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ml.chartshapes+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drawings/drawing4.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5.xml" ContentType="application/vnd.openxmlformats-officedocument.drawingml.chartshapes+xml"/>
  <Override PartName="/xl/charts/chart39.xml" ContentType="application/vnd.openxmlformats-officedocument.drawingml.chart+xml"/>
  <Override PartName="/xl/drawings/drawing6.xml" ContentType="application/vnd.openxmlformats-officedocument.drawingml.chartshapes+xml"/>
  <Override PartName="/xl/charts/chart40.xml" ContentType="application/vnd.openxmlformats-officedocument.drawingml.chart+xml"/>
  <Override PartName="/xl/drawings/drawing7.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1.xml" ContentType="application/vnd.ms-office.chartstyle+xml"/>
  <Override PartName="/xl/charts/colors1.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2.xml" ContentType="application/vnd.ms-office.chartstyle+xml"/>
  <Override PartName="/xl/charts/colors2.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9.xml" ContentType="application/vnd.openxmlformats-officedocument.drawing+xml"/>
  <Override PartName="/xl/charts/chart66.xml" ContentType="application/vnd.openxmlformats-officedocument.drawingml.chart+xml"/>
  <Override PartName="/xl/drawings/drawing10.xml" ContentType="application/vnd.openxmlformats-officedocument.drawingml.chartshapes+xml"/>
  <Override PartName="/xl/charts/chart67.xml" ContentType="application/vnd.openxmlformats-officedocument.drawingml.chart+xml"/>
  <Override PartName="/xl/drawings/drawing11.xml" ContentType="application/vnd.openxmlformats-officedocument.drawingml.chartshapes+xml"/>
  <Override PartName="/xl/charts/chart68.xml" ContentType="application/vnd.openxmlformats-officedocument.drawingml.chart+xml"/>
  <Override PartName="/xl/drawings/drawing12.xml" ContentType="application/vnd.openxmlformats-officedocument.drawingml.chartshapes+xml"/>
  <Override PartName="/xl/charts/chart6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0.xml" ContentType="application/vnd.openxmlformats-officedocument.drawingml.chart+xml"/>
  <Override PartName="/xl/drawings/drawing15.xml" ContentType="application/vnd.openxmlformats-officedocument.drawingml.chartshapes+xml"/>
  <Override PartName="/xl/charts/chart71.xml" ContentType="application/vnd.openxmlformats-officedocument.drawingml.chart+xml"/>
  <Override PartName="/xl/drawings/drawing16.xml" ContentType="application/vnd.openxmlformats-officedocument.drawingml.chartshapes+xml"/>
  <Override PartName="/xl/charts/chart72.xml" ContentType="application/vnd.openxmlformats-officedocument.drawingml.chart+xml"/>
  <Override PartName="/xl/drawings/drawing17.xml" ContentType="application/vnd.openxmlformats-officedocument.drawingml.chartshapes+xml"/>
  <Override PartName="/xl/charts/chart73.xml" ContentType="application/vnd.openxmlformats-officedocument.drawingml.chart+xml"/>
  <Override PartName="/xl/drawings/drawing18.xml" ContentType="application/vnd.openxmlformats-officedocument.drawingml.chartshapes+xml"/>
  <Override PartName="/xl/charts/chart74.xml" ContentType="application/vnd.openxmlformats-officedocument.drawingml.chart+xml"/>
  <Override PartName="/xl/drawings/drawing19.xml" ContentType="application/vnd.openxmlformats-officedocument.drawingml.chartshapes+xml"/>
  <Override PartName="/xl/charts/chart75.xml" ContentType="application/vnd.openxmlformats-officedocument.drawingml.chart+xml"/>
  <Override PartName="/xl/drawings/drawing20.xml" ContentType="application/vnd.openxmlformats-officedocument.drawingml.chartshapes+xml"/>
  <Override PartName="/xl/charts/chart76.xml" ContentType="application/vnd.openxmlformats-officedocument.drawingml.chart+xml"/>
  <Override PartName="/xl/drawings/drawing21.xml" ContentType="application/vnd.openxmlformats-officedocument.drawingml.chartshapes+xml"/>
  <Override PartName="/xl/charts/chart77.xml" ContentType="application/vnd.openxmlformats-officedocument.drawingml.chart+xml"/>
  <Override PartName="/xl/charts/chart78.xml" ContentType="application/vnd.openxmlformats-officedocument.drawingml.chart+xml"/>
  <Override PartName="/xl/charts/style4.xml" ContentType="application/vnd.ms-office.chartstyle+xml"/>
  <Override PartName="/xl/charts/colors4.xml" ContentType="application/vnd.ms-office.chartcolorstyle+xml"/>
  <Override PartName="/xl/charts/chart7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80.xml" ContentType="application/vnd.openxmlformats-officedocument.drawingml.chart+xml"/>
  <Override PartName="/xl/drawings/drawing23.xml" ContentType="application/vnd.openxmlformats-officedocument.drawingml.chartshapes+xml"/>
  <Override PartName="/xl/charts/chart81.xml" ContentType="application/vnd.openxmlformats-officedocument.drawingml.chart+xml"/>
  <Override PartName="/xl/drawings/drawing24.xml" ContentType="application/vnd.openxmlformats-officedocument.drawingml.chartshapes+xml"/>
  <Override PartName="/xl/charts/chart82.xml" ContentType="application/vnd.openxmlformats-officedocument.drawingml.chart+xml"/>
  <Override PartName="/xl/drawings/drawing25.xml" ContentType="application/vnd.openxmlformats-officedocument.drawingml.chartshapes+xml"/>
  <Override PartName="/xl/charts/chart83.xml" ContentType="application/vnd.openxmlformats-officedocument.drawingml.chart+xml"/>
  <Override PartName="/xl/drawings/drawing26.xml" ContentType="application/vnd.openxmlformats-officedocument.drawingml.chartshapes+xml"/>
  <Override PartName="/xl/charts/chart84.xml" ContentType="application/vnd.openxmlformats-officedocument.drawingml.chart+xml"/>
  <Override PartName="/xl/drawings/drawing27.xml" ContentType="application/vnd.openxmlformats-officedocument.drawingml.chartshapes+xml"/>
  <Override PartName="/xl/charts/chart85.xml" ContentType="application/vnd.openxmlformats-officedocument.drawingml.chart+xml"/>
  <Override PartName="/xl/drawings/drawing28.xml" ContentType="application/vnd.openxmlformats-officedocument.drawingml.chartshapes+xml"/>
  <Override PartName="/xl/charts/chart86.xml" ContentType="application/vnd.openxmlformats-officedocument.drawingml.chart+xml"/>
  <Override PartName="/xl/drawings/drawing29.xml" ContentType="application/vnd.openxmlformats-officedocument.drawingml.chartshapes+xml"/>
  <Override PartName="/xl/charts/chart87.xml" ContentType="application/vnd.openxmlformats-officedocument.drawingml.chart+xml"/>
  <Override PartName="/xl/charts/chart88.xml" ContentType="application/vnd.openxmlformats-officedocument.drawingml.chart+xml"/>
  <Override PartName="/xl/drawings/drawing30.xml" ContentType="application/vnd.openxmlformats-officedocument.drawingml.chartshapes+xml"/>
  <Override PartName="/xl/charts/chart89.xml" ContentType="application/vnd.openxmlformats-officedocument.drawingml.chart+xml"/>
  <Override PartName="/xl/drawings/drawing31.xml" ContentType="application/vnd.openxmlformats-officedocument.drawingml.chartshapes+xml"/>
  <Override PartName="/xl/charts/chart90.xml" ContentType="application/vnd.openxmlformats-officedocument.drawingml.chart+xml"/>
  <Override PartName="/xl/charts/style6.xml" ContentType="application/vnd.ms-office.chartstyle+xml"/>
  <Override PartName="/xl/charts/colors6.xml" ContentType="application/vnd.ms-office.chartcolorstyle+xml"/>
  <Override PartName="/xl/charts/chart9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charts/chart92.xml" ContentType="application/vnd.openxmlformats-officedocument.drawingml.chart+xml"/>
  <Override PartName="/xl/drawings/drawing33.xml" ContentType="application/vnd.openxmlformats-officedocument.drawingml.chartshapes+xml"/>
  <Override PartName="/xl/charts/chart93.xml" ContentType="application/vnd.openxmlformats-officedocument.drawingml.chart+xml"/>
  <Override PartName="/xl/drawings/drawing34.xml" ContentType="application/vnd.openxmlformats-officedocument.drawingml.chartshapes+xml"/>
  <Override PartName="/xl/charts/chart94.xml" ContentType="application/vnd.openxmlformats-officedocument.drawingml.chart+xml"/>
  <Override PartName="/xl/drawings/drawing35.xml" ContentType="application/vnd.openxmlformats-officedocument.drawingml.chartshapes+xml"/>
  <Override PartName="/xl/charts/chart95.xml" ContentType="application/vnd.openxmlformats-officedocument.drawingml.chart+xml"/>
  <Override PartName="/xl/drawings/drawing36.xml" ContentType="application/vnd.openxmlformats-officedocument.drawingml.chartshapes+xml"/>
  <Override PartName="/xl/charts/chart96.xml" ContentType="application/vnd.openxmlformats-officedocument.drawingml.chart+xml"/>
  <Override PartName="/xl/drawings/drawing37.xml" ContentType="application/vnd.openxmlformats-officedocument.drawingml.chartshapes+xml"/>
  <Override PartName="/xl/charts/chart97.xml" ContentType="application/vnd.openxmlformats-officedocument.drawingml.chart+xml"/>
  <Override PartName="/xl/drawings/drawing38.xml" ContentType="application/vnd.openxmlformats-officedocument.drawingml.chartshapes+xml"/>
  <Override PartName="/xl/charts/chart98.xml" ContentType="application/vnd.openxmlformats-officedocument.drawingml.chart+xml"/>
  <Override PartName="/xl/drawings/drawing39.xml" ContentType="application/vnd.openxmlformats-officedocument.drawingml.chartshapes+xml"/>
  <Override PartName="/xl/charts/chart99.xml" ContentType="application/vnd.openxmlformats-officedocument.drawingml.chart+xml"/>
  <Override PartName="/xl/charts/chart100.xml" ContentType="application/vnd.openxmlformats-officedocument.drawingml.chart+xml"/>
  <Override PartName="/xl/drawings/drawing40.xml" ContentType="application/vnd.openxmlformats-officedocument.drawingml.chartshapes+xml"/>
  <Override PartName="/xl/charts/chart101.xml" ContentType="application/vnd.openxmlformats-officedocument.drawingml.chart+xml"/>
  <Override PartName="/xl/drawings/drawing41.xml" ContentType="application/vnd.openxmlformats-officedocument.drawingml.chartshapes+xml"/>
  <Override PartName="/xl/charts/chart10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2.xml" ContentType="application/vnd.openxmlformats-officedocument.drawing+xml"/>
  <Override PartName="/xl/charts/chart103.xml" ContentType="application/vnd.openxmlformats-officedocument.drawingml.chart+xml"/>
  <Override PartName="/xl/drawings/drawing43.xml" ContentType="application/vnd.openxmlformats-officedocument.drawingml.chartshapes+xml"/>
  <Override PartName="/xl/charts/chart104.xml" ContentType="application/vnd.openxmlformats-officedocument.drawingml.chart+xml"/>
  <Override PartName="/xl/drawings/drawing44.xml" ContentType="application/vnd.openxmlformats-officedocument.drawingml.chartshapes+xml"/>
  <Override PartName="/xl/charts/chart105.xml" ContentType="application/vnd.openxmlformats-officedocument.drawingml.chart+xml"/>
  <Override PartName="/xl/drawings/drawing45.xml" ContentType="application/vnd.openxmlformats-officedocument.drawingml.chartshapes+xml"/>
  <Override PartName="/xl/charts/chart106.xml" ContentType="application/vnd.openxmlformats-officedocument.drawingml.chart+xml"/>
  <Override PartName="/xl/drawings/drawing46.xml" ContentType="application/vnd.openxmlformats-officedocument.drawingml.chartshapes+xml"/>
  <Override PartName="/xl/charts/chart107.xml" ContentType="application/vnd.openxmlformats-officedocument.drawingml.chart+xml"/>
  <Override PartName="/xl/drawings/drawing47.xml" ContentType="application/vnd.openxmlformats-officedocument.drawingml.chartshapes+xml"/>
  <Override PartName="/xl/charts/chart108.xml" ContentType="application/vnd.openxmlformats-officedocument.drawingml.chart+xml"/>
  <Override PartName="/xl/drawings/drawing48.xml" ContentType="application/vnd.openxmlformats-officedocument.drawingml.chartshapes+xml"/>
  <Override PartName="/xl/charts/chart109.xml" ContentType="application/vnd.openxmlformats-officedocument.drawingml.chart+xml"/>
  <Override PartName="/xl/drawings/drawing49.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50.xml" ContentType="application/vnd.openxmlformats-officedocument.drawingml.chartshapes+xml"/>
  <Override PartName="/xl/charts/chart112.xml" ContentType="application/vnd.openxmlformats-officedocument.drawingml.chart+xml"/>
  <Override PartName="/xl/drawings/drawing51.xml" ContentType="application/vnd.openxmlformats-officedocument.drawingml.chartshapes+xml"/>
  <Override PartName="/xl/charts/chart113.xml" ContentType="application/vnd.openxmlformats-officedocument.drawingml.chart+xml"/>
  <Override PartName="/xl/charts/style9.xml" ContentType="application/vnd.ms-office.chartstyle+xml"/>
  <Override PartName="/xl/charts/colors9.xml" ContentType="application/vnd.ms-office.chartcolorstyle+xml"/>
  <Override PartName="/xl/charts/chart1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15.xml" ContentType="application/vnd.openxmlformats-officedocument.drawingml.chart+xml"/>
  <Override PartName="/xl/drawings/drawing52.xml" ContentType="application/vnd.openxmlformats-officedocument.drawingml.chartshapes+xml"/>
  <Override PartName="/xl/charts/chart116.xml" ContentType="application/vnd.openxmlformats-officedocument.drawingml.chart+xml"/>
  <Override PartName="/xl/drawings/drawing53.xml" ContentType="application/vnd.openxmlformats-officedocument.drawingml.chartshapes+xml"/>
  <Override PartName="/xl/charts/chart117.xml" ContentType="application/vnd.openxmlformats-officedocument.drawingml.chart+xml"/>
  <Override PartName="/xl/drawings/drawing54.xml" ContentType="application/vnd.openxmlformats-officedocument.drawingml.chartshapes+xml"/>
  <Override PartName="/xl/charts/chart118.xml" ContentType="application/vnd.openxmlformats-officedocument.drawingml.chart+xml"/>
  <Override PartName="/xl/drawings/drawing55.xml" ContentType="application/vnd.openxmlformats-officedocument.drawingml.chartshapes+xml"/>
  <Override PartName="/xl/charts/chart119.xml" ContentType="application/vnd.openxmlformats-officedocument.drawingml.chart+xml"/>
  <Override PartName="/xl/drawings/drawing56.xml" ContentType="application/vnd.openxmlformats-officedocument.drawingml.chartshapes+xml"/>
  <Override PartName="/xl/charts/chart120.xml" ContentType="application/vnd.openxmlformats-officedocument.drawingml.chart+xml"/>
  <Override PartName="/xl/drawings/drawing57.xml" ContentType="application/vnd.openxmlformats-officedocument.drawingml.chartshapes+xml"/>
  <Override PartName="/xl/charts/chart12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2.xml" ContentType="application/vnd.openxmlformats-officedocument.drawingml.chart+xml"/>
  <Override PartName="/xl/charts/style12.xml" ContentType="application/vnd.ms-office.chartstyle+xml"/>
  <Override PartName="/xl/charts/colors12.xml" ContentType="application/vnd.ms-office.chartcolorstyle+xml"/>
  <Override PartName="/xl/charts/chart123.xml" ContentType="application/vnd.openxmlformats-officedocument.drawingml.chart+xml"/>
  <Override PartName="/xl/charts/style13.xml" ContentType="application/vnd.ms-office.chartstyle+xml"/>
  <Override PartName="/xl/charts/colors13.xml" ContentType="application/vnd.ms-office.chartcolorstyle+xml"/>
  <Override PartName="/xl/charts/chart124.xml" ContentType="application/vnd.openxmlformats-officedocument.drawingml.chart+xml"/>
  <Override PartName="/xl/charts/style14.xml" ContentType="application/vnd.ms-office.chartstyle+xml"/>
  <Override PartName="/xl/charts/colors14.xml" ContentType="application/vnd.ms-office.chartcolorstyle+xml"/>
  <Override PartName="/xl/charts/chart125.xml" ContentType="application/vnd.openxmlformats-officedocument.drawingml.chart+xml"/>
  <Override PartName="/xl/charts/style15.xml" ContentType="application/vnd.ms-office.chartstyle+xml"/>
  <Override PartName="/xl/charts/colors15.xml" ContentType="application/vnd.ms-office.chartcolorstyle+xml"/>
  <Override PartName="/xl/charts/chart126.xml" ContentType="application/vnd.openxmlformats-officedocument.drawingml.chart+xml"/>
  <Override PartName="/xl/charts/style16.xml" ContentType="application/vnd.ms-office.chartstyle+xml"/>
  <Override PartName="/xl/charts/colors16.xml" ContentType="application/vnd.ms-office.chartcolorstyle+xml"/>
  <Override PartName="/xl/charts/chart127.xml" ContentType="application/vnd.openxmlformats-officedocument.drawingml.chart+xml"/>
  <Override PartName="/xl/charts/style17.xml" ContentType="application/vnd.ms-office.chartstyle+xml"/>
  <Override PartName="/xl/charts/colors17.xml" ContentType="application/vnd.ms-office.chartcolorstyle+xml"/>
  <Override PartName="/xl/charts/chart128.xml" ContentType="application/vnd.openxmlformats-officedocument.drawingml.chart+xml"/>
  <Override PartName="/xl/charts/style18.xml" ContentType="application/vnd.ms-office.chartstyle+xml"/>
  <Override PartName="/xl/charts/colors18.xml" ContentType="application/vnd.ms-office.chartcolorstyle+xml"/>
  <Override PartName="/xl/charts/chart129.xml" ContentType="application/vnd.openxmlformats-officedocument.drawingml.chart+xml"/>
  <Override PartName="/xl/charts/style19.xml" ContentType="application/vnd.ms-office.chartstyle+xml"/>
  <Override PartName="/xl/charts/colors19.xml" ContentType="application/vnd.ms-office.chartcolorstyle+xml"/>
  <Override PartName="/xl/charts/chart130.xml" ContentType="application/vnd.openxmlformats-officedocument.drawingml.chart+xml"/>
  <Override PartName="/xl/charts/style20.xml" ContentType="application/vnd.ms-office.chartstyle+xml"/>
  <Override PartName="/xl/charts/colors20.xml" ContentType="application/vnd.ms-office.chartcolorstyle+xml"/>
  <Override PartName="/xl/charts/chart131.xml" ContentType="application/vnd.openxmlformats-officedocument.drawingml.chart+xml"/>
  <Override PartName="/xl/charts/style21.xml" ContentType="application/vnd.ms-office.chartstyle+xml"/>
  <Override PartName="/xl/charts/colors21.xml" ContentType="application/vnd.ms-office.chartcolorstyle+xml"/>
  <Override PartName="/xl/charts/chart132.xml" ContentType="application/vnd.openxmlformats-officedocument.drawingml.chart+xml"/>
  <Override PartName="/xl/charts/style22.xml" ContentType="application/vnd.ms-office.chartstyle+xml"/>
  <Override PartName="/xl/charts/colors22.xml" ContentType="application/vnd.ms-office.chartcolorstyle+xml"/>
  <Override PartName="/xl/charts/chart133.xml" ContentType="application/vnd.openxmlformats-officedocument.drawingml.chart+xml"/>
  <Override PartName="/xl/charts/style23.xml" ContentType="application/vnd.ms-office.chartstyle+xml"/>
  <Override PartName="/xl/charts/colors23.xml" ContentType="application/vnd.ms-office.chartcolorstyle+xml"/>
  <Override PartName="/xl/charts/chart134.xml" ContentType="application/vnd.openxmlformats-officedocument.drawingml.chart+xml"/>
  <Override PartName="/xl/charts/style24.xml" ContentType="application/vnd.ms-office.chartstyle+xml"/>
  <Override PartName="/xl/charts/colors24.xml" ContentType="application/vnd.ms-office.chartcolorstyle+xml"/>
  <Override PartName="/xl/charts/chart135.xml" ContentType="application/vnd.openxmlformats-officedocument.drawingml.chart+xml"/>
  <Override PartName="/xl/charts/style25.xml" ContentType="application/vnd.ms-office.chartstyle+xml"/>
  <Override PartName="/xl/charts/colors25.xml" ContentType="application/vnd.ms-office.chartcolorstyle+xml"/>
  <Override PartName="/xl/charts/chart13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137.xml" ContentType="application/vnd.openxmlformats-officedocument.drawingml.chart+xml"/>
  <Override PartName="/xl/charts/style27.xml" ContentType="application/vnd.ms-office.chartstyle+xml"/>
  <Override PartName="/xl/charts/colors27.xml" ContentType="application/vnd.ms-office.chartcolorstyle+xml"/>
  <Override PartName="/xl/charts/chart138.xml" ContentType="application/vnd.openxmlformats-officedocument.drawingml.chart+xml"/>
  <Override PartName="/xl/charts/style28.xml" ContentType="application/vnd.ms-office.chartstyle+xml"/>
  <Override PartName="/xl/charts/colors28.xml" ContentType="application/vnd.ms-office.chartcolorstyle+xml"/>
  <Override PartName="/xl/charts/chart139.xml" ContentType="application/vnd.openxmlformats-officedocument.drawingml.chart+xml"/>
  <Override PartName="/xl/charts/style29.xml" ContentType="application/vnd.ms-office.chartstyle+xml"/>
  <Override PartName="/xl/charts/colors29.xml" ContentType="application/vnd.ms-office.chartcolorstyle+xml"/>
  <Override PartName="/xl/charts/chart140.xml" ContentType="application/vnd.openxmlformats-officedocument.drawingml.chart+xml"/>
  <Override PartName="/xl/charts/style30.xml" ContentType="application/vnd.ms-office.chartstyle+xml"/>
  <Override PartName="/xl/charts/colors30.xml" ContentType="application/vnd.ms-office.chartcolorstyle+xml"/>
  <Override PartName="/xl/charts/chart141.xml" ContentType="application/vnd.openxmlformats-officedocument.drawingml.chart+xml"/>
  <Override PartName="/xl/charts/style31.xml" ContentType="application/vnd.ms-office.chartstyle+xml"/>
  <Override PartName="/xl/charts/colors31.xml" ContentType="application/vnd.ms-office.chartcolorstyle+xml"/>
  <Override PartName="/xl/charts/chart142.xml" ContentType="application/vnd.openxmlformats-officedocument.drawingml.chart+xml"/>
  <Override PartName="/xl/charts/style32.xml" ContentType="application/vnd.ms-office.chartstyle+xml"/>
  <Override PartName="/xl/charts/colors32.xml" ContentType="application/vnd.ms-office.chartcolorstyle+xml"/>
  <Override PartName="/xl/charts/chart143.xml" ContentType="application/vnd.openxmlformats-officedocument.drawingml.chart+xml"/>
  <Override PartName="/xl/charts/style33.xml" ContentType="application/vnd.ms-office.chartstyle+xml"/>
  <Override PartName="/xl/charts/colors33.xml" ContentType="application/vnd.ms-office.chartcolorstyle+xml"/>
  <Override PartName="/xl/charts/chart144.xml" ContentType="application/vnd.openxmlformats-officedocument.drawingml.chart+xml"/>
  <Override PartName="/xl/charts/style34.xml" ContentType="application/vnd.ms-office.chartstyle+xml"/>
  <Override PartName="/xl/charts/colors34.xml" ContentType="application/vnd.ms-office.chartcolorstyle+xml"/>
  <Override PartName="/xl/charts/chart145.xml" ContentType="application/vnd.openxmlformats-officedocument.drawingml.chart+xml"/>
  <Override PartName="/xl/charts/style35.xml" ContentType="application/vnd.ms-office.chartstyle+xml"/>
  <Override PartName="/xl/charts/colors35.xml" ContentType="application/vnd.ms-office.chartcolorstyle+xml"/>
  <Override PartName="/xl/charts/chart146.xml" ContentType="application/vnd.openxmlformats-officedocument.drawingml.chart+xml"/>
  <Override PartName="/xl/charts/style36.xml" ContentType="application/vnd.ms-office.chartstyle+xml"/>
  <Override PartName="/xl/charts/colors36.xml" ContentType="application/vnd.ms-office.chartcolorstyle+xml"/>
  <Override PartName="/xl/charts/chart147.xml" ContentType="application/vnd.openxmlformats-officedocument.drawingml.chart+xml"/>
  <Override PartName="/xl/charts/style37.xml" ContentType="application/vnd.ms-office.chartstyle+xml"/>
  <Override PartName="/xl/charts/colors37.xml" ContentType="application/vnd.ms-office.chartcolorstyle+xml"/>
  <Override PartName="/xl/charts/chart148.xml" ContentType="application/vnd.openxmlformats-officedocument.drawingml.chart+xml"/>
  <Override PartName="/xl/charts/style38.xml" ContentType="application/vnd.ms-office.chartstyle+xml"/>
  <Override PartName="/xl/charts/colors38.xml" ContentType="application/vnd.ms-office.chartcolorstyle+xml"/>
  <Override PartName="/xl/charts/chart149.xml" ContentType="application/vnd.openxmlformats-officedocument.drawingml.chart+xml"/>
  <Override PartName="/xl/charts/style39.xml" ContentType="application/vnd.ms-office.chartstyle+xml"/>
  <Override PartName="/xl/charts/colors39.xml" ContentType="application/vnd.ms-office.chartcolorstyle+xml"/>
  <Override PartName="/xl/charts/chart150.xml" ContentType="application/vnd.openxmlformats-officedocument.drawingml.chart+xml"/>
  <Override PartName="/xl/charts/style40.xml" ContentType="application/vnd.ms-office.chartstyle+xml"/>
  <Override PartName="/xl/charts/colors40.xml" ContentType="application/vnd.ms-office.chartcolorstyle+xml"/>
  <Override PartName="/xl/charts/chart15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9.xml" ContentType="application/vnd.openxmlformats-officedocument.drawing+xml"/>
  <Override PartName="/xl/charts/chart152.xml" ContentType="application/vnd.openxmlformats-officedocument.drawingml.chart+xml"/>
  <Override PartName="/xl/charts/style42.xml" ContentType="application/vnd.ms-office.chartstyle+xml"/>
  <Override PartName="/xl/charts/colors42.xml" ContentType="application/vnd.ms-office.chartcolorstyle+xml"/>
  <Override PartName="/xl/charts/chart153.xml" ContentType="application/vnd.openxmlformats-officedocument.drawingml.chart+xml"/>
  <Override PartName="/xl/charts/style43.xml" ContentType="application/vnd.ms-office.chartstyle+xml"/>
  <Override PartName="/xl/charts/colors43.xml" ContentType="application/vnd.ms-office.chartcolorstyle+xml"/>
  <Override PartName="/xl/charts/chart15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0.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style45.xml" ContentType="application/vnd.ms-office.chartstyle+xml"/>
  <Override PartName="/xl/charts/colors45.xml" ContentType="application/vnd.ms-office.chartcolorstyle+xml"/>
  <Override PartName="/xl/charts/chart1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1.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style47.xml" ContentType="application/vnd.ms-office.chartstyle+xml"/>
  <Override PartName="/xl/charts/colors47.xml" ContentType="application/vnd.ms-office.chartcolorstyle+xml"/>
  <Override PartName="/xl/charts/chart173.xml" ContentType="application/vnd.openxmlformats-officedocument.drawingml.chart+xml"/>
  <Override PartName="/xl/charts/style48.xml" ContentType="application/vnd.ms-office.chartstyle+xml"/>
  <Override PartName="/xl/charts/colors48.xml" ContentType="application/vnd.ms-office.chartcolorstyle+xml"/>
  <Override PartName="/xl/charts/chart174.xml" ContentType="application/vnd.openxmlformats-officedocument.drawingml.chart+xml"/>
  <Override PartName="/xl/charts/style49.xml" ContentType="application/vnd.ms-office.chartstyle+xml"/>
  <Override PartName="/xl/charts/colors49.xml" ContentType="application/vnd.ms-office.chartcolorstyle+xml"/>
  <Override PartName="/xl/charts/chart17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2.xml" ContentType="application/vnd.openxmlformats-officedocument.drawing+xml"/>
  <Override PartName="/xl/charts/chart176.xml" ContentType="application/vnd.openxmlformats-officedocument.drawingml.chart+xml"/>
  <Override PartName="/xl/drawings/drawing63.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style51.xml" ContentType="application/vnd.ms-office.chartstyle+xml"/>
  <Override PartName="/xl/charts/colors51.xml" ContentType="application/vnd.ms-office.chartcolorstyle+xml"/>
  <Override PartName="/xl/charts/chart197.xml" ContentType="application/vnd.openxmlformats-officedocument.drawingml.chart+xml"/>
  <Override PartName="/xl/charts/style52.xml" ContentType="application/vnd.ms-office.chartstyle+xml"/>
  <Override PartName="/xl/charts/colors52.xml" ContentType="application/vnd.ms-office.chartcolorstyle+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64.xml" ContentType="application/vnd.openxmlformats-officedocument.drawing+xml"/>
  <Override PartName="/xl/charts/chart204.xml" ContentType="application/vnd.openxmlformats-officedocument.drawingml.chart+xml"/>
  <Override PartName="/xl/charts/style53.xml" ContentType="application/vnd.ms-office.chartstyle+xml"/>
  <Override PartName="/xl/charts/colors53.xml" ContentType="application/vnd.ms-office.chartcolorstyle+xml"/>
  <Override PartName="/xl/charts/chart205.xml" ContentType="application/vnd.openxmlformats-officedocument.drawingml.chart+xml"/>
  <Override PartName="/xl/charts/style54.xml" ContentType="application/vnd.ms-office.chartstyle+xml"/>
  <Override PartName="/xl/charts/colors54.xml" ContentType="application/vnd.ms-office.chartcolorstyle+xml"/>
  <Override PartName="/xl/charts/chart20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5.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style56.xml" ContentType="application/vnd.ms-office.chartstyle+xml"/>
  <Override PartName="/xl/charts/colors56.xml" ContentType="application/vnd.ms-office.chartcolorstyle+xml"/>
  <Override PartName="/xl/charts/chart214.xml" ContentType="application/vnd.openxmlformats-officedocument.drawingml.chart+xml"/>
  <Override PartName="/xl/charts/style57.xml" ContentType="application/vnd.ms-office.chartstyle+xml"/>
  <Override PartName="/xl/charts/colors57.xml" ContentType="application/vnd.ms-office.chartcolorstyle+xml"/>
  <Override PartName="/xl/charts/chart215.xml" ContentType="application/vnd.openxmlformats-officedocument.drawingml.chart+xml"/>
  <Override PartName="/xl/charts/chart216.xml" ContentType="application/vnd.openxmlformats-officedocument.drawingml.chart+xml"/>
  <Override PartName="/xl/charts/style58.xml" ContentType="application/vnd.ms-office.chartstyle+xml"/>
  <Override PartName="/xl/charts/colors58.xml" ContentType="application/vnd.ms-office.chartcolorstyle+xml"/>
  <Override PartName="/xl/charts/chart217.xml" ContentType="application/vnd.openxmlformats-officedocument.drawingml.chart+xml"/>
  <Override PartName="/xl/charts/style59.xml" ContentType="application/vnd.ms-office.chartstyle+xml"/>
  <Override PartName="/xl/charts/colors59.xml" ContentType="application/vnd.ms-office.chartcolorstyle+xml"/>
  <Override PartName="/xl/charts/chart21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6.xml" ContentType="application/vnd.openxmlformats-officedocument.drawingml.chartshapes+xml"/>
  <Override PartName="/xl/charts/chart219.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7.xml" ContentType="application/vnd.openxmlformats-officedocument.drawingml.chartshapes+xml"/>
  <Override PartName="/xl/charts/chart22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8.xml" ContentType="application/vnd.openxmlformats-officedocument.drawingml.chartshapes+xml"/>
  <Override PartName="/xl/charts/chart22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9.xml" ContentType="application/vnd.openxmlformats-officedocument.drawingml.chartshapes+xml"/>
  <Override PartName="/xl/charts/chart22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0.xml" ContentType="application/vnd.openxmlformats-officedocument.drawingml.chartshapes+xml"/>
  <Override PartName="/xl/charts/chart22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1.xml" ContentType="application/vnd.openxmlformats-officedocument.drawingml.chartshapes+xml"/>
  <Override PartName="/xl/charts/chart224.xml" ContentType="application/vnd.openxmlformats-officedocument.drawingml.chart+xml"/>
  <Override PartName="/xl/charts/style66.xml" ContentType="application/vnd.ms-office.chartstyle+xml"/>
  <Override PartName="/xl/charts/colors66.xml" ContentType="application/vnd.ms-office.chartcolorstyle+xml"/>
  <Override PartName="/xl/charts/chart225.xml" ContentType="application/vnd.openxmlformats-officedocument.drawingml.chart+xml"/>
  <Override PartName="/xl/charts/style67.xml" ContentType="application/vnd.ms-office.chartstyle+xml"/>
  <Override PartName="/xl/charts/colors67.xml" ContentType="application/vnd.ms-office.chartcolorstyle+xml"/>
  <Override PartName="/xl/charts/chart226.xml" ContentType="application/vnd.openxmlformats-officedocument.drawingml.chart+xml"/>
  <Override PartName="/xl/charts/style68.xml" ContentType="application/vnd.ms-office.chartstyle+xml"/>
  <Override PartName="/xl/charts/colors68.xml" ContentType="application/vnd.ms-office.chartcolorstyle+xml"/>
  <Override PartName="/xl/charts/chart227.xml" ContentType="application/vnd.openxmlformats-officedocument.drawingml.chart+xml"/>
  <Override PartName="/xl/charts/style69.xml" ContentType="application/vnd.ms-office.chartstyle+xml"/>
  <Override PartName="/xl/charts/colors69.xml" ContentType="application/vnd.ms-office.chartcolorstyle+xml"/>
  <Override PartName="/xl/charts/chart228.xml" ContentType="application/vnd.openxmlformats-officedocument.drawingml.chart+xml"/>
  <Override PartName="/xl/charts/style70.xml" ContentType="application/vnd.ms-office.chartstyle+xml"/>
  <Override PartName="/xl/charts/colors70.xml" ContentType="application/vnd.ms-office.chartcolorstyle+xml"/>
  <Override PartName="/xl/charts/chart229.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ml.chartshapes+xml"/>
  <Override PartName="/xl/charts/chart230.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3.xml" ContentType="application/vnd.openxmlformats-officedocument.drawingml.chartshapes+xml"/>
  <Override PartName="/xl/charts/chart231.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232.xml" ContentType="application/vnd.openxmlformats-officedocument.drawingml.chart+xml"/>
  <Override PartName="/xl/charts/style74.xml" ContentType="application/vnd.ms-office.chartstyle+xml"/>
  <Override PartName="/xl/charts/colors74.xml" ContentType="application/vnd.ms-office.chartcolorstyle+xml"/>
  <Override PartName="/xl/charts/chart233.xml" ContentType="application/vnd.openxmlformats-officedocument.drawingml.chart+xml"/>
  <Override PartName="/xl/charts/style75.xml" ContentType="application/vnd.ms-office.chartstyle+xml"/>
  <Override PartName="/xl/charts/colors75.xml" ContentType="application/vnd.ms-office.chartcolorstyle+xml"/>
  <Override PartName="/xl/charts/chart234.xml" ContentType="application/vnd.openxmlformats-officedocument.drawingml.chart+xml"/>
  <Override PartName="/xl/charts/style76.xml" ContentType="application/vnd.ms-office.chartstyle+xml"/>
  <Override PartName="/xl/charts/colors76.xml" ContentType="application/vnd.ms-office.chartcolorstyle+xml"/>
  <Override PartName="/xl/charts/chart235.xml" ContentType="application/vnd.openxmlformats-officedocument.drawingml.chart+xml"/>
  <Override PartName="/xl/charts/style77.xml" ContentType="application/vnd.ms-office.chartstyle+xml"/>
  <Override PartName="/xl/charts/colors77.xml" ContentType="application/vnd.ms-office.chartcolorstyle+xml"/>
  <Override PartName="/xl/charts/chart236.xml" ContentType="application/vnd.openxmlformats-officedocument.drawingml.chart+xml"/>
  <Override PartName="/xl/charts/style78.xml" ContentType="application/vnd.ms-office.chartstyle+xml"/>
  <Override PartName="/xl/charts/colors78.xml" ContentType="application/vnd.ms-office.chartcolorstyle+xml"/>
  <Override PartName="/xl/charts/chart237.xml" ContentType="application/vnd.openxmlformats-officedocument.drawingml.chart+xml"/>
  <Override PartName="/xl/charts/style79.xml" ContentType="application/vnd.ms-office.chartstyle+xml"/>
  <Override PartName="/xl/charts/colors79.xml" ContentType="application/vnd.ms-office.chartcolorstyle+xml"/>
  <Override PartName="/xl/charts/chart238.xml" ContentType="application/vnd.openxmlformats-officedocument.drawingml.chart+xml"/>
  <Override PartName="/xl/charts/style80.xml" ContentType="application/vnd.ms-office.chartstyle+xml"/>
  <Override PartName="/xl/charts/colors80.xml" ContentType="application/vnd.ms-office.chartcolorstyle+xml"/>
  <Override PartName="/xl/charts/chart239.xml" ContentType="application/vnd.openxmlformats-officedocument.drawingml.chart+xml"/>
  <Override PartName="/xl/charts/style81.xml" ContentType="application/vnd.ms-office.chartstyle+xml"/>
  <Override PartName="/xl/charts/colors81.xml" ContentType="application/vnd.ms-office.chartcolorstyle+xml"/>
  <Override PartName="/xl/charts/chart240.xml" ContentType="application/vnd.openxmlformats-officedocument.drawingml.chart+xml"/>
  <Override PartName="/xl/charts/style82.xml" ContentType="application/vnd.ms-office.chartstyle+xml"/>
  <Override PartName="/xl/charts/colors82.xml" ContentType="application/vnd.ms-office.chartcolorstyle+xml"/>
  <Override PartName="/xl/charts/chart241.xml" ContentType="application/vnd.openxmlformats-officedocument.drawingml.chart+xml"/>
  <Override PartName="/xl/charts/style83.xml" ContentType="application/vnd.ms-office.chartstyle+xml"/>
  <Override PartName="/xl/charts/colors83.xml" ContentType="application/vnd.ms-office.chartcolorstyle+xml"/>
  <Override PartName="/xl/charts/chart242.xml" ContentType="application/vnd.openxmlformats-officedocument.drawingml.chart+xml"/>
  <Override PartName="/xl/charts/style84.xml" ContentType="application/vnd.ms-office.chartstyle+xml"/>
  <Override PartName="/xl/charts/colors84.xml" ContentType="application/vnd.ms-office.chartcolorstyle+xml"/>
  <Override PartName="/xl/charts/chart243.xml" ContentType="application/vnd.openxmlformats-officedocument.drawingml.chart+xml"/>
  <Override PartName="/xl/charts/style85.xml" ContentType="application/vnd.ms-office.chartstyle+xml"/>
  <Override PartName="/xl/charts/colors85.xml" ContentType="application/vnd.ms-office.chartcolorstyle+xml"/>
  <Override PartName="/xl/charts/chart244.xml" ContentType="application/vnd.openxmlformats-officedocument.drawingml.chart+xml"/>
  <Override PartName="/xl/charts/style86.xml" ContentType="application/vnd.ms-office.chartstyle+xml"/>
  <Override PartName="/xl/charts/colors86.xml" ContentType="application/vnd.ms-office.chartcolorstyle+xml"/>
  <Override PartName="/xl/charts/chart245.xml" ContentType="application/vnd.openxmlformats-officedocument.drawingml.chart+xml"/>
  <Override PartName="/xl/charts/style87.xml" ContentType="application/vnd.ms-office.chartstyle+xml"/>
  <Override PartName="/xl/charts/colors87.xml" ContentType="application/vnd.ms-office.chartcolorstyle+xml"/>
  <Override PartName="/xl/charts/chart246.xml" ContentType="application/vnd.openxmlformats-officedocument.drawingml.chart+xml"/>
  <Override PartName="/xl/charts/style88.xml" ContentType="application/vnd.ms-office.chartstyle+xml"/>
  <Override PartName="/xl/charts/colors88.xml" ContentType="application/vnd.ms-office.chartcolorstyle+xml"/>
  <Override PartName="/xl/charts/chart247.xml" ContentType="application/vnd.openxmlformats-officedocument.drawingml.chart+xml"/>
  <Override PartName="/xl/charts/style89.xml" ContentType="application/vnd.ms-office.chartstyle+xml"/>
  <Override PartName="/xl/charts/colors89.xml" ContentType="application/vnd.ms-office.chartcolorstyle+xml"/>
  <Override PartName="/xl/charts/chart248.xml" ContentType="application/vnd.openxmlformats-officedocument.drawingml.chart+xml"/>
  <Override PartName="/xl/charts/style90.xml" ContentType="application/vnd.ms-office.chartstyle+xml"/>
  <Override PartName="/xl/charts/colors90.xml" ContentType="application/vnd.ms-office.chartcolorstyle+xml"/>
  <Override PartName="/xl/charts/chart249.xml" ContentType="application/vnd.openxmlformats-officedocument.drawingml.chart+xml"/>
  <Override PartName="/xl/charts/style91.xml" ContentType="application/vnd.ms-office.chartstyle+xml"/>
  <Override PartName="/xl/charts/colors91.xml" ContentType="application/vnd.ms-office.chartcolorstyle+xml"/>
  <Override PartName="/xl/charts/chart250.xml" ContentType="application/vnd.openxmlformats-officedocument.drawingml.chart+xml"/>
  <Override PartName="/xl/charts/style92.xml" ContentType="application/vnd.ms-office.chartstyle+xml"/>
  <Override PartName="/xl/charts/colors92.xml" ContentType="application/vnd.ms-office.chartcolorstyle+xml"/>
  <Override PartName="/xl/charts/chart251.xml" ContentType="application/vnd.openxmlformats-officedocument.drawingml.chart+xml"/>
  <Override PartName="/xl/charts/style93.xml" ContentType="application/vnd.ms-office.chartstyle+xml"/>
  <Override PartName="/xl/charts/colors93.xml" ContentType="application/vnd.ms-office.chartcolorstyle+xml"/>
  <Override PartName="/xl/charts/chart252.xml" ContentType="application/vnd.openxmlformats-officedocument.drawingml.chart+xml"/>
  <Override PartName="/xl/charts/style94.xml" ContentType="application/vnd.ms-office.chartstyle+xml"/>
  <Override PartName="/xl/charts/colors94.xml" ContentType="application/vnd.ms-office.chartcolorstyle+xml"/>
  <Override PartName="/xl/charts/chart253.xml" ContentType="application/vnd.openxmlformats-officedocument.drawingml.chart+xml"/>
  <Override PartName="/xl/charts/style95.xml" ContentType="application/vnd.ms-office.chartstyle+xml"/>
  <Override PartName="/xl/charts/colors95.xml" ContentType="application/vnd.ms-office.chartcolorstyle+xml"/>
  <Override PartName="/xl/charts/chart254.xml" ContentType="application/vnd.openxmlformats-officedocument.drawingml.chart+xml"/>
  <Override PartName="/xl/charts/style96.xml" ContentType="application/vnd.ms-office.chartstyle+xml"/>
  <Override PartName="/xl/charts/colors96.xml" ContentType="application/vnd.ms-office.chartcolorstyle+xml"/>
  <Override PartName="/xl/charts/chart255.xml" ContentType="application/vnd.openxmlformats-officedocument.drawingml.chart+xml"/>
  <Override PartName="/xl/charts/style97.xml" ContentType="application/vnd.ms-office.chartstyle+xml"/>
  <Override PartName="/xl/charts/colors97.xml" ContentType="application/vnd.ms-office.chartcolorstyle+xml"/>
  <Override PartName="/xl/charts/chart256.xml" ContentType="application/vnd.openxmlformats-officedocument.drawingml.chart+xml"/>
  <Override PartName="/xl/charts/style98.xml" ContentType="application/vnd.ms-office.chartstyle+xml"/>
  <Override PartName="/xl/charts/colors98.xml" ContentType="application/vnd.ms-office.chartcolorstyle+xml"/>
  <Override PartName="/xl/charts/chart257.xml" ContentType="application/vnd.openxmlformats-officedocument.drawingml.chart+xml"/>
  <Override PartName="/xl/charts/style99.xml" ContentType="application/vnd.ms-office.chartstyle+xml"/>
  <Override PartName="/xl/charts/colors99.xml" ContentType="application/vnd.ms-office.chartcolorstyle+xml"/>
  <Override PartName="/xl/charts/chart258.xml" ContentType="application/vnd.openxmlformats-officedocument.drawingml.chart+xml"/>
  <Override PartName="/xl/charts/style100.xml" ContentType="application/vnd.ms-office.chartstyle+xml"/>
  <Override PartName="/xl/charts/colors100.xml" ContentType="application/vnd.ms-office.chartcolorstyle+xml"/>
  <Override PartName="/xl/charts/chart259.xml" ContentType="application/vnd.openxmlformats-officedocument.drawingml.chart+xml"/>
  <Override PartName="/xl/charts/style101.xml" ContentType="application/vnd.ms-office.chartstyle+xml"/>
  <Override PartName="/xl/charts/colors101.xml" ContentType="application/vnd.ms-office.chartcolorstyle+xml"/>
  <Override PartName="/xl/charts/chart26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261.xml" ContentType="application/vnd.openxmlformats-officedocument.drawingml.chart+xml"/>
  <Override PartName="/xl/charts/style103.xml" ContentType="application/vnd.ms-office.chartstyle+xml"/>
  <Override PartName="/xl/charts/colors103.xml" ContentType="application/vnd.ms-office.chartcolorstyle+xml"/>
  <Override PartName="/xl/charts/chart26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263.xml" ContentType="application/vnd.openxmlformats-officedocument.drawingml.chart+xml"/>
  <Override PartName="/xl/charts/style105.xml" ContentType="application/vnd.ms-office.chartstyle+xml"/>
  <Override PartName="/xl/charts/colors105.xml" ContentType="application/vnd.ms-office.chartcolorstyle+xml"/>
  <Override PartName="/xl/charts/chart26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76.xml" ContentType="application/vnd.openxmlformats-officedocument.drawing+xml"/>
  <Override PartName="/xl/drawings/drawing77.xml" ContentType="application/vnd.openxmlformats-officedocument.drawing+xml"/>
  <Override PartName="/xl/charts/chart265.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78.xml" ContentType="application/vnd.openxmlformats-officedocument.drawingml.chartshapes+xml"/>
  <Override PartName="/xl/charts/chart266.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79.xml" ContentType="application/vnd.openxmlformats-officedocument.drawingml.chartshapes+xml"/>
  <Override PartName="/xl/charts/chart267.xml" ContentType="application/vnd.openxmlformats-officedocument.drawingml.chart+xml"/>
  <Override PartName="/xl/charts/style109.xml" ContentType="application/vnd.ms-office.chartstyle+xml"/>
  <Override PartName="/xl/charts/colors109.xml" ContentType="application/vnd.ms-office.chartcolorstyle+xml"/>
  <Override PartName="/xl/charts/chart268.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80.xml" ContentType="application/vnd.openxmlformats-officedocument.drawingml.chartshapes+xml"/>
  <Override PartName="/xl/charts/chart269.xml" ContentType="application/vnd.openxmlformats-officedocument.drawingml.chart+xml"/>
  <Override PartName="/xl/charts/style111.xml" ContentType="application/vnd.ms-office.chartstyle+xml"/>
  <Override PartName="/xl/charts/colors111.xml" ContentType="application/vnd.ms-office.chartcolorstyle+xml"/>
  <Override PartName="/xl/charts/chart270.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271.xml" ContentType="application/vnd.openxmlformats-officedocument.drawingml.chart+xml"/>
  <Override PartName="/xl/drawings/drawing83.xml" ContentType="application/vnd.openxmlformats-officedocument.drawingml.chartshapes+xml"/>
  <Override PartName="/xl/charts/chart272.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84.xml" ContentType="application/vnd.openxmlformats-officedocument.drawingml.chartshapes+xml"/>
  <Override PartName="/xl/charts/chart273.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274.xml" ContentType="application/vnd.openxmlformats-officedocument.drawingml.chart+xml"/>
  <Override PartName="/xl/charts/style115.xml" ContentType="application/vnd.ms-office.chartstyle+xml"/>
  <Override PartName="/xl/charts/colors115.xml" ContentType="application/vnd.ms-office.chartcolorstyle+xml"/>
  <Override PartName="/xl/charts/chart275.xml" ContentType="application/vnd.openxmlformats-officedocument.drawingml.chart+xml"/>
  <Override PartName="/xl/charts/style116.xml" ContentType="application/vnd.ms-office.chartstyle+xml"/>
  <Override PartName="/xl/charts/colors116.xml" ContentType="application/vnd.ms-office.chartcolorstyle+xml"/>
  <Override PartName="/xl/charts/chart276.xml" ContentType="application/vnd.openxmlformats-officedocument.drawingml.chart+xml"/>
  <Override PartName="/xl/charts/style117.xml" ContentType="application/vnd.ms-office.chartstyle+xml"/>
  <Override PartName="/xl/charts/colors117.xml" ContentType="application/vnd.ms-office.chartcolorstyle+xml"/>
  <Override PartName="/xl/charts/chart277.xml" ContentType="application/vnd.openxmlformats-officedocument.drawingml.chart+xml"/>
  <Override PartName="/xl/charts/style118.xml" ContentType="application/vnd.ms-office.chartstyle+xml"/>
  <Override PartName="/xl/charts/colors118.xml" ContentType="application/vnd.ms-office.chartcolorstyle+xml"/>
  <Override PartName="/xl/charts/chart278.xml" ContentType="application/vnd.openxmlformats-officedocument.drawingml.chart+xml"/>
  <Override PartName="/xl/charts/style119.xml" ContentType="application/vnd.ms-office.chartstyle+xml"/>
  <Override PartName="/xl/charts/colors119.xml" ContentType="application/vnd.ms-office.chartcolorstyle+xml"/>
  <Override PartName="/xl/charts/chart279.xml" ContentType="application/vnd.openxmlformats-officedocument.drawingml.chart+xml"/>
  <Override PartName="/xl/charts/style120.xml" ContentType="application/vnd.ms-office.chartstyle+xml"/>
  <Override PartName="/xl/charts/colors120.xml" ContentType="application/vnd.ms-office.chartcolorstyle+xml"/>
  <Override PartName="/xl/charts/chart280.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87.xml" ContentType="application/vnd.openxmlformats-officedocument.drawing+xml"/>
  <Override PartName="/xl/charts/chart281.xml" ContentType="application/vnd.openxmlformats-officedocument.drawingml.chart+xml"/>
  <Override PartName="/xl/charts/style122.xml" ContentType="application/vnd.ms-office.chartstyle+xml"/>
  <Override PartName="/xl/charts/colors122.xml" ContentType="application/vnd.ms-office.chartcolorstyle+xml"/>
  <Override PartName="/xl/charts/chart28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283.xml" ContentType="application/vnd.openxmlformats-officedocument.drawingml.chart+xml"/>
  <Override PartName="/xl/charts/style124.xml" ContentType="application/vnd.ms-office.chartstyle+xml"/>
  <Override PartName="/xl/charts/colors124.xml" ContentType="application/vnd.ms-office.chartcolorstyle+xml"/>
  <Override PartName="/xl/charts/chart28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28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28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287.xml" ContentType="application/vnd.openxmlformats-officedocument.drawingml.chart+xml"/>
  <Override PartName="/xl/charts/style128.xml" ContentType="application/vnd.ms-office.chartstyle+xml"/>
  <Override PartName="/xl/charts/colors128.xml" ContentType="application/vnd.ms-office.chartcolorstyle+xml"/>
  <Override PartName="/xl/charts/chart288.xml" ContentType="application/vnd.openxmlformats-officedocument.drawingml.chart+xml"/>
  <Override PartName="/xl/charts/style129.xml" ContentType="application/vnd.ms-office.chartstyle+xml"/>
  <Override PartName="/xl/charts/colors129.xml" ContentType="application/vnd.ms-office.chartcolorstyle+xml"/>
  <Override PartName="/xl/charts/chart289.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88.xml" ContentType="application/vnd.openxmlformats-officedocument.drawing+xml"/>
  <Override PartName="/xl/charts/chart290.xml" ContentType="application/vnd.openxmlformats-officedocument.drawingml.chart+xml"/>
  <Override PartName="/xl/charts/style131.xml" ContentType="application/vnd.ms-office.chartstyle+xml"/>
  <Override PartName="/xl/charts/colors131.xml" ContentType="application/vnd.ms-office.chartcolorstyle+xml"/>
  <Override PartName="/xl/charts/chart29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29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29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294.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89.xml" ContentType="application/vnd.openxmlformats-officedocument.drawing+xml"/>
  <Override PartName="/xl/charts/chart29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29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297.xml" ContentType="application/vnd.openxmlformats-officedocument.drawingml.chart+xml"/>
  <Override PartName="/xl/charts/style138.xml" ContentType="application/vnd.ms-office.chartstyle+xml"/>
  <Override PartName="/xl/charts/colors138.xml" ContentType="application/vnd.ms-office.chartcolorstyle+xml"/>
  <Override PartName="/xl/charts/chart298.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90.xml" ContentType="application/vnd.openxmlformats-officedocument.drawing+xml"/>
  <Override PartName="/xl/comments1.xml" ContentType="application/vnd.openxmlformats-officedocument.spreadsheetml.comments+xml"/>
  <Override PartName="/xl/charts/chart29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30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30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30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30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304.xml" ContentType="application/vnd.openxmlformats-officedocument.drawingml.chart+xml"/>
  <Override PartName="/xl/charts/style145.xml" ContentType="application/vnd.ms-office.chartstyle+xml"/>
  <Override PartName="/xl/charts/colors145.xml" ContentType="application/vnd.ms-office.chartcolorstyle+xml"/>
  <Override PartName="/xl/charts/chart305.xml" ContentType="application/vnd.openxmlformats-officedocument.drawingml.chart+xml"/>
  <Override PartName="/xl/charts/style146.xml" ContentType="application/vnd.ms-office.chartstyle+xml"/>
  <Override PartName="/xl/charts/colors146.xml" ContentType="application/vnd.ms-office.chartcolorstyle+xml"/>
  <Override PartName="/xl/charts/chart306.xml" ContentType="application/vnd.openxmlformats-officedocument.drawingml.chart+xml"/>
  <Override PartName="/xl/charts/style147.xml" ContentType="application/vnd.ms-office.chartstyle+xml"/>
  <Override PartName="/xl/charts/colors147.xml" ContentType="application/vnd.ms-office.chartcolorstyle+xml"/>
  <Override PartName="/xl/charts/chart307.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91.xml" ContentType="application/vnd.openxmlformats-officedocument.drawing+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92.xml" ContentType="application/vnd.openxmlformats-officedocument.drawing+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style150.xml" ContentType="application/vnd.ms-office.chartstyle+xml"/>
  <Override PartName="/xl/charts/colors150.xml" ContentType="application/vnd.ms-office.chartcolorstyle+xml"/>
  <Override PartName="/xl/charts/chart314.xml" ContentType="application/vnd.openxmlformats-officedocument.drawingml.chart+xml"/>
  <Override PartName="/xl/charts/chart315.xml" ContentType="application/vnd.openxmlformats-officedocument.drawingml.chart+xml"/>
  <Override PartName="/xl/charts/style151.xml" ContentType="application/vnd.ms-office.chartstyle+xml"/>
  <Override PartName="/xl/charts/colors151.xml" ContentType="application/vnd.ms-office.chartcolorstyle+xml"/>
  <Override PartName="/xl/charts/chart316.xml" ContentType="application/vnd.openxmlformats-officedocument.drawingml.chart+xml"/>
  <Override PartName="/xl/charts/style152.xml" ContentType="application/vnd.ms-office.chartstyle+xml"/>
  <Override PartName="/xl/charts/colors152.xml" ContentType="application/vnd.ms-office.chartcolorstyle+xml"/>
  <Override PartName="/xl/charts/chart317.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93.xml" ContentType="application/vnd.openxmlformats-officedocument.drawing+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style154.xml" ContentType="application/vnd.ms-office.chartstyle+xml"/>
  <Override PartName="/xl/charts/colors154.xml" ContentType="application/vnd.ms-office.chartcolorstyle+xml"/>
  <Override PartName="/xl/charts/chart322.xml" ContentType="application/vnd.openxmlformats-officedocument.drawingml.chart+xml"/>
  <Override PartName="/xl/charts/style155.xml" ContentType="application/vnd.ms-office.chartstyle+xml"/>
  <Override PartName="/xl/charts/colors15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28695" windowHeight="15645" firstSheet="12" activeTab="15"/>
  </bookViews>
  <sheets>
    <sheet name="Analiza 2009-2022" sheetId="2" r:id="rId1"/>
    <sheet name="Leto 2019 - podatki SURS" sheetId="9" state="hidden" r:id="rId2"/>
    <sheet name="Leto 2019 realno + podatki SURS" sheetId="10" r:id="rId3"/>
    <sheet name="Leto 2020 - podatki SURS" sheetId="11" r:id="rId4"/>
    <sheet name="Leto 2021 - podatki SURS" sheetId="17" r:id="rId5"/>
    <sheet name="Leto 2022 - podatki SURS" sheetId="19" r:id="rId6"/>
    <sheet name="GINI IND. Sezone Ptuj" sheetId="21" r:id="rId7"/>
    <sheet name="GINI Termalna Panonska Ptuj" sheetId="24" r:id="rId8"/>
    <sheet name="Rang destinacij-Ptuj" sheetId="23" r:id="rId9"/>
    <sheet name="Izg.koristi 2020-2021" sheetId="12" r:id="rId10"/>
    <sheet name="Koristi Turizem Ptuj tip.leto" sheetId="20" r:id="rId11"/>
    <sheet name="Scenarij 20-21 brez Korone" sheetId="16" r:id="rId12"/>
    <sheet name="Tuji trgi '09-'22 +strukture" sheetId="3" r:id="rId13"/>
    <sheet name="Vhodne predpostavke-kazalniki" sheetId="22" r:id="rId14"/>
    <sheet name="Ciljni trgi, kazalniki, naložbe" sheetId="8" r:id="rId15"/>
    <sheet name="Finančni in akcijski načrt" sheetId="25" r:id="rId16"/>
    <sheet name="Organizacija turizem Ptuj" sheetId="29" r:id="rId17"/>
    <sheet name="Proračun ZTP 17-22" sheetId="34" r:id="rId18"/>
    <sheet name="Motivi &amp; Produkti &amp; Trgi" sheetId="28" r:id="rId19"/>
    <sheet name="Turistične privlačnosti" sheetId="27" r:id="rId20"/>
    <sheet name="Ponudniki seznam" sheetId="35" r:id="rId21"/>
    <sheet name="Bruto dohodki prebivalcev" sheetId="30" r:id="rId22"/>
    <sheet name="Spol, starost, izobrazba Ptuj" sheetId="31" r:id="rId23"/>
    <sheet name="Poraba energentov" sheetId="32" r:id="rId24"/>
    <sheet name="Prihodki podjetij, Odpadki, idr" sheetId="33" r:id="rId25"/>
    <sheet name="Mejni prehod Gruškovje" sheetId="18" r:id="rId26"/>
    <sheet name="PMPO" sheetId="5" r:id="rId27"/>
    <sheet name="TIC" sheetId="6" r:id="rId28"/>
    <sheet name="Dominikanski samostan" sheetId="15" r:id="rId29"/>
  </sheets>
  <externalReferences>
    <externalReference r:id="rId30"/>
  </externalReferences>
  <calcPr calcId="162913"/>
</workbook>
</file>

<file path=xl/calcChain.xml><?xml version="1.0" encoding="utf-8"?>
<calcChain xmlns="http://schemas.openxmlformats.org/spreadsheetml/2006/main">
  <c r="G183" i="35" l="1"/>
  <c r="B164" i="35"/>
  <c r="B141" i="35"/>
  <c r="B133" i="35"/>
  <c r="B84" i="35"/>
  <c r="B170" i="35" s="1"/>
  <c r="C43" i="35"/>
  <c r="C16" i="18" l="1"/>
  <c r="P18" i="9" l="1"/>
  <c r="Q18" i="9"/>
  <c r="O17" i="9"/>
  <c r="AD17" i="9"/>
  <c r="AC17" i="9"/>
  <c r="AA17" i="9"/>
  <c r="X17" i="9"/>
  <c r="W17" i="9"/>
  <c r="U17" i="9"/>
  <c r="R17" i="9"/>
  <c r="Q17" i="9"/>
  <c r="AD14" i="9" l="1"/>
  <c r="AD15" i="9"/>
  <c r="AD16" i="9"/>
  <c r="AC14" i="9"/>
  <c r="AC15" i="9"/>
  <c r="AC16" i="9"/>
  <c r="AA14" i="9"/>
  <c r="AA15" i="9"/>
  <c r="AA16" i="9"/>
  <c r="X14" i="9"/>
  <c r="X15" i="9"/>
  <c r="X16" i="9"/>
  <c r="W14" i="9"/>
  <c r="W15" i="9"/>
  <c r="W16" i="9"/>
  <c r="U14" i="9"/>
  <c r="U15" i="9"/>
  <c r="U16" i="9"/>
  <c r="R14" i="9"/>
  <c r="R15" i="9"/>
  <c r="R16" i="9"/>
  <c r="Q14" i="9"/>
  <c r="Q15" i="9"/>
  <c r="Q16" i="9"/>
  <c r="O14" i="9"/>
  <c r="O15" i="9"/>
  <c r="O16" i="9"/>
  <c r="AA70" i="9" l="1"/>
  <c r="U51" i="9"/>
  <c r="N56" i="9"/>
  <c r="O56" i="9" s="1"/>
  <c r="N18" i="9"/>
  <c r="O18" i="9" s="1"/>
  <c r="AB75" i="9"/>
  <c r="Z75" i="9"/>
  <c r="AA75" i="9" s="1"/>
  <c r="V75" i="9"/>
  <c r="T75" i="9"/>
  <c r="U75" i="9" s="1"/>
  <c r="Q75" i="9"/>
  <c r="P75" i="9"/>
  <c r="N75" i="9"/>
  <c r="O75" i="9" s="1"/>
  <c r="AB56" i="9"/>
  <c r="Z56" i="9"/>
  <c r="AA56" i="9" s="1"/>
  <c r="W56" i="9"/>
  <c r="V56" i="9"/>
  <c r="T56" i="9"/>
  <c r="U56" i="9" s="1"/>
  <c r="P56" i="9"/>
  <c r="R56" i="9" s="1"/>
  <c r="S56" i="9" s="1"/>
  <c r="AB37" i="9"/>
  <c r="AD37" i="9" s="1"/>
  <c r="AE37" i="9" s="1"/>
  <c r="AA37" i="9"/>
  <c r="AJ26" i="9" s="1"/>
  <c r="Z37" i="9"/>
  <c r="V37" i="9"/>
  <c r="T37" i="9"/>
  <c r="U37" i="9" s="1"/>
  <c r="P37" i="9"/>
  <c r="R37" i="9" s="1"/>
  <c r="S37" i="9" s="1"/>
  <c r="O37" i="9"/>
  <c r="N37" i="9"/>
  <c r="V18" i="9"/>
  <c r="W18" i="9" s="1"/>
  <c r="T18" i="9"/>
  <c r="U18" i="9" s="1"/>
  <c r="AC13" i="9"/>
  <c r="AD13" i="9"/>
  <c r="AA13" i="9"/>
  <c r="W13" i="9"/>
  <c r="X13" i="9"/>
  <c r="U13" i="9"/>
  <c r="R13" i="9"/>
  <c r="Q13" i="9"/>
  <c r="O13" i="9"/>
  <c r="O70" i="9"/>
  <c r="Q70" i="9"/>
  <c r="R70" i="9"/>
  <c r="W70" i="9"/>
  <c r="X70" i="9"/>
  <c r="AC70" i="9"/>
  <c r="AD70" i="9"/>
  <c r="O51" i="9"/>
  <c r="Q51" i="9"/>
  <c r="R51" i="9"/>
  <c r="W51" i="9"/>
  <c r="X51" i="9"/>
  <c r="AC51" i="9"/>
  <c r="AD51" i="9"/>
  <c r="AA51" i="9"/>
  <c r="Q32" i="9"/>
  <c r="R32" i="9"/>
  <c r="O32" i="9"/>
  <c r="AD32" i="9"/>
  <c r="AC32" i="9"/>
  <c r="AA32" i="9"/>
  <c r="X32" i="9"/>
  <c r="W32" i="9"/>
  <c r="U32" i="9"/>
  <c r="Q56" i="9" l="1"/>
  <c r="Q37" i="9"/>
  <c r="AC37" i="9"/>
  <c r="AD56" i="9"/>
  <c r="AE56" i="9" s="1"/>
  <c r="X75" i="9"/>
  <c r="Y75" i="9" s="1"/>
  <c r="T38" i="9"/>
  <c r="AC56" i="9"/>
  <c r="W75" i="9"/>
  <c r="AB38" i="9"/>
  <c r="X37" i="9"/>
  <c r="Y37" i="9" s="1"/>
  <c r="AD75" i="9"/>
  <c r="AE75" i="9" s="1"/>
  <c r="W37" i="9"/>
  <c r="X56" i="9"/>
  <c r="Y56" i="9" s="1"/>
  <c r="R75" i="9"/>
  <c r="S75" i="9" s="1"/>
  <c r="AC75" i="9"/>
  <c r="P19" i="9"/>
  <c r="X18" i="9"/>
  <c r="Y18" i="9" s="1"/>
  <c r="R18" i="9"/>
  <c r="S18" i="9" s="1"/>
  <c r="N19" i="9"/>
  <c r="AO25" i="9" l="1"/>
  <c r="AJ27" i="9" l="1"/>
  <c r="D75" i="9"/>
  <c r="D76" i="9" s="1"/>
  <c r="C75" i="9"/>
  <c r="E75" i="9" s="1"/>
  <c r="AM27" i="9"/>
  <c r="AL27" i="9"/>
  <c r="AI27" i="9"/>
  <c r="AK27" i="9"/>
  <c r="J75" i="9"/>
  <c r="I75" i="9"/>
  <c r="G75" i="9"/>
  <c r="G76" i="9" s="1"/>
  <c r="F75" i="9"/>
  <c r="F76" i="9" s="1"/>
  <c r="K74" i="9"/>
  <c r="H74" i="9"/>
  <c r="E74" i="9"/>
  <c r="K73" i="9"/>
  <c r="H73" i="9"/>
  <c r="E73" i="9"/>
  <c r="K72" i="9"/>
  <c r="H72" i="9"/>
  <c r="E72" i="9"/>
  <c r="K71" i="9"/>
  <c r="H71" i="9"/>
  <c r="E71" i="9"/>
  <c r="K70" i="9"/>
  <c r="AE70" i="9" s="1"/>
  <c r="H70" i="9"/>
  <c r="Y70" i="9" s="1"/>
  <c r="E70" i="9"/>
  <c r="S70" i="9" s="1"/>
  <c r="AD69" i="9"/>
  <c r="AC69" i="9"/>
  <c r="AA69" i="9"/>
  <c r="X69" i="9"/>
  <c r="W69" i="9"/>
  <c r="U69" i="9"/>
  <c r="R69" i="9"/>
  <c r="Q69" i="9"/>
  <c r="O69" i="9"/>
  <c r="K69" i="9"/>
  <c r="H69" i="9"/>
  <c r="E69" i="9"/>
  <c r="AD68" i="9"/>
  <c r="AC68" i="9"/>
  <c r="AA68" i="9"/>
  <c r="X68" i="9"/>
  <c r="W68" i="9"/>
  <c r="U68" i="9"/>
  <c r="R68" i="9"/>
  <c r="S68" i="9" s="1"/>
  <c r="Q68" i="9"/>
  <c r="O68" i="9"/>
  <c r="K68" i="9"/>
  <c r="H68" i="9"/>
  <c r="E68" i="9"/>
  <c r="AD67" i="9"/>
  <c r="AC67" i="9"/>
  <c r="AA67" i="9"/>
  <c r="X67" i="9"/>
  <c r="W67" i="9"/>
  <c r="U67" i="9"/>
  <c r="R67" i="9"/>
  <c r="Q67" i="9"/>
  <c r="O67" i="9"/>
  <c r="K67" i="9"/>
  <c r="H67" i="9"/>
  <c r="E67" i="9"/>
  <c r="AD66" i="9"/>
  <c r="AE66" i="9" s="1"/>
  <c r="AC66" i="9"/>
  <c r="AA66" i="9"/>
  <c r="X66" i="9"/>
  <c r="W66" i="9"/>
  <c r="U66" i="9"/>
  <c r="R66" i="9"/>
  <c r="Q66" i="9"/>
  <c r="O66" i="9"/>
  <c r="K66" i="9"/>
  <c r="H66" i="9"/>
  <c r="E66" i="9"/>
  <c r="AD65" i="9"/>
  <c r="AE65" i="9" s="1"/>
  <c r="AC65" i="9"/>
  <c r="AA65" i="9"/>
  <c r="X65" i="9"/>
  <c r="W65" i="9"/>
  <c r="U65" i="9"/>
  <c r="R65" i="9"/>
  <c r="Q65" i="9"/>
  <c r="O65" i="9"/>
  <c r="K65" i="9"/>
  <c r="H65" i="9"/>
  <c r="E65" i="9"/>
  <c r="AD64" i="9"/>
  <c r="AC64" i="9"/>
  <c r="AA64" i="9"/>
  <c r="X64" i="9"/>
  <c r="W64" i="9"/>
  <c r="U64" i="9"/>
  <c r="R64" i="9"/>
  <c r="Q64" i="9"/>
  <c r="O64" i="9"/>
  <c r="K64" i="9"/>
  <c r="H64" i="9"/>
  <c r="E64" i="9"/>
  <c r="AD63" i="9"/>
  <c r="AC63" i="9"/>
  <c r="AA63" i="9"/>
  <c r="X63" i="9"/>
  <c r="Y63" i="9" s="1"/>
  <c r="W63" i="9"/>
  <c r="U63" i="9"/>
  <c r="R63" i="9"/>
  <c r="Q63" i="9"/>
  <c r="O63" i="9"/>
  <c r="K63" i="9"/>
  <c r="H63" i="9"/>
  <c r="E63" i="9"/>
  <c r="G57" i="9"/>
  <c r="AJ28" i="9"/>
  <c r="AI28" i="9"/>
  <c r="AH28" i="9"/>
  <c r="J56" i="9"/>
  <c r="I56" i="9"/>
  <c r="G56" i="9"/>
  <c r="F56" i="9"/>
  <c r="F57" i="9" s="1"/>
  <c r="D56" i="9"/>
  <c r="C56" i="9"/>
  <c r="C57" i="9" s="1"/>
  <c r="K55" i="9"/>
  <c r="H55" i="9"/>
  <c r="E55" i="9"/>
  <c r="K54" i="9"/>
  <c r="H54" i="9"/>
  <c r="E54" i="9"/>
  <c r="K53" i="9"/>
  <c r="H53" i="9"/>
  <c r="E53" i="9"/>
  <c r="K52" i="9"/>
  <c r="H52" i="9"/>
  <c r="E52" i="9"/>
  <c r="K51" i="9"/>
  <c r="AE51" i="9" s="1"/>
  <c r="H51" i="9"/>
  <c r="Y51" i="9" s="1"/>
  <c r="E51" i="9"/>
  <c r="S51" i="9" s="1"/>
  <c r="AD50" i="9"/>
  <c r="AC50" i="9"/>
  <c r="AA50" i="9"/>
  <c r="X50" i="9"/>
  <c r="W50" i="9"/>
  <c r="U50" i="9"/>
  <c r="R50" i="9"/>
  <c r="S50" i="9" s="1"/>
  <c r="Q50" i="9"/>
  <c r="O50" i="9"/>
  <c r="K50" i="9"/>
  <c r="H50" i="9"/>
  <c r="E50" i="9"/>
  <c r="AD49" i="9"/>
  <c r="AC49" i="9"/>
  <c r="AA49" i="9"/>
  <c r="X49" i="9"/>
  <c r="W49" i="9"/>
  <c r="U49" i="9"/>
  <c r="R49" i="9"/>
  <c r="Q49" i="9"/>
  <c r="O49" i="9"/>
  <c r="K49" i="9"/>
  <c r="AE49" i="9" s="1"/>
  <c r="H49" i="9"/>
  <c r="E49" i="9"/>
  <c r="AD48" i="9"/>
  <c r="AC48" i="9"/>
  <c r="AA48" i="9"/>
  <c r="X48" i="9"/>
  <c r="W48" i="9"/>
  <c r="U48" i="9"/>
  <c r="R48" i="9"/>
  <c r="Q48" i="9"/>
  <c r="O48" i="9"/>
  <c r="K48" i="9"/>
  <c r="H48" i="9"/>
  <c r="E48" i="9"/>
  <c r="AD47" i="9"/>
  <c r="AC47" i="9"/>
  <c r="AA47" i="9"/>
  <c r="X47" i="9"/>
  <c r="W47" i="9"/>
  <c r="U47" i="9"/>
  <c r="R47" i="9"/>
  <c r="Q47" i="9"/>
  <c r="O47" i="9"/>
  <c r="K47" i="9"/>
  <c r="AE47" i="9" s="1"/>
  <c r="H47" i="9"/>
  <c r="E47" i="9"/>
  <c r="AD46" i="9"/>
  <c r="AC46" i="9"/>
  <c r="AA46" i="9"/>
  <c r="X46" i="9"/>
  <c r="W46" i="9"/>
  <c r="U46" i="9"/>
  <c r="R46" i="9"/>
  <c r="Q46" i="9"/>
  <c r="O46" i="9"/>
  <c r="K46" i="9"/>
  <c r="H46" i="9"/>
  <c r="E46" i="9"/>
  <c r="AD45" i="9"/>
  <c r="AC45" i="9"/>
  <c r="AA45" i="9"/>
  <c r="X45" i="9"/>
  <c r="W45" i="9"/>
  <c r="U45" i="9"/>
  <c r="R45" i="9"/>
  <c r="Q45" i="9"/>
  <c r="O45" i="9"/>
  <c r="K45" i="9"/>
  <c r="AE45" i="9" s="1"/>
  <c r="H45" i="9"/>
  <c r="E45" i="9"/>
  <c r="AD44" i="9"/>
  <c r="AC44" i="9"/>
  <c r="AA44" i="9"/>
  <c r="X44" i="9"/>
  <c r="W44" i="9"/>
  <c r="U44" i="9"/>
  <c r="R44" i="9"/>
  <c r="S44" i="9" s="1"/>
  <c r="Q44" i="9"/>
  <c r="O44" i="9"/>
  <c r="K44" i="9"/>
  <c r="H44" i="9"/>
  <c r="E44" i="9"/>
  <c r="J38" i="9"/>
  <c r="AK26" i="9"/>
  <c r="O25" i="9"/>
  <c r="C37" i="9"/>
  <c r="I38" i="9" s="1"/>
  <c r="AM26" i="9"/>
  <c r="AL28" i="9"/>
  <c r="AI26" i="9"/>
  <c r="N57" i="9"/>
  <c r="J37" i="9"/>
  <c r="I37" i="9"/>
  <c r="G37" i="9"/>
  <c r="G38" i="9" s="1"/>
  <c r="F37" i="9"/>
  <c r="F38" i="9" s="1"/>
  <c r="D37" i="9"/>
  <c r="D57" i="9" s="1"/>
  <c r="K36" i="9"/>
  <c r="H36" i="9"/>
  <c r="E36" i="9"/>
  <c r="K35" i="9"/>
  <c r="H35" i="9"/>
  <c r="E35" i="9"/>
  <c r="K34" i="9"/>
  <c r="H34" i="9"/>
  <c r="E34" i="9"/>
  <c r="K33" i="9"/>
  <c r="H33" i="9"/>
  <c r="E33" i="9"/>
  <c r="K32" i="9"/>
  <c r="AE32" i="9" s="1"/>
  <c r="H32" i="9"/>
  <c r="Y32" i="9" s="1"/>
  <c r="E32" i="9"/>
  <c r="S32" i="9" s="1"/>
  <c r="AD31" i="9"/>
  <c r="AC31" i="9"/>
  <c r="AA31" i="9"/>
  <c r="X31" i="9"/>
  <c r="W31" i="9"/>
  <c r="U31" i="9"/>
  <c r="R31" i="9"/>
  <c r="Q31" i="9"/>
  <c r="O31" i="9"/>
  <c r="K31" i="9"/>
  <c r="H31" i="9"/>
  <c r="E31" i="9"/>
  <c r="AD30" i="9"/>
  <c r="AC30" i="9"/>
  <c r="AA30" i="9"/>
  <c r="X30" i="9"/>
  <c r="W30" i="9"/>
  <c r="U30" i="9"/>
  <c r="R30" i="9"/>
  <c r="Q30" i="9"/>
  <c r="O30" i="9"/>
  <c r="K30" i="9"/>
  <c r="H30" i="9"/>
  <c r="Y30" i="9" s="1"/>
  <c r="E30" i="9"/>
  <c r="AD29" i="9"/>
  <c r="AC29" i="9"/>
  <c r="AA29" i="9"/>
  <c r="X29" i="9"/>
  <c r="W29" i="9"/>
  <c r="U29" i="9"/>
  <c r="R29" i="9"/>
  <c r="Q29" i="9"/>
  <c r="O29" i="9"/>
  <c r="K29" i="9"/>
  <c r="H29" i="9"/>
  <c r="Y29" i="9" s="1"/>
  <c r="E29" i="9"/>
  <c r="AD28" i="9"/>
  <c r="AC28" i="9"/>
  <c r="AA28" i="9"/>
  <c r="X28" i="9"/>
  <c r="W28" i="9"/>
  <c r="U28" i="9"/>
  <c r="R28" i="9"/>
  <c r="Q28" i="9"/>
  <c r="O28" i="9"/>
  <c r="K28" i="9"/>
  <c r="H28" i="9"/>
  <c r="E28" i="9"/>
  <c r="AD27" i="9"/>
  <c r="AC27" i="9"/>
  <c r="AA27" i="9"/>
  <c r="X27" i="9"/>
  <c r="W27" i="9"/>
  <c r="U27" i="9"/>
  <c r="R27" i="9"/>
  <c r="Q27" i="9"/>
  <c r="O27" i="9"/>
  <c r="K27" i="9"/>
  <c r="H27" i="9"/>
  <c r="Y27" i="9" s="1"/>
  <c r="E27" i="9"/>
  <c r="AD26" i="9"/>
  <c r="AC26" i="9"/>
  <c r="AA26" i="9"/>
  <c r="X26" i="9"/>
  <c r="W26" i="9"/>
  <c r="U26" i="9"/>
  <c r="R26" i="9"/>
  <c r="Q26" i="9"/>
  <c r="O26" i="9"/>
  <c r="K26" i="9"/>
  <c r="H26" i="9"/>
  <c r="E26" i="9"/>
  <c r="AD25" i="9"/>
  <c r="AC25" i="9"/>
  <c r="AA25" i="9"/>
  <c r="X25" i="9"/>
  <c r="W25" i="9"/>
  <c r="U25" i="9"/>
  <c r="R25" i="9"/>
  <c r="Q25" i="9"/>
  <c r="K25" i="9"/>
  <c r="AE25" i="9" s="1"/>
  <c r="H25" i="9"/>
  <c r="E25" i="9"/>
  <c r="AD6" i="9"/>
  <c r="AE6" i="9" s="1"/>
  <c r="AD12" i="9"/>
  <c r="AE12" i="9" s="1"/>
  <c r="AD11" i="9"/>
  <c r="AD10" i="9"/>
  <c r="AD9" i="9"/>
  <c r="AE9" i="9" s="1"/>
  <c r="AD8" i="9"/>
  <c r="AE8" i="9" s="1"/>
  <c r="AD7" i="9"/>
  <c r="X6" i="9"/>
  <c r="X12" i="9"/>
  <c r="Y12" i="9" s="1"/>
  <c r="X11" i="9"/>
  <c r="X10" i="9"/>
  <c r="Y10" i="9" s="1"/>
  <c r="X9" i="9"/>
  <c r="Y9" i="9" s="1"/>
  <c r="X8" i="9"/>
  <c r="Y8" i="9" s="1"/>
  <c r="X7" i="9"/>
  <c r="Y7" i="9" s="1"/>
  <c r="R12" i="9"/>
  <c r="S12" i="9" s="1"/>
  <c r="R7" i="9"/>
  <c r="R8" i="9"/>
  <c r="R9" i="9"/>
  <c r="R10" i="9"/>
  <c r="S10" i="9" s="1"/>
  <c r="R11" i="9"/>
  <c r="S11" i="9" s="1"/>
  <c r="R6" i="9"/>
  <c r="S6" i="9" s="1"/>
  <c r="K15" i="9"/>
  <c r="AE15" i="9" s="1"/>
  <c r="K17" i="9"/>
  <c r="AE17" i="9" s="1"/>
  <c r="K16" i="9"/>
  <c r="AE16" i="9" s="1"/>
  <c r="K14" i="9"/>
  <c r="AE14" i="9" s="1"/>
  <c r="K13" i="9"/>
  <c r="AE13" i="9" s="1"/>
  <c r="K12" i="9"/>
  <c r="K11" i="9"/>
  <c r="AE11" i="9" s="1"/>
  <c r="K10" i="9"/>
  <c r="AE10" i="9" s="1"/>
  <c r="K9" i="9"/>
  <c r="K8" i="9"/>
  <c r="K7" i="9"/>
  <c r="AE7" i="9" s="1"/>
  <c r="K6" i="9"/>
  <c r="H17" i="9"/>
  <c r="Y17" i="9" s="1"/>
  <c r="H16" i="9"/>
  <c r="Y16" i="9" s="1"/>
  <c r="H15" i="9"/>
  <c r="Y15" i="9" s="1"/>
  <c r="H14" i="9"/>
  <c r="Y14" i="9" s="1"/>
  <c r="H13" i="9"/>
  <c r="Y13" i="9" s="1"/>
  <c r="H12" i="9"/>
  <c r="H11" i="9"/>
  <c r="Y11" i="9" s="1"/>
  <c r="H10" i="9"/>
  <c r="H9" i="9"/>
  <c r="H8" i="9"/>
  <c r="H7" i="9"/>
  <c r="H6" i="9"/>
  <c r="Y6" i="9" s="1"/>
  <c r="E17" i="9"/>
  <c r="S17" i="9" s="1"/>
  <c r="E7" i="9"/>
  <c r="E8" i="9"/>
  <c r="E9" i="9"/>
  <c r="E10" i="9"/>
  <c r="E11" i="9"/>
  <c r="E12" i="9"/>
  <c r="E13" i="9"/>
  <c r="S13" i="9" s="1"/>
  <c r="E14" i="9"/>
  <c r="S14" i="9" s="1"/>
  <c r="E15" i="9"/>
  <c r="S15" i="9" s="1"/>
  <c r="E16" i="9"/>
  <c r="S16" i="9" s="1"/>
  <c r="E6" i="9"/>
  <c r="AC7" i="9"/>
  <c r="AC8" i="9"/>
  <c r="AC9" i="9"/>
  <c r="AC10" i="9"/>
  <c r="AC11" i="9"/>
  <c r="AC12" i="9"/>
  <c r="AC6" i="9"/>
  <c r="AA7" i="9"/>
  <c r="AA8" i="9"/>
  <c r="AA9" i="9"/>
  <c r="AA10" i="9"/>
  <c r="AA11" i="9"/>
  <c r="AA12" i="9"/>
  <c r="AA6" i="9"/>
  <c r="W7" i="9"/>
  <c r="W8" i="9"/>
  <c r="W9" i="9"/>
  <c r="W10" i="9"/>
  <c r="W11" i="9"/>
  <c r="W12" i="9"/>
  <c r="W6" i="9"/>
  <c r="U7" i="9"/>
  <c r="U8" i="9"/>
  <c r="U9" i="9"/>
  <c r="U10" i="9"/>
  <c r="U11" i="9"/>
  <c r="U12" i="9"/>
  <c r="U6" i="9"/>
  <c r="Q12" i="9"/>
  <c r="Q7" i="9"/>
  <c r="Q8" i="9"/>
  <c r="Q9" i="9"/>
  <c r="Q10" i="9"/>
  <c r="Q11" i="9"/>
  <c r="Q6" i="9"/>
  <c r="O7" i="9"/>
  <c r="O8" i="9"/>
  <c r="O9" i="9"/>
  <c r="O10" i="9"/>
  <c r="O11" i="9"/>
  <c r="O12" i="9"/>
  <c r="O6" i="9"/>
  <c r="AB18" i="9"/>
  <c r="AC18" i="9" s="1"/>
  <c r="Z18" i="9"/>
  <c r="AA18" i="9" s="1"/>
  <c r="AL25" i="9"/>
  <c r="D18" i="9"/>
  <c r="F18" i="9"/>
  <c r="F19" i="9" s="1"/>
  <c r="G18" i="9"/>
  <c r="G19" i="9" s="1"/>
  <c r="I18" i="9"/>
  <c r="I19" i="9" s="1"/>
  <c r="J18" i="9"/>
  <c r="J19" i="9" s="1"/>
  <c r="C18" i="9"/>
  <c r="C19" i="9" s="1"/>
  <c r="S8" i="9" l="1"/>
  <c r="S27" i="9"/>
  <c r="S29" i="9"/>
  <c r="S7" i="9"/>
  <c r="Y65" i="9"/>
  <c r="E18" i="9"/>
  <c r="E37" i="9"/>
  <c r="E56" i="9"/>
  <c r="Y64" i="9"/>
  <c r="Y66" i="9"/>
  <c r="D19" i="9"/>
  <c r="S65" i="9"/>
  <c r="C76" i="9"/>
  <c r="S9" i="9"/>
  <c r="Y46" i="9"/>
  <c r="Y50" i="9"/>
  <c r="J76" i="9"/>
  <c r="AM25" i="9"/>
  <c r="AB19" i="9"/>
  <c r="AD18" i="9"/>
  <c r="AE18" i="9" s="1"/>
  <c r="AJ25" i="9"/>
  <c r="Z19" i="9"/>
  <c r="AI25" i="9"/>
  <c r="AK25" i="9"/>
  <c r="V19" i="9"/>
  <c r="T19" i="9"/>
  <c r="AH25" i="9"/>
  <c r="V38" i="9"/>
  <c r="P57" i="9"/>
  <c r="N76" i="9"/>
  <c r="AH26" i="9"/>
  <c r="AL26" i="9"/>
  <c r="Z38" i="9"/>
  <c r="AE63" i="9"/>
  <c r="AE64" i="9"/>
  <c r="AE67" i="9"/>
  <c r="AE68" i="9"/>
  <c r="Y67" i="9"/>
  <c r="Y68" i="9"/>
  <c r="V76" i="9"/>
  <c r="S67" i="9"/>
  <c r="AB76" i="9"/>
  <c r="P76" i="9"/>
  <c r="AH27" i="9"/>
  <c r="Z76" i="9"/>
  <c r="S63" i="9"/>
  <c r="AE69" i="9"/>
  <c r="Y69" i="9"/>
  <c r="H75" i="9"/>
  <c r="S64" i="9"/>
  <c r="S66" i="9"/>
  <c r="S69" i="9"/>
  <c r="I76" i="9"/>
  <c r="T76" i="9"/>
  <c r="K75" i="9"/>
  <c r="Y45" i="9"/>
  <c r="Y47" i="9"/>
  <c r="Y49" i="9"/>
  <c r="AB57" i="9"/>
  <c r="S45" i="9"/>
  <c r="S47" i="9"/>
  <c r="S49" i="9"/>
  <c r="AE44" i="9"/>
  <c r="AE46" i="9"/>
  <c r="AE48" i="9"/>
  <c r="AE50" i="9"/>
  <c r="Y48" i="9"/>
  <c r="Y44" i="9"/>
  <c r="H56" i="9"/>
  <c r="S46" i="9"/>
  <c r="S48" i="9"/>
  <c r="I57" i="9"/>
  <c r="J57" i="9"/>
  <c r="T57" i="9"/>
  <c r="K56" i="9"/>
  <c r="AK28" i="9"/>
  <c r="AM28" i="9"/>
  <c r="V57" i="9"/>
  <c r="Z57" i="9"/>
  <c r="AE27" i="9"/>
  <c r="AE29" i="9"/>
  <c r="AE30" i="9"/>
  <c r="AE26" i="9"/>
  <c r="AE28" i="9"/>
  <c r="AE31" i="9"/>
  <c r="K37" i="9"/>
  <c r="Y25" i="9"/>
  <c r="Y31" i="9"/>
  <c r="H37" i="9"/>
  <c r="Y26" i="9"/>
  <c r="Y28" i="9"/>
  <c r="S25" i="9"/>
  <c r="S30" i="9"/>
  <c r="S31" i="9"/>
  <c r="S26" i="9"/>
  <c r="S28" i="9"/>
  <c r="K18" i="9"/>
  <c r="H18" i="9"/>
  <c r="AN25" i="9" l="1"/>
  <c r="AO27" i="9"/>
  <c r="AN27" i="9"/>
  <c r="AO28" i="9"/>
  <c r="AN28" i="9"/>
  <c r="AO26" i="9"/>
  <c r="AN26" i="9"/>
</calcChain>
</file>

<file path=xl/comments1.xml><?xml version="1.0" encoding="utf-8"?>
<comments xmlns="http://schemas.openxmlformats.org/spreadsheetml/2006/main">
  <authors>
    <author>SiStatDataPool</author>
  </authors>
  <commentList>
    <comment ref="A70" authorId="0" shapeId="0">
      <text>
        <r>
          <rPr>
            <sz val="8"/>
            <color rgb="FF000000"/>
            <rFont val="Tahoma"/>
            <family val="2"/>
          </rPr>
          <t xml:space="preserve">&lt;A class=seznam HREF= https://www.stat.si/statweb/File/DocSysFile/8276 target=_blank&gt;Metodološka pojasnila&lt;/A&gt;
</t>
        </r>
      </text>
    </comment>
    <comment ref="B70" authorId="0" shapeId="0">
      <text>
        <r>
          <rPr>
            <sz val="8"/>
            <color rgb="FF000000"/>
            <rFont val="Tahoma"/>
            <family val="2"/>
          </rPr>
          <t xml:space="preserve">Seštevki se zaradi zaokroževanja ne ujemajo vedno.
</t>
        </r>
      </text>
    </comment>
    <comment ref="A74" authorId="0" shapeId="0">
      <text>
        <r>
          <rPr>
            <sz val="8"/>
            <color rgb="FF000000"/>
            <rFont val="Tahoma"/>
            <family val="2"/>
          </rPr>
          <t xml:space="preserve">&lt;A class=seznam HREF= https://www.stat.si/statweb/File/DocSysFile/8276 target=_blank&gt;Metodološka pojasnila&lt;/A&gt;
</t>
        </r>
      </text>
    </comment>
    <comment ref="B74" authorId="0" shapeId="0">
      <text>
        <r>
          <rPr>
            <sz val="8"/>
            <color rgb="FF000000"/>
            <rFont val="Tahoma"/>
            <family val="2"/>
          </rPr>
          <t xml:space="preserve">Seštevki se zaradi zaokroževanja ne ujemajo vedno.
</t>
        </r>
      </text>
    </comment>
    <comment ref="A81" authorId="0" shapeId="0">
      <text>
        <r>
          <rPr>
            <sz val="8"/>
            <color rgb="FF000000"/>
            <rFont val="Tahoma"/>
            <family val="2"/>
          </rPr>
          <t xml:space="preserve">Od leta 2012 so zaradi spremembe metodologije podatki o nastalih količinah komunalnih odpadkov dopolnjeni s podatki o količinah komunalnih odpadkov, ki so bili zbrani mimo obvezne občinske gospodarske javne službe zbiranja komunalnih odpadkov.  Od leta 2013 pa so dodane še količine komunalnih odpadkov, ki so jih proizvajalci odpadkov začasno skladiščili ali izvozili v tujino.
&lt;A class=seznam HREF= https://www.stat.si/statweb/File/DocSysFile/8272 target=_blank&gt;Metodološka pojasnila&lt;/A&gt;
</t>
        </r>
      </text>
    </comment>
    <comment ref="B81" authorId="0" shapeId="0">
      <text>
        <r>
          <rPr>
            <sz val="8"/>
            <color rgb="FF000000"/>
            <rFont val="Tahoma"/>
            <family val="2"/>
          </rPr>
          <t xml:space="preserve">Seštevki se zaradi zaokroževanja ne ujemajo vedno.
</t>
        </r>
      </text>
    </comment>
    <comment ref="A85" authorId="0" shapeId="0">
      <text>
        <r>
          <rPr>
            <sz val="8"/>
            <color rgb="FF000000"/>
            <rFont val="Tahoma"/>
            <family val="2"/>
          </rPr>
          <t xml:space="preserve">Od leta 2012 so zaradi spremembe metodologije podatki o nastalih količinah komunalnih odpadkov dopolnjeni s podatki o količinah komunalnih odpadkov, ki so bili zbrani mimo obvezne občinske gospodarske javne službe zbiranja komunalnih odpadkov.  Od leta 2013 pa so dodane še količine komunalnih odpadkov, ki so jih proizvajalci odpadkov začasno skladiščili ali izvozili v tujino.
&lt;A class=seznam HREF= https://www.stat.si/statweb/File/DocSysFile/8272 target=_blank&gt;Metodološka pojasnila&lt;/A&gt;
</t>
        </r>
      </text>
    </comment>
    <comment ref="B85" authorId="0" shapeId="0">
      <text>
        <r>
          <rPr>
            <sz val="8"/>
            <color rgb="FF000000"/>
            <rFont val="Tahoma"/>
            <family val="2"/>
          </rPr>
          <t xml:space="preserve">Seštevki se zaradi zaokroževanja ne ujemajo vedno.
</t>
        </r>
      </text>
    </comment>
    <comment ref="B89" authorId="0" shapeId="0">
      <text>
        <r>
          <rPr>
            <sz val="8"/>
            <color rgb="FF000000"/>
            <rFont val="Tahoma"/>
            <family val="2"/>
          </rPr>
          <t xml:space="preserve">Seštevki se zaradi zaokroževanja ne ujemajo vedno.
</t>
        </r>
      </text>
    </comment>
    <comment ref="A127" authorId="0" shapeId="0">
      <text>
        <r>
          <rPr>
            <sz val="8"/>
            <color rgb="FF000000"/>
            <rFont val="Tahoma"/>
            <family val="2"/>
          </rPr>
          <t xml:space="preserve">Seštevki se zaradi zaokroževanja ne ujemajo vedno.
</t>
        </r>
      </text>
    </comment>
  </commentList>
</comments>
</file>

<file path=xl/sharedStrings.xml><?xml version="1.0" encoding="utf-8"?>
<sst xmlns="http://schemas.openxmlformats.org/spreadsheetml/2006/main" count="10185" uniqueCount="2499">
  <si>
    <t>2009</t>
  </si>
  <si>
    <t>2010</t>
  </si>
  <si>
    <t>2011</t>
  </si>
  <si>
    <t>2012</t>
  </si>
  <si>
    <t>Jan</t>
  </si>
  <si>
    <t>Feb</t>
  </si>
  <si>
    <t>Mar</t>
  </si>
  <si>
    <t>Apr</t>
  </si>
  <si>
    <t>Maj</t>
  </si>
  <si>
    <t>Jun</t>
  </si>
  <si>
    <t>Jul</t>
  </si>
  <si>
    <t>Avg</t>
  </si>
  <si>
    <t>Sep</t>
  </si>
  <si>
    <t>Okt</t>
  </si>
  <si>
    <t>Nov</t>
  </si>
  <si>
    <t>Dec</t>
  </si>
  <si>
    <t>1.</t>
  </si>
  <si>
    <t>2.</t>
  </si>
  <si>
    <t>3.</t>
  </si>
  <si>
    <t>4.</t>
  </si>
  <si>
    <t>5.</t>
  </si>
  <si>
    <t>6.</t>
  </si>
  <si>
    <t>7.</t>
  </si>
  <si>
    <t>8.</t>
  </si>
  <si>
    <t>9.</t>
  </si>
  <si>
    <t>10.</t>
  </si>
  <si>
    <t>11.</t>
  </si>
  <si>
    <t>12.</t>
  </si>
  <si>
    <t>13.</t>
  </si>
  <si>
    <t>14.</t>
  </si>
  <si>
    <t>15.</t>
  </si>
  <si>
    <t>16.</t>
  </si>
  <si>
    <t>17.</t>
  </si>
  <si>
    <t>18.</t>
  </si>
  <si>
    <t>19.</t>
  </si>
  <si>
    <t>Vse ostale države</t>
  </si>
  <si>
    <t>2013/2012</t>
  </si>
  <si>
    <t>2014/2013</t>
  </si>
  <si>
    <t>Analysis of tourism results in the city of Ptuj</t>
  </si>
  <si>
    <r>
      <t xml:space="preserve">Research and data elaboration made by: </t>
    </r>
    <r>
      <rPr>
        <sz val="11"/>
        <color theme="1"/>
        <rFont val="Calibri"/>
        <family val="2"/>
        <charset val="238"/>
        <scheme val="minor"/>
      </rPr>
      <t>Peter Vesenjak, Hosting d.o.o.</t>
    </r>
  </si>
  <si>
    <t>Slovenia - data</t>
  </si>
  <si>
    <t>All other Countries</t>
  </si>
  <si>
    <t>Index</t>
  </si>
  <si>
    <t>Total</t>
  </si>
  <si>
    <t>(within the administrative borders of the Municipality Ptuj)</t>
  </si>
  <si>
    <t>Prenočitve Ptuj - po državah</t>
  </si>
  <si>
    <t>Ptuj</t>
  </si>
  <si>
    <t>2015</t>
  </si>
  <si>
    <t>2016</t>
  </si>
  <si>
    <t>2017</t>
  </si>
  <si>
    <t>SLOVENIJA</t>
  </si>
  <si>
    <t>Kampi</t>
  </si>
  <si>
    <t>Avstrija</t>
  </si>
  <si>
    <t>Belgija</t>
  </si>
  <si>
    <t>Bolgarija</t>
  </si>
  <si>
    <t>Bosna in Hercegovina</t>
  </si>
  <si>
    <t>Ciper</t>
  </si>
  <si>
    <t>Danska</t>
  </si>
  <si>
    <t>Estonija</t>
  </si>
  <si>
    <t>Finska</t>
  </si>
  <si>
    <t>Francija</t>
  </si>
  <si>
    <t>Hrvaška</t>
  </si>
  <si>
    <t>Irska</t>
  </si>
  <si>
    <t>Islandija</t>
  </si>
  <si>
    <t>Italija</t>
  </si>
  <si>
    <t>Latvija</t>
  </si>
  <si>
    <t>Litva</t>
  </si>
  <si>
    <t>Luksemburg</t>
  </si>
  <si>
    <t>Madžarska</t>
  </si>
  <si>
    <t>Makedonija</t>
  </si>
  <si>
    <t>Malta</t>
  </si>
  <si>
    <t>Nizozemska</t>
  </si>
  <si>
    <t>Norveška</t>
  </si>
  <si>
    <t>Poljska</t>
  </si>
  <si>
    <t>Portugalska</t>
  </si>
  <si>
    <t>Romunija</t>
  </si>
  <si>
    <t>Ruska federacija</t>
  </si>
  <si>
    <t>Slovaška</t>
  </si>
  <si>
    <t>Srbija</t>
  </si>
  <si>
    <t>Španija</t>
  </si>
  <si>
    <t>Švedska</t>
  </si>
  <si>
    <t>Švica</t>
  </si>
  <si>
    <t>Ukrajina</t>
  </si>
  <si>
    <t>Združeno kraljestvo</t>
  </si>
  <si>
    <t>Druge evropske države</t>
  </si>
  <si>
    <t>Južna Afrika</t>
  </si>
  <si>
    <t>Druge afriške države</t>
  </si>
  <si>
    <t>Avstralija</t>
  </si>
  <si>
    <t>Nova Zelandija</t>
  </si>
  <si>
    <t>Druge države in ozemlja Oceanije</t>
  </si>
  <si>
    <t>Izrael</t>
  </si>
  <si>
    <t>Japonska</t>
  </si>
  <si>
    <t>Kitajska (Ljudska republika)</t>
  </si>
  <si>
    <t>Koreja (Republika)</t>
  </si>
  <si>
    <t>Druge azijske države</t>
  </si>
  <si>
    <t>Brazilija</t>
  </si>
  <si>
    <t>Druge države Južne in Srednje Amerike</t>
  </si>
  <si>
    <t>Kanada</t>
  </si>
  <si>
    <t>Združene države (ZDA)</t>
  </si>
  <si>
    <t>2015/2014</t>
  </si>
  <si>
    <t>2016/2015</t>
  </si>
  <si>
    <t>2017/2016</t>
  </si>
  <si>
    <t>2018/2017</t>
  </si>
  <si>
    <t xml:space="preserve"> </t>
  </si>
  <si>
    <t>jan</t>
  </si>
  <si>
    <t>feb</t>
  </si>
  <si>
    <t>mar</t>
  </si>
  <si>
    <t>apr</t>
  </si>
  <si>
    <t>maj</t>
  </si>
  <si>
    <t>jun</t>
  </si>
  <si>
    <t>jul</t>
  </si>
  <si>
    <t>avg</t>
  </si>
  <si>
    <t>sep</t>
  </si>
  <si>
    <t>okt</t>
  </si>
  <si>
    <t>nov</t>
  </si>
  <si>
    <t>dec</t>
  </si>
  <si>
    <t>Prenočitve po glavnih petih  tujih emitivnih trgih (TOP5)</t>
  </si>
  <si>
    <t>SKUPAJ TOP 5</t>
  </si>
  <si>
    <t>JV Evropa (CRO,SRB,B&amp;H,MN,MK,BG,RO,GR)</t>
  </si>
  <si>
    <t>ZDA, Kanada,Avstralija, NZ</t>
  </si>
  <si>
    <t>Srednje odd.trgi Zah.Evropa (NL,UK,B,F,CH,S,NO,SF,E, DK,idr.)</t>
  </si>
  <si>
    <t>Azija (Jap.,Kitajska, Koreja, druge azijske države)</t>
  </si>
  <si>
    <t>Drugi trgi (manjši pos.deleži)</t>
  </si>
  <si>
    <t>SKUPAJ VSI TUJI TRGI:</t>
  </si>
  <si>
    <t>Klasični bližnji trgi (A,I,D)</t>
  </si>
  <si>
    <t>Države Vzh.Evrope (PL, CZ, SK, HU, Baltske države, Rusija, Ukrajina)</t>
  </si>
  <si>
    <t>Domači trg</t>
  </si>
  <si>
    <t>Drugi tuji trgi</t>
  </si>
  <si>
    <t>TOP 5 tujih trgov</t>
  </si>
  <si>
    <t>Domači trg (SI)</t>
  </si>
  <si>
    <t>Hoteli in podobni obrati</t>
  </si>
  <si>
    <t>Ostale vrste obratov (sobe, domovi,..l)</t>
  </si>
  <si>
    <t>Vsi prihodi skupaj</t>
  </si>
  <si>
    <t>Domači prihodi</t>
  </si>
  <si>
    <t>Mednarodni prihodi</t>
  </si>
  <si>
    <t>Vse prenočitve skupaj</t>
  </si>
  <si>
    <t>Domače prenočitve</t>
  </si>
  <si>
    <t>Mednarodne prenočitve</t>
  </si>
  <si>
    <t>Povprečna doba bivanja skupaj</t>
  </si>
  <si>
    <t>PDB domači gostje</t>
  </si>
  <si>
    <t>PDB tuji gostje</t>
  </si>
  <si>
    <t>Število postelj - vse vrste obratov</t>
  </si>
  <si>
    <t>Število vseh prihodov</t>
  </si>
  <si>
    <t>Število vseh prenočitev</t>
  </si>
  <si>
    <r>
      <t xml:space="preserve">  PDB domači gostje(Indeks </t>
    </r>
    <r>
      <rPr>
        <vertAlign val="subscript"/>
        <sz val="11"/>
        <color theme="1"/>
        <rFont val="Calibri"/>
        <family val="2"/>
        <charset val="238"/>
        <scheme val="minor"/>
      </rPr>
      <t>Pt/Sl</t>
    </r>
    <r>
      <rPr>
        <sz val="11"/>
        <color theme="1"/>
        <rFont val="Calibri"/>
        <family val="2"/>
        <charset val="238"/>
        <scheme val="minor"/>
      </rPr>
      <t>)</t>
    </r>
  </si>
  <si>
    <t>Hoteli in podobni nastanitveni objekti</t>
  </si>
  <si>
    <t>Ostali nastanitveni objekti</t>
  </si>
  <si>
    <t>SKUPAJ</t>
  </si>
  <si>
    <t>Prenočitve turistov</t>
  </si>
  <si>
    <t>Delež Ptuj</t>
  </si>
  <si>
    <t>Zasedenost ležišč - Ptuj - vsa ležišča</t>
  </si>
  <si>
    <t>Zasedenost ležišč - Slovenija - vsa ležišča</t>
  </si>
  <si>
    <t>Število sob/enot- vse vrste obratov</t>
  </si>
  <si>
    <t>Prihodi</t>
  </si>
  <si>
    <t>Prenočitve</t>
  </si>
  <si>
    <t>Druge države in ozemlja Severne Amerike</t>
  </si>
  <si>
    <t>Obisk Pokrajinskega muzeja Ptuj – Ormož  v letih 2000-2017</t>
  </si>
  <si>
    <t>Stalne zbirke: 55634</t>
  </si>
  <si>
    <t>Prireditve:        3357</t>
  </si>
  <si>
    <t>Skupaj:         58991</t>
  </si>
  <si>
    <t>Tujcev:            9959</t>
  </si>
  <si>
    <t xml:space="preserve">Stalne zbirke: 57884            </t>
  </si>
  <si>
    <t xml:space="preserve">Prireditve:        3700           </t>
  </si>
  <si>
    <t xml:space="preserve">Skupaj:         61584      </t>
  </si>
  <si>
    <t>Tujcev:         12219</t>
  </si>
  <si>
    <t xml:space="preserve">Stalne zbirke: 57842            </t>
  </si>
  <si>
    <t xml:space="preserve">Prireditve:        4051           </t>
  </si>
  <si>
    <t xml:space="preserve">Skupaj:         61893      </t>
  </si>
  <si>
    <t>Tujcev:          13880</t>
  </si>
  <si>
    <t>Stalne zbirke: 60057</t>
  </si>
  <si>
    <t>Prireditve:        5661</t>
  </si>
  <si>
    <t>Skupaj:       65718</t>
  </si>
  <si>
    <t>Tujcev:          14143</t>
  </si>
  <si>
    <t>Stalne zbirke: 67272</t>
  </si>
  <si>
    <t>Prireditve:      11416</t>
  </si>
  <si>
    <t>Skupaj:       78688</t>
  </si>
  <si>
    <t>Tujcev:          17655</t>
  </si>
  <si>
    <t>Stalne zbirke: 58708</t>
  </si>
  <si>
    <t>Prireditve:        7041</t>
  </si>
  <si>
    <t>Skupaj:         65749</t>
  </si>
  <si>
    <t>Tujcev:          15951</t>
  </si>
  <si>
    <t>Stalne zbirke: 52 253</t>
  </si>
  <si>
    <t>Prireditve:        8 109</t>
  </si>
  <si>
    <t xml:space="preserve">Skupaj: </t>
  </si>
  <si>
    <t>60 362</t>
  </si>
  <si>
    <t>Tujcev:           15271</t>
  </si>
  <si>
    <t>Stalne zbirke: 59 912</t>
  </si>
  <si>
    <t>Prireditve:      19 605</t>
  </si>
  <si>
    <t>Skupaj:         79 274</t>
  </si>
  <si>
    <t>Tujcev:           18381</t>
  </si>
  <si>
    <t>Stalne zbirke: 55 229</t>
  </si>
  <si>
    <t>Prireditve:      12 899</t>
  </si>
  <si>
    <t>Skupaj:         68 128</t>
  </si>
  <si>
    <t>Tujcev:          15 558</t>
  </si>
  <si>
    <t>Stalne zbirke: 64 373</t>
  </si>
  <si>
    <t>Prireditve:        7 784</t>
  </si>
  <si>
    <t>Skupaj:         72 157</t>
  </si>
  <si>
    <t>Tujcev:          15 357</t>
  </si>
  <si>
    <t>Stalne zbirke: 68 211</t>
  </si>
  <si>
    <t>Prireditve:       10 667</t>
  </si>
  <si>
    <t>Skupaj:          78 878</t>
  </si>
  <si>
    <t>Tujcev:           14 108</t>
  </si>
  <si>
    <t>Stalne zbirke: 60 903</t>
  </si>
  <si>
    <t>Prireditve:       15 129</t>
  </si>
  <si>
    <t>Skupaj:          76 032</t>
  </si>
  <si>
    <t>Tujcev:           14 568</t>
  </si>
  <si>
    <t>Stalne zbirke: 60 223</t>
  </si>
  <si>
    <t>Prireditve:       23 356</t>
  </si>
  <si>
    <t>Skupaj:          83 579</t>
  </si>
  <si>
    <t>Tujcev:           21 188</t>
  </si>
  <si>
    <t>Stalne zbirke: 52 861</t>
  </si>
  <si>
    <t>Prireditve:      27 428</t>
  </si>
  <si>
    <t>Skupaj:         80 289</t>
  </si>
  <si>
    <t>Tujcev:          17 080</t>
  </si>
  <si>
    <t>Stalne zbirke: 60 038</t>
  </si>
  <si>
    <t>Prireditve:         7606</t>
  </si>
  <si>
    <t>Skupaj:         67 644</t>
  </si>
  <si>
    <t>Tujcev:          16 642</t>
  </si>
  <si>
    <t>Stalne zbirke: 54 069</t>
  </si>
  <si>
    <t>Prireditve:         5 202</t>
  </si>
  <si>
    <t>Skupaj:           59 294</t>
  </si>
  <si>
    <t>Domači:          42 103</t>
  </si>
  <si>
    <t>Tujci:              17 191</t>
  </si>
  <si>
    <t>Stalne zbirke: 62 145</t>
  </si>
  <si>
    <t>Prireditve:         3 526</t>
  </si>
  <si>
    <t>Skupaj:           65 671</t>
  </si>
  <si>
    <t>Domači:          46 111</t>
  </si>
  <si>
    <t>Tujci:              19 560</t>
  </si>
  <si>
    <t>Stalne zbirke: 64 024</t>
  </si>
  <si>
    <t>Prireditve:         3 647</t>
  </si>
  <si>
    <t>Skupaj:           67 671</t>
  </si>
  <si>
    <t>Domači:           46 111</t>
  </si>
  <si>
    <t>Tujci:               21 804</t>
  </si>
  <si>
    <t>Tuji obisk.</t>
  </si>
  <si>
    <t>Domači obisk.</t>
  </si>
  <si>
    <t>Skupaj obisk.</t>
  </si>
  <si>
    <t>Januar</t>
  </si>
  <si>
    <t>Februar</t>
  </si>
  <si>
    <t>Marec</t>
  </si>
  <si>
    <t>April</t>
  </si>
  <si>
    <t>Junij</t>
  </si>
  <si>
    <t>Julij</t>
  </si>
  <si>
    <t>Avgust</t>
  </si>
  <si>
    <t>September</t>
  </si>
  <si>
    <t>Oktober</t>
  </si>
  <si>
    <t>November</t>
  </si>
  <si>
    <t>December</t>
  </si>
  <si>
    <t>Skupaj</t>
  </si>
  <si>
    <t>Domači gostje</t>
  </si>
  <si>
    <t>Tuji gostje</t>
  </si>
  <si>
    <t>Skupaj vsi gostje</t>
  </si>
  <si>
    <t>I Ptuj Skupaj nočitve</t>
  </si>
  <si>
    <t>I Ptuj - tuje nočitve</t>
  </si>
  <si>
    <t>I Slovenija Skupaj nočitve</t>
  </si>
  <si>
    <t>I Slovenija tuje nočitve</t>
  </si>
  <si>
    <t>Hotel Mitra</t>
  </si>
  <si>
    <t>Hotel Poetovio</t>
  </si>
  <si>
    <t>Hostel Kurent</t>
  </si>
  <si>
    <t>Hotel Pomaranča</t>
  </si>
  <si>
    <t>Sobe Grabar</t>
  </si>
  <si>
    <t>Mestni Hill</t>
  </si>
  <si>
    <t>Države - Skupaj</t>
  </si>
  <si>
    <t>Domači</t>
  </si>
  <si>
    <t>Tuji</t>
  </si>
  <si>
    <t>Prihodi turistov</t>
  </si>
  <si>
    <t>Slovenija</t>
  </si>
  <si>
    <r>
      <t>I</t>
    </r>
    <r>
      <rPr>
        <vertAlign val="subscript"/>
        <sz val="11"/>
        <color rgb="FF000000"/>
        <rFont val="Calibri"/>
        <family val="2"/>
        <charset val="238"/>
      </rPr>
      <t>19/18</t>
    </r>
  </si>
  <si>
    <r>
      <t>I</t>
    </r>
    <r>
      <rPr>
        <i/>
        <vertAlign val="subscript"/>
        <sz val="11"/>
        <color rgb="FF000000"/>
        <rFont val="Calibri"/>
        <family val="2"/>
        <charset val="238"/>
      </rPr>
      <t>19/18</t>
    </r>
  </si>
  <si>
    <t>PDB</t>
  </si>
  <si>
    <r>
      <t>I</t>
    </r>
    <r>
      <rPr>
        <vertAlign val="subscript"/>
        <sz val="11"/>
        <color rgb="FF000000"/>
        <rFont val="Calibri"/>
        <family val="2"/>
        <charset val="238"/>
      </rPr>
      <t>19/20</t>
    </r>
    <r>
      <rPr>
        <sz val="11"/>
        <color theme="1"/>
        <rFont val="Calibri"/>
        <family val="2"/>
        <charset val="238"/>
        <scheme val="minor"/>
      </rPr>
      <t/>
    </r>
  </si>
  <si>
    <t>Ljubljana</t>
  </si>
  <si>
    <t>Delež SLO</t>
  </si>
  <si>
    <t>Maribor</t>
  </si>
  <si>
    <t>Slovenija (pvp)</t>
  </si>
  <si>
    <t>Destinacija</t>
  </si>
  <si>
    <t xml:space="preserve">Vsi prihodi </t>
  </si>
  <si>
    <t>Tuji prihodi</t>
  </si>
  <si>
    <t>Vse nočitve</t>
  </si>
  <si>
    <t>Domače nočitve</t>
  </si>
  <si>
    <t>Tuje nočitve</t>
  </si>
  <si>
    <r>
      <t xml:space="preserve">PDB I </t>
    </r>
    <r>
      <rPr>
        <b/>
        <vertAlign val="subscript"/>
        <sz val="11"/>
        <color theme="1"/>
        <rFont val="Calibri"/>
        <family val="2"/>
        <charset val="238"/>
        <scheme val="minor"/>
      </rPr>
      <t>19/18</t>
    </r>
  </si>
  <si>
    <t>PDB 2019 (dni)</t>
  </si>
  <si>
    <t>Primerjalna dinamika ključnih kazalnikov turističnega prometa (Indeks rasti I-VIII  2019/2018)</t>
  </si>
  <si>
    <t xml:space="preserve"> - Napaka v zajemanju podatkov za mesec februar 2018 s strani SURS  (v vsakem primeru nerealni podatek !!!)</t>
  </si>
  <si>
    <t>Uporabljeni podatki za mesec Februar v 2018 so enaki kot leta 2017 (odprava razlike/NAPAKE?/ v statističnem zajemanju zaradi realnejšega prikaza indeksov 2019/2018)</t>
  </si>
  <si>
    <t>Ostala Slovenija</t>
  </si>
  <si>
    <t>Podatki SURS za februar 2019 sio bili napačni /vzeti enaki kot leta 2017</t>
  </si>
  <si>
    <t>Zdraviliške občine</t>
  </si>
  <si>
    <t>Gorske občine</t>
  </si>
  <si>
    <t>Obmorske občine</t>
  </si>
  <si>
    <t>Mestne občine</t>
  </si>
  <si>
    <t>Ostale občine</t>
  </si>
  <si>
    <t>Delež</t>
  </si>
  <si>
    <t>Delež ptuj</t>
  </si>
  <si>
    <t>Vrsta turističnih krajev</t>
  </si>
  <si>
    <t>Delež tujih nočitev '19</t>
  </si>
  <si>
    <t>PDB vseh gostov 2019 (dni)</t>
  </si>
  <si>
    <r>
      <t xml:space="preserve">PDB vseh gostov  I </t>
    </r>
    <r>
      <rPr>
        <b/>
        <vertAlign val="subscript"/>
        <sz val="11"/>
        <color theme="1"/>
        <rFont val="Calibri"/>
        <family val="2"/>
        <charset val="238"/>
        <scheme val="minor"/>
      </rPr>
      <t>19/18</t>
    </r>
  </si>
  <si>
    <t>PDB tujih gostov 2019 (dni)</t>
  </si>
  <si>
    <r>
      <t xml:space="preserve">PDB tujih gostov  I </t>
    </r>
    <r>
      <rPr>
        <b/>
        <vertAlign val="subscript"/>
        <sz val="11"/>
        <color theme="1"/>
        <rFont val="Calibri"/>
        <family val="2"/>
        <charset val="238"/>
        <scheme val="minor"/>
      </rPr>
      <t>19/18</t>
    </r>
  </si>
  <si>
    <t>Prihodi tujih turistov</t>
  </si>
  <si>
    <t>Prenočitve tujih turistov</t>
  </si>
  <si>
    <t xml:space="preserve">Prihodi vseh turistov </t>
  </si>
  <si>
    <t>Prenočitve vseh turistov</t>
  </si>
  <si>
    <t>Prihodi domačih turistov</t>
  </si>
  <si>
    <t>Prenočitve domačih turistov</t>
  </si>
  <si>
    <t>Delež tujih nočitev '20</t>
  </si>
  <si>
    <t>PDB vseh gostov 2020 (dni)</t>
  </si>
  <si>
    <r>
      <t xml:space="preserve">PDB vseh gostov     I </t>
    </r>
    <r>
      <rPr>
        <b/>
        <vertAlign val="subscript"/>
        <sz val="11"/>
        <color theme="1"/>
        <rFont val="Calibri"/>
        <family val="2"/>
        <charset val="238"/>
        <scheme val="minor"/>
      </rPr>
      <t>20/19</t>
    </r>
  </si>
  <si>
    <t>PDB tujih gostov 2020 (dni)</t>
  </si>
  <si>
    <r>
      <t xml:space="preserve">PDB tujih gostov       I </t>
    </r>
    <r>
      <rPr>
        <b/>
        <vertAlign val="subscript"/>
        <sz val="11"/>
        <color theme="1"/>
        <rFont val="Calibri"/>
        <family val="2"/>
        <charset val="238"/>
        <scheme val="minor"/>
      </rPr>
      <t>20/19</t>
    </r>
  </si>
  <si>
    <t>Delež prenočitev po mestih 2020 (I-V)</t>
  </si>
  <si>
    <r>
      <t xml:space="preserve">Index </t>
    </r>
    <r>
      <rPr>
        <sz val="9"/>
        <color theme="1"/>
        <rFont val="Calibri"/>
        <family val="2"/>
        <charset val="238"/>
        <scheme val="minor"/>
      </rPr>
      <t>2020/2019</t>
    </r>
  </si>
  <si>
    <t>2019/2018</t>
  </si>
  <si>
    <t>2020/2019</t>
  </si>
  <si>
    <t>Primerjalna dinamika ključnih kazalnikov turističnega prometa (Indeks rasti I-XII 2019/2018)</t>
  </si>
  <si>
    <t>Delež vseh nočitev v sloveniji po vrstah turističnih krajev (I-XII 2019)</t>
  </si>
  <si>
    <t>Vsi prihodi</t>
  </si>
  <si>
    <t>PDB skupaj</t>
  </si>
  <si>
    <t>PDB domači</t>
  </si>
  <si>
    <t>PDB tuji</t>
  </si>
  <si>
    <t>Vse prenočitve</t>
  </si>
  <si>
    <t>Tuje prenočitve</t>
  </si>
  <si>
    <t>I PDB Skupaj Ptuj</t>
  </si>
  <si>
    <t>I PDB domači Ptuj</t>
  </si>
  <si>
    <t>I PDB tuji Ptuj</t>
  </si>
  <si>
    <t>2019 tuje prenočitve po državah</t>
  </si>
  <si>
    <t>SKUPAJ 2019</t>
  </si>
  <si>
    <t>Nemčija</t>
  </si>
  <si>
    <t>Češka republika</t>
  </si>
  <si>
    <t>Velika Britanija</t>
  </si>
  <si>
    <t>Bosna in hercegovina</t>
  </si>
  <si>
    <t>ZDA</t>
  </si>
  <si>
    <t>VSE TUJE DRŽAVE SKUPAJ</t>
  </si>
  <si>
    <t>SKUPAJ VSI GOSTJE</t>
  </si>
  <si>
    <t>2019 tuji prihodi po državah</t>
  </si>
  <si>
    <t>Analiza izgubljenih koristi po posameznih trgih (prenočitvah) kot posledica Pandemije COVID-19</t>
  </si>
  <si>
    <t>Ostale azijske države</t>
  </si>
  <si>
    <t>Češka Republika</t>
  </si>
  <si>
    <t>BiH</t>
  </si>
  <si>
    <t>https://www.eupedia.com/europe/highlights_of_europe_map.shtml</t>
  </si>
  <si>
    <t>Top tuiristične destinacije/privlačnosti Evrope - EUPEDIA</t>
  </si>
  <si>
    <t>Dominikanski samostan</t>
  </si>
  <si>
    <t>ŠTEVILO OBISKOVALCEV PRIREDITEV</t>
  </si>
  <si>
    <t>ŠTEVILO DNEVNIH OBISKOVALCEV</t>
  </si>
  <si>
    <t>SKUPAJ:</t>
  </si>
  <si>
    <t xml:space="preserve">ŠTEVILO DOGODKOV </t>
  </si>
  <si>
    <t xml:space="preserve">SKUPAJ: </t>
  </si>
  <si>
    <t>SKUPAJ 2020</t>
  </si>
  <si>
    <t>SKUPAJ 2021</t>
  </si>
  <si>
    <t>2019 PDB</t>
  </si>
  <si>
    <t>INDEKS (Z OCENO ZMANJŠANJA) PO POSAMEZNIH DRŽAVAH PO MESECIH GLEDE NA 2019</t>
  </si>
  <si>
    <t>Prenočitve zima I-II in XII 2019</t>
  </si>
  <si>
    <t>Prenočitve pomlad III-V 2019</t>
  </si>
  <si>
    <t>Prenočitve poletje VI-VIII 2019</t>
  </si>
  <si>
    <t>Prenočitve jesen IX-XI 2019</t>
  </si>
  <si>
    <t>Deleži 2019</t>
  </si>
  <si>
    <t>Deleži 2018</t>
  </si>
  <si>
    <t>Črna gora</t>
  </si>
  <si>
    <t>Grčija</t>
  </si>
  <si>
    <t>Turčija</t>
  </si>
  <si>
    <t>Tuje Prenočitve</t>
  </si>
  <si>
    <t>2020 - 2021 Korona</t>
  </si>
  <si>
    <t>2020 - 2021 Brez Korone</t>
  </si>
  <si>
    <t>Scenarij 2020 - 2021 v primeru brez Pandemije COVID-19</t>
  </si>
  <si>
    <t>Razlika v številu prenočitev:</t>
  </si>
  <si>
    <t>Cena/prenočitev:</t>
  </si>
  <si>
    <t>Dodatna potrošnja na prenočitev:</t>
  </si>
  <si>
    <t>Indeks cene v mesecu (pvp.cena =100)</t>
  </si>
  <si>
    <t>Skupaj Izgubljeni prihodek/prenočitev neposredno:</t>
  </si>
  <si>
    <t>Predvideni Indeks dviga cen 20021/2020:</t>
  </si>
  <si>
    <t>Pvp.cena na prenočitev z zajtrkom v 2020:</t>
  </si>
  <si>
    <t>SKUPAJ IZGUBLJENI PRIHODEK PO MESECIH:</t>
  </si>
  <si>
    <t>Prenočitveni obrati z osnovno dodatno ponudbo:</t>
  </si>
  <si>
    <t>Turistična taksa za MO Ptuj:</t>
  </si>
  <si>
    <t>SKUPAJ CELOTNI IZGUBLJENI PRIHODEK ZA OBMOČJE DESTINACIJE:</t>
  </si>
  <si>
    <t>IZGUBLJENE KORISTI V OBDOBJU 2021 - 2021 ZA DESTINACIJO PTUJ:</t>
  </si>
  <si>
    <t>Ostala posredna in inducirana potrošnja v destinaciji:</t>
  </si>
  <si>
    <t>Zasedenost nastanitvenih kapacitet po sezonah - Ptuj (% vsa ležišča)*</t>
  </si>
  <si>
    <t xml:space="preserve"> * kampirna mesta so vključena v imenovalec formule samo za mesece od maja do septembra (5 mesecev)</t>
  </si>
  <si>
    <t>SKUPAJ VSE VRSTE OBRATOV</t>
  </si>
  <si>
    <t>Štrevilo nastanitvenih sob/enot (po vrstah nastanitve)</t>
  </si>
  <si>
    <t>SKUPAJ VSE SOBE/ENOTE:</t>
  </si>
  <si>
    <t>Štrevilo vseh ležišč  (po vrstah nastanitve)</t>
  </si>
  <si>
    <t>SKUPAJ VSA LEŽIŠČA:</t>
  </si>
  <si>
    <t>Podravska regija vsa turistična ležišča - 2019</t>
  </si>
  <si>
    <t>MO Ptuj</t>
  </si>
  <si>
    <t>Dodatni multiplikator s posrednimi in induciranimi učinki v destinaciji:</t>
  </si>
  <si>
    <t>Dodatni multiplikator  v destinaciji na osnovno potrošnjno za prenočitev+</t>
  </si>
  <si>
    <t>SKUPAJ CELOTNA PVP. POTROŠNJA/PRENOČITEV V DESTINACIJI:</t>
  </si>
  <si>
    <r>
      <rPr>
        <b/>
        <sz val="11"/>
        <color theme="1"/>
        <rFont val="Calibri"/>
        <family val="2"/>
        <charset val="238"/>
        <scheme val="minor"/>
      </rPr>
      <t>Od tega</t>
    </r>
    <r>
      <rPr>
        <sz val="11"/>
        <color theme="1"/>
        <rFont val="Calibri"/>
        <family val="2"/>
        <charset val="238"/>
        <scheme val="minor"/>
      </rPr>
      <t xml:space="preserve"> turistična taksa za MO Ptuj:</t>
    </r>
  </si>
  <si>
    <t>Število izgubljenih prenočitev turistov</t>
  </si>
  <si>
    <t>Prihodki prenočitveni obrati z osnovno dodatno ponudbo (EUR):</t>
  </si>
  <si>
    <t>Prihodki ostala posredna in inducirana potrošnja v destinaciji:</t>
  </si>
  <si>
    <t>Prihodki turistična taksa za MO Ptuj:</t>
  </si>
  <si>
    <t>Deleži 2020</t>
  </si>
  <si>
    <t>Deleži 2021</t>
  </si>
  <si>
    <r>
      <t xml:space="preserve">Index </t>
    </r>
    <r>
      <rPr>
        <sz val="9"/>
        <color theme="1"/>
        <rFont val="Calibri"/>
        <family val="2"/>
        <charset val="238"/>
        <scheme val="minor"/>
      </rPr>
      <t>2021/2019</t>
    </r>
  </si>
  <si>
    <t>Primerjalna dinamika ključnih kazalnikov turističnega prometa (Indeks rasti I-XII  2020/2019)</t>
  </si>
  <si>
    <r>
      <rPr>
        <sz val="11"/>
        <color rgb="FF000000"/>
        <rFont val="Calibri"/>
        <family val="2"/>
        <charset val="238"/>
      </rPr>
      <t>I</t>
    </r>
    <r>
      <rPr>
        <vertAlign val="subscript"/>
        <sz val="11"/>
        <color rgb="FF000000"/>
        <rFont val="Calibri"/>
        <family val="2"/>
        <charset val="238"/>
      </rPr>
      <t>21/20</t>
    </r>
  </si>
  <si>
    <t>Delež tujih nočitev '21</t>
  </si>
  <si>
    <t>Primerjalna dinamika ključnih kazalnikov turističnega prometa (Indeks rasti I-XII  2021/2020)</t>
  </si>
  <si>
    <r>
      <t xml:space="preserve">PDB vseh gostov     I </t>
    </r>
    <r>
      <rPr>
        <b/>
        <vertAlign val="subscript"/>
        <sz val="11"/>
        <color theme="1"/>
        <rFont val="Calibri"/>
        <family val="2"/>
        <charset val="238"/>
        <scheme val="minor"/>
      </rPr>
      <t>21/20</t>
    </r>
  </si>
  <si>
    <r>
      <t xml:space="preserve">PDB tujih gostov       I </t>
    </r>
    <r>
      <rPr>
        <b/>
        <vertAlign val="subscript"/>
        <sz val="11"/>
        <color theme="1"/>
        <rFont val="Calibri"/>
        <family val="2"/>
        <charset val="238"/>
        <scheme val="minor"/>
      </rPr>
      <t>21/20</t>
    </r>
  </si>
  <si>
    <t>PDB vseh gostov 2021 (dni)</t>
  </si>
  <si>
    <t>PDB tujih gostov 2021 (dni)</t>
  </si>
  <si>
    <t>Delež prenočitev po mestih 2021 (I-XII)</t>
  </si>
  <si>
    <r>
      <t>I</t>
    </r>
    <r>
      <rPr>
        <i/>
        <vertAlign val="subscript"/>
        <sz val="11"/>
        <color rgb="FF000000"/>
        <rFont val="Calibri"/>
        <family val="2"/>
        <charset val="238"/>
      </rPr>
      <t>20/19</t>
    </r>
  </si>
  <si>
    <t>Delež prenočitev po mestih I-XII 2019</t>
  </si>
  <si>
    <r>
      <t xml:space="preserve">Index </t>
    </r>
    <r>
      <rPr>
        <sz val="9"/>
        <color theme="1"/>
        <rFont val="Calibri"/>
        <family val="2"/>
        <charset val="238"/>
        <scheme val="minor"/>
      </rPr>
      <t>2021/2017</t>
    </r>
  </si>
  <si>
    <t>Država</t>
  </si>
  <si>
    <t>Delež prenočitev</t>
  </si>
  <si>
    <t>Deleži združeni</t>
  </si>
  <si>
    <t>Češka</t>
  </si>
  <si>
    <t>Severna Makedonija</t>
  </si>
  <si>
    <t>SKUPAJ VSE</t>
  </si>
  <si>
    <t>Ptuj - struktura tujih trgov 2020</t>
  </si>
  <si>
    <t>št.</t>
  </si>
  <si>
    <t>Ostali tuji trgi</t>
  </si>
  <si>
    <t>Ptuj - struktura tujih trgov 2019</t>
  </si>
  <si>
    <t>Države</t>
  </si>
  <si>
    <t>Rang</t>
  </si>
  <si>
    <t>Združeni deleži</t>
  </si>
  <si>
    <r>
      <t xml:space="preserve">Index </t>
    </r>
    <r>
      <rPr>
        <sz val="9"/>
        <color theme="1"/>
        <rFont val="Calibri"/>
        <family val="2"/>
        <charset val="238"/>
        <scheme val="minor"/>
      </rPr>
      <t>2021/2020</t>
    </r>
    <r>
      <rPr>
        <sz val="11"/>
        <color theme="1"/>
        <rFont val="Calibri"/>
        <family val="2"/>
        <charset val="238"/>
        <scheme val="minor"/>
      </rPr>
      <t/>
    </r>
  </si>
  <si>
    <r>
      <rPr>
        <b/>
        <sz val="11"/>
        <color theme="1"/>
        <rFont val="Calibri"/>
        <family val="2"/>
        <charset val="238"/>
        <scheme val="minor"/>
      </rPr>
      <t xml:space="preserve">Input data source: </t>
    </r>
    <r>
      <rPr>
        <sz val="11"/>
        <color theme="1"/>
        <rFont val="Calibri"/>
        <family val="2"/>
        <charset val="238"/>
        <scheme val="minor"/>
      </rPr>
      <t xml:space="preserve"> SURS - Statistical Agency of Republic of Slovenia - data for tourism  for period of 2009-2021</t>
    </r>
  </si>
  <si>
    <t>2021/2020</t>
  </si>
  <si>
    <t>I 21/19</t>
  </si>
  <si>
    <t>Prenočitve zima I-II in XII 2021</t>
  </si>
  <si>
    <t>Prenočitve pomlad III-V 2021</t>
  </si>
  <si>
    <t>Prenočitve poletje VI-VIII 2021</t>
  </si>
  <si>
    <t>Prenočitve jesen IX-XI 2021</t>
  </si>
  <si>
    <t>Camping number of beds in Slovenia:</t>
  </si>
  <si>
    <t>Delež vseh nočitev v sloveniji po vrstah turističnih krajev (I-XII 2021)</t>
  </si>
  <si>
    <t>Verižni indeksi rasti</t>
  </si>
  <si>
    <t>Zasedenost ležišč Ptuj - po letih</t>
  </si>
  <si>
    <t>Zasedenost ležišč SLO - po letih</t>
  </si>
  <si>
    <t>∑</t>
  </si>
  <si>
    <t>Za prikaz v tabeli</t>
  </si>
  <si>
    <t>PDB po tujih trgih</t>
  </si>
  <si>
    <t>Tuji potniki (vhod+izhod)</t>
  </si>
  <si>
    <t xml:space="preserve">https://www.policija.si/o-slovenski-policiji/statistika/mejna-problematika/stevilo-potnikov-na-mejnih-prehodih </t>
  </si>
  <si>
    <t>SKUPAJ v LETU</t>
  </si>
  <si>
    <t>tujih potnikov (EU + tretje države) - brez domačih potnikov</t>
  </si>
  <si>
    <t>Panonska termalna Slovenija</t>
  </si>
  <si>
    <t>PDB vseh turistov</t>
  </si>
  <si>
    <t>Delež tuji</t>
  </si>
  <si>
    <t>Delež domači</t>
  </si>
  <si>
    <t>I 21/20</t>
  </si>
  <si>
    <t>Izgubljena /ogrožena*/  Delovna mesta</t>
  </si>
  <si>
    <t xml:space="preserve"> * Delovna mesta, ki bi bila izgubljena, brez državnih pomoči in subvencij v času krize C-19</t>
  </si>
  <si>
    <t>SKUPAJ (2020,2021)</t>
  </si>
  <si>
    <r>
      <rPr>
        <sz val="11"/>
        <color rgb="FF000000"/>
        <rFont val="Calibri"/>
        <family val="2"/>
        <charset val="238"/>
      </rPr>
      <t>I</t>
    </r>
    <r>
      <rPr>
        <vertAlign val="subscript"/>
        <sz val="11"/>
        <color rgb="FF000000"/>
        <rFont val="Calibri"/>
        <family val="2"/>
        <charset val="238"/>
      </rPr>
      <t>22/21</t>
    </r>
  </si>
  <si>
    <t>Delež tujih nočitev '22</t>
  </si>
  <si>
    <t>PDB vseh gostov 2022 (dni)</t>
  </si>
  <si>
    <r>
      <t xml:space="preserve">PDB vseh gostov     I </t>
    </r>
    <r>
      <rPr>
        <b/>
        <vertAlign val="subscript"/>
        <sz val="11"/>
        <color theme="1"/>
        <rFont val="Calibri"/>
        <family val="2"/>
        <charset val="238"/>
        <scheme val="minor"/>
      </rPr>
      <t>22/21</t>
    </r>
  </si>
  <si>
    <r>
      <t xml:space="preserve">PDB tujih gostov       I </t>
    </r>
    <r>
      <rPr>
        <b/>
        <vertAlign val="subscript"/>
        <sz val="11"/>
        <color theme="1"/>
        <rFont val="Calibri"/>
        <family val="2"/>
        <charset val="238"/>
        <scheme val="minor"/>
      </rPr>
      <t>22/21</t>
    </r>
  </si>
  <si>
    <t>Struktura prenočitev Domači/Tuji - delež tujih prenočitev</t>
  </si>
  <si>
    <t xml:space="preserve">Delež Ptuj </t>
  </si>
  <si>
    <t>I 20/10</t>
  </si>
  <si>
    <t>PDB tujih turistov</t>
  </si>
  <si>
    <t>PDB domačih turistov</t>
  </si>
  <si>
    <t>Ključni kazalniki</t>
  </si>
  <si>
    <t>PODRAVJE</t>
  </si>
  <si>
    <t>Sezonskost prenočitev na Ptuju</t>
  </si>
  <si>
    <t>Sezonskost prihodov na Ptuju</t>
  </si>
  <si>
    <t>PDB po mesecih/sezonah</t>
  </si>
  <si>
    <t>Dnevi</t>
  </si>
  <si>
    <t>Razp.kapac. '21</t>
  </si>
  <si>
    <t xml:space="preserve">Prenočitve from international markets - the most important Tuji markets and their Deležs </t>
  </si>
  <si>
    <t>Tuji Prihodii/Prenočitve/Deleži</t>
  </si>
  <si>
    <t>2022/2021</t>
  </si>
  <si>
    <t>Skupaj vsi tuji trgi</t>
  </si>
  <si>
    <t>Prenočitve zima I-II in XII 2022</t>
  </si>
  <si>
    <t>Prenočitve pomlad III-V 2022</t>
  </si>
  <si>
    <t>Prenočitve poletje VI-VIII 2022</t>
  </si>
  <si>
    <t>Prenočitve jesen IX-XI 2022</t>
  </si>
  <si>
    <t>Deleži 2022</t>
  </si>
  <si>
    <t>Število realiziranih prenočitev:</t>
  </si>
  <si>
    <t>SKUPAJ PRIHODEK PO MESECIH:</t>
  </si>
  <si>
    <t>SKUPAJ/LETO</t>
  </si>
  <si>
    <t>SKUPAJ CELOTNI UČINKI / PRIHODEK ZA OBMOČJE DESTINACIJE:</t>
  </si>
  <si>
    <t>I.-IX.2022</t>
  </si>
  <si>
    <t>I.IX. 2022</t>
  </si>
  <si>
    <r>
      <t xml:space="preserve">Delež Ptuj
</t>
    </r>
    <r>
      <rPr>
        <b/>
        <i/>
        <sz val="9"/>
        <color theme="1"/>
        <rFont val="Calibri"/>
        <family val="2"/>
        <charset val="238"/>
        <scheme val="minor"/>
      </rPr>
      <t>Prim.-2019</t>
    </r>
  </si>
  <si>
    <t>Vse druge države</t>
  </si>
  <si>
    <t>Prenočitve skupaj</t>
  </si>
  <si>
    <r>
      <t xml:space="preserve">I </t>
    </r>
    <r>
      <rPr>
        <vertAlign val="subscript"/>
        <sz val="11"/>
        <color theme="1"/>
        <rFont val="Calibri"/>
        <family val="2"/>
        <charset val="238"/>
        <scheme val="minor"/>
      </rPr>
      <t>'20/'19</t>
    </r>
  </si>
  <si>
    <r>
      <t xml:space="preserve">I </t>
    </r>
    <r>
      <rPr>
        <vertAlign val="subscript"/>
        <sz val="11"/>
        <color theme="1"/>
        <rFont val="Calibri"/>
        <family val="2"/>
        <charset val="238"/>
        <scheme val="minor"/>
      </rPr>
      <t>'21/'19</t>
    </r>
  </si>
  <si>
    <t>Kategorija</t>
  </si>
  <si>
    <t>Prenočitve zima I-II in XII 2020</t>
  </si>
  <si>
    <t>Prenočitve pomlad III-V 2020</t>
  </si>
  <si>
    <t>Prenočitve poletje VI-VIII 2020</t>
  </si>
  <si>
    <t>Prenočitve jesen IX-XI 2020</t>
  </si>
  <si>
    <t>GINI Index (seasonality intensity) in tourism</t>
  </si>
  <si>
    <t>The analytical formula that is often used for the calculation of the Gini coefficient,</t>
  </si>
  <si>
    <t>and is applied in this paper, is as follows [33]:</t>
  </si>
  <si>
    <t>month in a series of months, beginning with the month with the least to the month</t>
  </si>
  <si>
    <t>overnight stays of tourists in the month of the i-rank. In theory, the Gini coefficient value</t>
  </si>
  <si>
    <t>ranges between 0 and 1, where 0 represents the perfect equality, or a low degree of</t>
  </si>
  <si>
    <t>concentration, and 1 the perfect inequality or a high degree of concentration. In the</t>
  </si>
  <si>
    <t>case of measuring the degree of seasonality or inequality of the allocation of tourist</t>
  </si>
  <si>
    <t>overnight stays over a twelve-month period in a single year, the Gini coefficient can</t>
  </si>
  <si>
    <t>have the interval value between 0 and 0.9167.</t>
  </si>
  <si>
    <t>Primer grafičnih izračunov:</t>
  </si>
  <si>
    <r>
      <t xml:space="preserve">where </t>
    </r>
    <r>
      <rPr>
        <b/>
        <i/>
        <sz val="11"/>
        <color theme="1"/>
        <rFont val="Calibri"/>
        <family val="2"/>
        <charset val="238"/>
        <scheme val="minor"/>
      </rPr>
      <t>n</t>
    </r>
    <r>
      <rPr>
        <sz val="11"/>
        <color theme="1"/>
        <rFont val="Calibri"/>
        <family val="2"/>
        <charset val="238"/>
        <scheme val="minor"/>
      </rPr>
      <t xml:space="preserve"> represents the number of months per year and</t>
    </r>
    <r>
      <rPr>
        <b/>
        <i/>
        <sz val="11"/>
        <color theme="1"/>
        <rFont val="Calibri"/>
        <family val="2"/>
        <charset val="238"/>
        <scheme val="minor"/>
      </rPr>
      <t xml:space="preserve"> i</t>
    </r>
    <r>
      <rPr>
        <sz val="11"/>
        <color theme="1"/>
        <rFont val="Calibri"/>
        <family val="2"/>
        <charset val="238"/>
        <scheme val="minor"/>
      </rPr>
      <t xml:space="preserve"> represents the rank of each</t>
    </r>
  </si>
  <si>
    <r>
      <t xml:space="preserve">with the highest number of overnight stays, and </t>
    </r>
    <r>
      <rPr>
        <b/>
        <i/>
        <sz val="11"/>
        <color theme="1"/>
        <rFont val="Calibri"/>
        <family val="2"/>
        <charset val="238"/>
        <scheme val="minor"/>
      </rPr>
      <t xml:space="preserve">xi </t>
    </r>
    <r>
      <rPr>
        <sz val="11"/>
        <color theme="1"/>
        <rFont val="Calibri"/>
        <family val="2"/>
        <charset val="238"/>
        <scheme val="minor"/>
      </rPr>
      <t>represents the total number of</t>
    </r>
  </si>
  <si>
    <t xml:space="preserve">The more unequal the seasonal distribution of visitors, the larger will be the area between </t>
  </si>
  <si>
    <t>the Lorenz curve and the line of equality (i.e., straight line). The Gini coefficient is calculated</t>
  </si>
  <si>
    <t xml:space="preserve"> as the area between the curve and the 45˚ equality line divided by the entire area below</t>
  </si>
  <si>
    <t xml:space="preserve"> the 45˚ line” (Lundtorp, 2001, 30).</t>
  </si>
  <si>
    <r>
      <t xml:space="preserve">PDV vsi gostje (Indeks </t>
    </r>
    <r>
      <rPr>
        <vertAlign val="subscript"/>
        <sz val="11"/>
        <color theme="1"/>
        <rFont val="Calibri"/>
        <family val="2"/>
        <charset val="238"/>
        <scheme val="minor"/>
      </rPr>
      <t>Pt/SI</t>
    </r>
    <r>
      <rPr>
        <sz val="11"/>
        <color theme="1"/>
        <rFont val="Calibri"/>
        <family val="2"/>
        <charset val="238"/>
        <scheme val="minor"/>
      </rPr>
      <t>)</t>
    </r>
  </si>
  <si>
    <r>
      <t xml:space="preserve">  PDB tuji gostje (Indeks </t>
    </r>
    <r>
      <rPr>
        <vertAlign val="subscript"/>
        <sz val="11"/>
        <color theme="1"/>
        <rFont val="Calibri"/>
        <family val="2"/>
        <charset val="238"/>
        <scheme val="minor"/>
      </rPr>
      <t>Pt/SI</t>
    </r>
    <r>
      <rPr>
        <sz val="11"/>
        <color theme="1"/>
        <rFont val="Calibri"/>
        <family val="2"/>
        <charset val="238"/>
        <scheme val="minor"/>
      </rPr>
      <t>)</t>
    </r>
  </si>
  <si>
    <t>Prilagojene stopnje</t>
  </si>
  <si>
    <t>Osnovne stopnje</t>
  </si>
  <si>
    <t>Število prenočitev</t>
  </si>
  <si>
    <t>Prihodki iz dejavnosti turizma (brez Term Ptuj)</t>
  </si>
  <si>
    <t>Letna rast prihodkov iz dejavnosti turizma</t>
  </si>
  <si>
    <t>n.p.</t>
  </si>
  <si>
    <t>št. podjetij v turizmu90</t>
  </si>
  <si>
    <t>št. novonastalih podjetij v turizmu v 5-letnem obdobju91</t>
  </si>
  <si>
    <t>št. delovnih mest v turizmu92</t>
  </si>
  <si>
    <t>definirati v '18</t>
  </si>
  <si>
    <t>št. prenočitvenih zmogljivosti - stalna ležišča93</t>
  </si>
  <si>
    <t>št. prihodov turistov94</t>
  </si>
  <si>
    <r>
      <t xml:space="preserve">delež rasti prihodov turistov </t>
    </r>
    <r>
      <rPr>
        <i/>
        <sz val="9"/>
        <color theme="1"/>
        <rFont val="Calibri"/>
        <family val="2"/>
        <charset val="238"/>
      </rPr>
      <t>(glede na preteklo leto)</t>
    </r>
  </si>
  <si>
    <t>št. nočitev95</t>
  </si>
  <si>
    <r>
      <t xml:space="preserve">delež rasti št. nočitev </t>
    </r>
    <r>
      <rPr>
        <i/>
        <sz val="9"/>
        <color theme="1"/>
        <rFont val="Calibri"/>
        <family val="2"/>
        <charset val="238"/>
      </rPr>
      <t>(glede na preteklo leto)</t>
    </r>
  </si>
  <si>
    <t>povprečna doba bivanja</t>
  </si>
  <si>
    <t>povprečna zasedenost nastanitvenih kapacitet 96</t>
  </si>
  <si>
    <t>povprečna dnevna poraba turistov97</t>
  </si>
  <si>
    <t>120 €/dan</t>
  </si>
  <si>
    <t>2021(2022)</t>
  </si>
  <si>
    <t>Kazalniki iz strategije 2017-2021</t>
  </si>
  <si>
    <t>GINI Indeks sezonskosti - turistični promet - Destinacija Ptuj</t>
  </si>
  <si>
    <t>Vrsnti red meseca v letu</t>
  </si>
  <si>
    <t>Normalna porazdelitev kumulativno</t>
  </si>
  <si>
    <t>Povp.</t>
  </si>
  <si>
    <t>Prilagojene količine</t>
  </si>
  <si>
    <t>Obratni vrstni red mesecev v letu</t>
  </si>
  <si>
    <t>Rang sezonsksoti meseca</t>
  </si>
  <si>
    <t>sezonski rang</t>
  </si>
  <si>
    <t xml:space="preserve">kumulative </t>
  </si>
  <si>
    <t>kumulative</t>
  </si>
  <si>
    <t xml:space="preserve">po rangu </t>
  </si>
  <si>
    <t>Število dni v mesecu</t>
  </si>
  <si>
    <t>Izračun GINI INDEX - število vseh prenočitev na Ptuju</t>
  </si>
  <si>
    <t>Izračun GINI INDEX - število domačih prenočitev na Ptuju</t>
  </si>
  <si>
    <t>GINI INDEX
PO LETIH</t>
  </si>
  <si>
    <t>Izračun GINI INDEX - število vseh prenočitev v Sloveniji</t>
  </si>
  <si>
    <t>Izračun GINI INDEX - število domačih prenočitev v Sloveniji</t>
  </si>
  <si>
    <t>Izračun GINI INDEX - število tujih prenočitev v Sloveniji</t>
  </si>
  <si>
    <t>Izračun GINI INDEX - število tujih prenočitev na Ptuju</t>
  </si>
  <si>
    <t>Deleži in Indeksi Ptuja v slovenskem turizmu</t>
  </si>
  <si>
    <t>GINI INDEX
TUJIH PRENOČITEV
PO LETIH</t>
  </si>
  <si>
    <t>GINI INDEX
DOMAČIH PRENOČITEV
PO LETIH</t>
  </si>
  <si>
    <t>GINI INDEX
VSEH PRENOČITEV
PO LETIH</t>
  </si>
  <si>
    <t>Izračun GINI INDEX - število vseh prenočitev v Mariboru</t>
  </si>
  <si>
    <t>Izračun GINI INDEX - število domačih prenočitev v Mariboru</t>
  </si>
  <si>
    <t>Izračun GINI INDEX - število tujih prenočitev v Mariboru</t>
  </si>
  <si>
    <t>Rang sezonskosti meseca</t>
  </si>
  <si>
    <t>Izračun GINI INDEX - število vseh prenočitev v Ljubljani</t>
  </si>
  <si>
    <t>Izračun GINI INDEX - število domačih prenočitev v Ljubljani</t>
  </si>
  <si>
    <t>Izračun GINI INDEX - število tujih prenočitev v Ljubljani</t>
  </si>
  <si>
    <t>GINI Ind.sezonsk. Vse prenočitve</t>
  </si>
  <si>
    <t>GINI Ind.sezonsk. Domače prenočitve</t>
  </si>
  <si>
    <t>GINI Ind.sezonsk. Tuje prenočitve</t>
  </si>
  <si>
    <t>Število prebivalcev Ptuj</t>
  </si>
  <si>
    <t>Površina MO Ptuj</t>
  </si>
  <si>
    <t xml:space="preserve">Kazalnik </t>
  </si>
  <si>
    <t xml:space="preserve"> =</t>
  </si>
  <si>
    <t>novih ležišč za doseganje pvp. Slovenije</t>
  </si>
  <si>
    <t>dodatnih prenočitev/leto za doseganje pvp. Slovenije</t>
  </si>
  <si>
    <t>Cirkulane</t>
  </si>
  <si>
    <t>Št.prebiv.</t>
  </si>
  <si>
    <t>Občine (UE Ptuj)</t>
  </si>
  <si>
    <t>Površina (km2)</t>
  </si>
  <si>
    <t>Destrnik</t>
  </si>
  <si>
    <t>Dornava</t>
  </si>
  <si>
    <t>Gorišnica</t>
  </si>
  <si>
    <t>Hajdina</t>
  </si>
  <si>
    <t>Juršinci</t>
  </si>
  <si>
    <t>Kidričevo</t>
  </si>
  <si>
    <t>Majšperk</t>
  </si>
  <si>
    <t>Markovci</t>
  </si>
  <si>
    <t>Podlehnik</t>
  </si>
  <si>
    <t>Sv.Andraž v Slovenskih goricah</t>
  </si>
  <si>
    <t>Trnovska vas</t>
  </si>
  <si>
    <t>Videm</t>
  </si>
  <si>
    <t>Zavrč</t>
  </si>
  <si>
    <t>Žetale</t>
  </si>
  <si>
    <t>SKUPAJ UE Ptuj</t>
  </si>
  <si>
    <t>Število stalnih turističnih ležišč</t>
  </si>
  <si>
    <t>Mestna občina Ptuj obsega 10 naselij:</t>
  </si>
  <si>
    <t>Grajenščak,</t>
  </si>
  <si>
    <t>Kicar,</t>
  </si>
  <si>
    <t>Krčevina pri Vurbergu,</t>
  </si>
  <si>
    <t>Mestni vrh,</t>
  </si>
  <si>
    <t>Pacinje,</t>
  </si>
  <si>
    <t>Podvinci,</t>
  </si>
  <si>
    <t>Ptuj,</t>
  </si>
  <si>
    <t>Spodnji Velovlek,</t>
  </si>
  <si>
    <t>Spuhlja,</t>
  </si>
  <si>
    <t>Nova vas pri Ptuju.</t>
  </si>
  <si>
    <t>Število nedeljivih enot</t>
  </si>
  <si>
    <t>Število ležišč - SKUPAJ</t>
  </si>
  <si>
    <t>Število ležišč - stalnih</t>
  </si>
  <si>
    <t>-</t>
  </si>
  <si>
    <t>Sveti Andraž v Slov. goricah</t>
  </si>
  <si>
    <t>Prenočitvene zmogljivosti UE Ptuj (16 občin) 2019</t>
  </si>
  <si>
    <t>Občina</t>
  </si>
  <si>
    <t>Število ležišč skupaj</t>
  </si>
  <si>
    <t>Št.vseh prenočitev</t>
  </si>
  <si>
    <t>Občina (2019)</t>
  </si>
  <si>
    <t>UE Ptuj 2019</t>
  </si>
  <si>
    <r>
      <rPr>
        <sz val="10"/>
        <rFont val="Arial"/>
        <family val="2"/>
        <charset val="238"/>
      </rPr>
      <t>Gostota</t>
    </r>
    <r>
      <rPr>
        <sz val="9"/>
        <rFont val="Arial"/>
        <family val="2"/>
        <charset val="238"/>
      </rPr>
      <t xml:space="preserve"> turistične dejavnosti v destinaciji</t>
    </r>
    <r>
      <rPr>
        <sz val="8"/>
        <rFont val="Arial"/>
        <family val="2"/>
        <charset val="238"/>
      </rPr>
      <t xml:space="preserve"> 
</t>
    </r>
    <r>
      <rPr>
        <i/>
        <sz val="8"/>
        <rFont val="Arial"/>
        <family val="2"/>
        <charset val="238"/>
      </rPr>
      <t>(štev.vseh prenočitev/dan/km2, pvp.EU'19=2,2, SLO'19 = 2,1 )</t>
    </r>
  </si>
  <si>
    <r>
      <t>Intenzivnost turistične dejavnosti v destinaciji</t>
    </r>
    <r>
      <rPr>
        <sz val="8"/>
        <rFont val="Arial"/>
        <family val="2"/>
        <charset val="238"/>
      </rPr>
      <t xml:space="preserve"> 
</t>
    </r>
    <r>
      <rPr>
        <i/>
        <sz val="8"/>
        <rFont val="Arial"/>
        <family val="2"/>
        <charset val="238"/>
      </rPr>
      <t>(štev.vseh prenočitev/100 prebival./dan, pvp EU'19=2,7, SLO '19 = 2,1)</t>
    </r>
  </si>
  <si>
    <r>
      <t xml:space="preserve">Število razpoložljivih ležišč vseh vrst / 100 prebivalcev v destinaciji
</t>
    </r>
    <r>
      <rPr>
        <i/>
        <sz val="9"/>
        <rFont val="Arial"/>
        <family val="2"/>
        <charset val="238"/>
      </rPr>
      <t>(pvp EU '19 = 7, Slo.'19 = 8,2)</t>
    </r>
  </si>
  <si>
    <r>
      <t xml:space="preserve">Gostota turistične dejavnosti v destinaciji 
</t>
    </r>
    <r>
      <rPr>
        <i/>
        <sz val="9"/>
        <rFont val="Arial"/>
        <family val="2"/>
        <charset val="238"/>
      </rPr>
      <t>(štev.vseh prenočitev/dan/km2, pvp.EU'19=2,2, SLO'19 = 2,1 )</t>
    </r>
  </si>
  <si>
    <r>
      <t xml:space="preserve">Intenzivnost turistične dejavnosti v destinaciji 
</t>
    </r>
    <r>
      <rPr>
        <i/>
        <sz val="9"/>
        <rFont val="Arial"/>
        <family val="2"/>
        <charset val="238"/>
      </rPr>
      <t>(štev.vseh prenočitev/100 prebival./dan, pvp EU'19=2,7, SLO '19 = 2,1)</t>
    </r>
  </si>
  <si>
    <t>Prenočitve turistov skupaj</t>
  </si>
  <si>
    <t>Prenočitve tuji</t>
  </si>
  <si>
    <t>Prenočitve domači</t>
  </si>
  <si>
    <t>2019</t>
  </si>
  <si>
    <t>Ajdovščina</t>
  </si>
  <si>
    <t>Ankaran/Ancarano</t>
  </si>
  <si>
    <t>Apače</t>
  </si>
  <si>
    <t>Beltinci</t>
  </si>
  <si>
    <t>Benedikt</t>
  </si>
  <si>
    <t>Bistrica ob Sotli</t>
  </si>
  <si>
    <t>Bled</t>
  </si>
  <si>
    <t>Bloke</t>
  </si>
  <si>
    <t>Bohinj</t>
  </si>
  <si>
    <t>Borovnica</t>
  </si>
  <si>
    <t>Bovec</t>
  </si>
  <si>
    <t>Braslovče</t>
  </si>
  <si>
    <t>Brda</t>
  </si>
  <si>
    <t>Brezovica</t>
  </si>
  <si>
    <t>Brežice</t>
  </si>
  <si>
    <t>Cankova</t>
  </si>
  <si>
    <t>Celje</t>
  </si>
  <si>
    <t>Cerklje na Gorenjskem</t>
  </si>
  <si>
    <t>Cerknica</t>
  </si>
  <si>
    <t>Cerkno</t>
  </si>
  <si>
    <t>Cerkvenjak</t>
  </si>
  <si>
    <t>Črenšovci</t>
  </si>
  <si>
    <t>Črna na Koroškem</t>
  </si>
  <si>
    <t>Črnomelj</t>
  </si>
  <si>
    <t>Divača</t>
  </si>
  <si>
    <t>Dobje</t>
  </si>
  <si>
    <t>Dobrepolje</t>
  </si>
  <si>
    <t>Dobrna</t>
  </si>
  <si>
    <t>Dobrova - Polhov Gradec</t>
  </si>
  <si>
    <t>Dobrovnik/Dobronak</t>
  </si>
  <si>
    <t>Dol pri Ljubljani</t>
  </si>
  <si>
    <t>Dolenjske Toplice</t>
  </si>
  <si>
    <t>Domžale</t>
  </si>
  <si>
    <t>Dravograd</t>
  </si>
  <si>
    <t>Duplek</t>
  </si>
  <si>
    <t>Gorenja vas - Poljane</t>
  </si>
  <si>
    <t>Gorje</t>
  </si>
  <si>
    <t>Gornja Radgona</t>
  </si>
  <si>
    <t>Gornji Grad</t>
  </si>
  <si>
    <t>Gornji Petrovci</t>
  </si>
  <si>
    <t>Grad</t>
  </si>
  <si>
    <t>Grosuplje</t>
  </si>
  <si>
    <t>Hoče - Slivnica</t>
  </si>
  <si>
    <t>Hodoš/Hodos</t>
  </si>
  <si>
    <t>Horjul</t>
  </si>
  <si>
    <t>Hrastnik</t>
  </si>
  <si>
    <t>Hrpelje - Kozina</t>
  </si>
  <si>
    <t>Idrija</t>
  </si>
  <si>
    <t>Ig</t>
  </si>
  <si>
    <t>Ilirska Bistrica</t>
  </si>
  <si>
    <t>Ivančna Gorica</t>
  </si>
  <si>
    <t>Izola/Isola</t>
  </si>
  <si>
    <t>Jesenice</t>
  </si>
  <si>
    <t>Jezersko</t>
  </si>
  <si>
    <t>Kamnik</t>
  </si>
  <si>
    <t>Kanal</t>
  </si>
  <si>
    <t>Kobarid</t>
  </si>
  <si>
    <t>Kobilje</t>
  </si>
  <si>
    <t>Kočevje</t>
  </si>
  <si>
    <t>Komen</t>
  </si>
  <si>
    <t>Komenda</t>
  </si>
  <si>
    <t>Koper/Capodistria</t>
  </si>
  <si>
    <t>Kostanjevica na Krki</t>
  </si>
  <si>
    <t>Kostel</t>
  </si>
  <si>
    <t>Kozje</t>
  </si>
  <si>
    <t>Kranj</t>
  </si>
  <si>
    <t>Kranjska Gora</t>
  </si>
  <si>
    <t>Križevci</t>
  </si>
  <si>
    <t>Krško</t>
  </si>
  <si>
    <t>Kungota</t>
  </si>
  <si>
    <t>Kuzma</t>
  </si>
  <si>
    <t>Laško</t>
  </si>
  <si>
    <t>Lenart</t>
  </si>
  <si>
    <t>Lendava/Lendva</t>
  </si>
  <si>
    <t>Litija</t>
  </si>
  <si>
    <t>Ljubno</t>
  </si>
  <si>
    <t>Ljutomer</t>
  </si>
  <si>
    <t>Log - Dragomer</t>
  </si>
  <si>
    <t>Logatec</t>
  </si>
  <si>
    <t>Loška dolina</t>
  </si>
  <si>
    <t>Loški Potok</t>
  </si>
  <si>
    <t>Lovrenc na Pohorju</t>
  </si>
  <si>
    <t>Luče</t>
  </si>
  <si>
    <t>Lukovica</t>
  </si>
  <si>
    <t>Makole</t>
  </si>
  <si>
    <t>Medvode</t>
  </si>
  <si>
    <t>Mengeš</t>
  </si>
  <si>
    <t>Metlika</t>
  </si>
  <si>
    <t>Mežica</t>
  </si>
  <si>
    <t>Miklavž na Dravskem polju</t>
  </si>
  <si>
    <t>Miren - Kostanjevica</t>
  </si>
  <si>
    <t>Mirna</t>
  </si>
  <si>
    <t>Mirna Peč</t>
  </si>
  <si>
    <t>Mislinja</t>
  </si>
  <si>
    <t>Mokronog - Trebelno</t>
  </si>
  <si>
    <t>Moravče</t>
  </si>
  <si>
    <t>Moravske Toplice</t>
  </si>
  <si>
    <t>Mozirje</t>
  </si>
  <si>
    <t>Murska Sobota</t>
  </si>
  <si>
    <t>Muta</t>
  </si>
  <si>
    <t>Naklo</t>
  </si>
  <si>
    <t>Nazarje</t>
  </si>
  <si>
    <t>Nova Gorica</t>
  </si>
  <si>
    <t>Novo mesto</t>
  </si>
  <si>
    <t>Odranci</t>
  </si>
  <si>
    <t>Oplotnica</t>
  </si>
  <si>
    <t>Ormož</t>
  </si>
  <si>
    <t>Osilnica</t>
  </si>
  <si>
    <t>Pesnica</t>
  </si>
  <si>
    <t>Piran/Pirano</t>
  </si>
  <si>
    <t>Pivka</t>
  </si>
  <si>
    <t>Podčetrtek</t>
  </si>
  <si>
    <t>Podvelka</t>
  </si>
  <si>
    <t>Poljčane</t>
  </si>
  <si>
    <t>Polzela</t>
  </si>
  <si>
    <t>Postojna</t>
  </si>
  <si>
    <t>Prebold</t>
  </si>
  <si>
    <t>Preddvor</t>
  </si>
  <si>
    <t>Prevalje</t>
  </si>
  <si>
    <t>Puconci</t>
  </si>
  <si>
    <t>Rače - Fram</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</si>
  <si>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</si>
  <si>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</si>
  <si>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</si>
  <si>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</si>
  <si>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</si>
  <si>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</si>
  <si>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</si>
  <si>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</si>
  <si>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</si>
  <si>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</si>
  <si>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</si>
  <si>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</si>
  <si>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</si>
  <si>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</si>
  <si>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</si>
  <si>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</si>
  <si>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</si>
  <si>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</si>
  <si>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</si>
  <si>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</si>
  <si>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</si>
  <si>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</si>
  <si>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</si>
  <si>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</si>
  <si>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</si>
  <si>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</si>
  <si>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</si>
  <si>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</si>
  <si>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Jurij ob Ščavnici</t>
  </si>
  <si>
    <t>Sveti Jurij v Slov. goricah</t>
  </si>
  <si>
    <t>Sveti Tomaž</t>
  </si>
  <si>
    <t>Šalovci</t>
  </si>
  <si>
    <t>Šempeter - Vrtojba</t>
  </si>
  <si>
    <t>Šenčur</t>
  </si>
  <si>
    <t>Šentilj</t>
  </si>
  <si>
    <t>Šentjernej</t>
  </si>
  <si>
    <t>Šentjur</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</si>
  <si>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</si>
  <si>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</si>
  <si>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</si>
  <si>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</si>
  <si>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</si>
  <si>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</si>
  <si>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</si>
  <si>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</si>
  <si>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</si>
  <si>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</si>
  <si>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</si>
  <si>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</si>
  <si>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</si>
  <si>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</si>
  <si>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</si>
  <si>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Trzin</t>
  </si>
  <si>
    <t>Tržič</t>
  </si>
  <si>
    <t>Turnišče</t>
  </si>
  <si>
    <t>Velenje</t>
  </si>
  <si>
    <t>Velika Polana</t>
  </si>
  <si>
    <t>Velike Lašče</t>
  </si>
  <si>
    <t>Veržej</t>
  </si>
  <si>
    <t>Vipava</t>
  </si>
  <si>
    <t>Vitanje</t>
  </si>
  <si>
    <t>Vodice</t>
  </si>
  <si>
    <t>Vojnik</t>
  </si>
  <si>
    <t>Vransko</t>
  </si>
  <si>
    <t>Vrhnika</t>
  </si>
  <si>
    <t>Vuzenica</t>
  </si>
  <si>
    <t>Zagorje ob Savi</t>
  </si>
  <si>
    <t>Zreče</t>
  </si>
  <si>
    <t>Žalec</t>
  </si>
  <si>
    <t>Železniki</t>
  </si>
  <si>
    <t>Žiri</t>
  </si>
  <si>
    <t>Žirovnica</t>
  </si>
  <si>
    <t>Žužemberk</t>
  </si>
  <si>
    <t>TERMALNA &amp; PANONSKA SLOVENIJA 2019</t>
  </si>
  <si>
    <t>MESEC</t>
  </si>
  <si>
    <t>DRŽAVA</t>
  </si>
  <si>
    <t>PRIHODI</t>
  </si>
  <si>
    <t>PRENOČITVE</t>
  </si>
  <si>
    <t>JANUAR</t>
  </si>
  <si>
    <t>doba bivanja</t>
  </si>
  <si>
    <t>FEBRUAR</t>
  </si>
  <si>
    <t>MAREC</t>
  </si>
  <si>
    <t>APRIL</t>
  </si>
  <si>
    <t>MAJ</t>
  </si>
  <si>
    <t>JUNIJ</t>
  </si>
  <si>
    <t>JULIJ</t>
  </si>
  <si>
    <t>AVGUST</t>
  </si>
  <si>
    <t>SEPTEMBER</t>
  </si>
  <si>
    <t>OKTOBER</t>
  </si>
  <si>
    <t>NOVEMBER</t>
  </si>
  <si>
    <t>DECEMBER</t>
  </si>
  <si>
    <t>01</t>
  </si>
  <si>
    <t>02</t>
  </si>
  <si>
    <t>03</t>
  </si>
  <si>
    <t>04</t>
  </si>
  <si>
    <t>05</t>
  </si>
  <si>
    <t>06</t>
  </si>
  <si>
    <t>07</t>
  </si>
  <si>
    <t>08</t>
  </si>
  <si>
    <t>09</t>
  </si>
  <si>
    <t>10</t>
  </si>
  <si>
    <t>11</t>
  </si>
  <si>
    <t>12</t>
  </si>
  <si>
    <t>Druge neomenjene evropske države</t>
  </si>
  <si>
    <t>ZDA (Združene države)</t>
  </si>
  <si>
    <t>SKUPNO</t>
  </si>
  <si>
    <t>TERMALNA &amp; PANONSKA SLOVENIJA</t>
  </si>
  <si>
    <t>največ obiska</t>
  </si>
  <si>
    <r>
      <rPr>
        <b/>
        <sz val="11"/>
        <color theme="1"/>
        <rFont val="Calibri"/>
        <family val="2"/>
        <charset val="238"/>
        <scheme val="minor"/>
      </rPr>
      <t>TOP 10 trgov:</t>
    </r>
    <r>
      <rPr>
        <sz val="11"/>
        <color theme="1"/>
        <rFont val="Calibri"/>
        <family val="2"/>
        <charset val="238"/>
        <scheme val="minor"/>
      </rPr>
      <t xml:space="preserve"> Slovenija, Italija, Nizozmska, Avstrija, Nemčija, Izrael, Poljska, Belgija, Hrvaška, Češka republika</t>
    </r>
  </si>
  <si>
    <r>
      <rPr>
        <b/>
        <sz val="11"/>
        <color theme="1"/>
        <rFont val="Calibri"/>
        <family val="2"/>
        <charset val="238"/>
        <scheme val="minor"/>
      </rPr>
      <t>TOP 10 trgov:</t>
    </r>
    <r>
      <rPr>
        <sz val="11"/>
        <color theme="1"/>
        <rFont val="Calibri"/>
        <family val="2"/>
        <charset val="238"/>
        <scheme val="minor"/>
      </rPr>
      <t xml:space="preserve"> Slovenija, Nizozemska, Avstrija, Nemčija, Italija, Izrael, Belgija, Danska, Poljska, Češka republika</t>
    </r>
  </si>
  <si>
    <r>
      <rPr>
        <b/>
        <sz val="11"/>
        <color theme="1"/>
        <rFont val="Calibri"/>
        <family val="2"/>
        <charset val="238"/>
        <scheme val="minor"/>
      </rPr>
      <t>TOP 10 trgov:</t>
    </r>
    <r>
      <rPr>
        <sz val="11"/>
        <color theme="1"/>
        <rFont val="Calibri"/>
        <family val="2"/>
        <charset val="238"/>
        <scheme val="minor"/>
      </rPr>
      <t xml:space="preserve"> Slovenija, Avstrija, Nemčija, Ruska federacija, Poljska, Italija, Hrvaška, Češka republika, Srbija, Nizozemska</t>
    </r>
  </si>
  <si>
    <r>
      <rPr>
        <b/>
        <sz val="11"/>
        <color theme="1"/>
        <rFont val="Calibri"/>
        <family val="2"/>
        <charset val="238"/>
        <scheme val="minor"/>
      </rPr>
      <t>TOP 10 trgov:</t>
    </r>
    <r>
      <rPr>
        <sz val="11"/>
        <color theme="1"/>
        <rFont val="Calibri"/>
        <family val="2"/>
        <charset val="238"/>
        <scheme val="minor"/>
      </rPr>
      <t xml:space="preserve"> Slovenija, Avstrija, Hrvaška, Italija, Nemčija, Ruska federacija, Češka republika, Srbija, Ukrajina, Izrael</t>
    </r>
  </si>
  <si>
    <r>
      <rPr>
        <b/>
        <sz val="11"/>
        <color theme="1"/>
        <rFont val="Calibri"/>
        <family val="2"/>
        <charset val="238"/>
        <scheme val="minor"/>
      </rPr>
      <t>TOP 10 trgov:</t>
    </r>
    <r>
      <rPr>
        <sz val="11"/>
        <color theme="1"/>
        <rFont val="Calibri"/>
        <family val="2"/>
        <charset val="238"/>
        <scheme val="minor"/>
      </rPr>
      <t xml:space="preserve"> Slovenija, Avstrija, Italija, Ruska federacija, Nemčija, Hrvaška, Srbija, Češka republika, BiH, Poljska</t>
    </r>
  </si>
  <si>
    <r>
      <rPr>
        <b/>
        <sz val="11"/>
        <color theme="1"/>
        <rFont val="Calibri"/>
        <family val="2"/>
        <charset val="238"/>
        <scheme val="minor"/>
      </rPr>
      <t>TOP 10 trgov:</t>
    </r>
    <r>
      <rPr>
        <sz val="11"/>
        <color theme="1"/>
        <rFont val="Calibri"/>
        <family val="2"/>
        <charset val="238"/>
        <scheme val="minor"/>
      </rPr>
      <t xml:space="preserve"> Slovenija, Avstrija, Nemčija, Ruska federacija, Italija, Češka republika, Srbija, Hrvaška, Poljska, Ukrajina</t>
    </r>
  </si>
  <si>
    <r>
      <rPr>
        <b/>
        <sz val="11"/>
        <color theme="1"/>
        <rFont val="Calibri"/>
        <family val="2"/>
        <charset val="238"/>
        <scheme val="minor"/>
      </rPr>
      <t>TOP 10 trgov:</t>
    </r>
    <r>
      <rPr>
        <sz val="11"/>
        <color theme="1"/>
        <rFont val="Calibri"/>
        <family val="2"/>
        <charset val="238"/>
        <scheme val="minor"/>
      </rPr>
      <t xml:space="preserve"> Slovenija, Avstrija, Nemčija, Italija, Hrvaška, Ruska federacija, Izrael, Češka republika, Srbija, Druge azijske države</t>
    </r>
  </si>
  <si>
    <r>
      <rPr>
        <b/>
        <sz val="11"/>
        <color theme="1"/>
        <rFont val="Calibri"/>
        <family val="2"/>
        <charset val="238"/>
        <scheme val="minor"/>
      </rPr>
      <t>TOP 10 trgov:</t>
    </r>
    <r>
      <rPr>
        <sz val="11"/>
        <color theme="1"/>
        <rFont val="Calibri"/>
        <family val="2"/>
        <charset val="238"/>
        <scheme val="minor"/>
      </rPr>
      <t xml:space="preserve"> Slovenija, Astrija, Italija, hrvaška, Ruska federacija, Srbija, Nemčija, BiH, Ukrajina, Češka republika</t>
    </r>
  </si>
  <si>
    <r>
      <rPr>
        <b/>
        <sz val="11"/>
        <color theme="1"/>
        <rFont val="Calibri"/>
        <family val="2"/>
        <charset val="238"/>
        <scheme val="minor"/>
      </rPr>
      <t>TOP 10 trgov:</t>
    </r>
    <r>
      <rPr>
        <sz val="11"/>
        <color theme="1"/>
        <rFont val="Calibri"/>
        <family val="2"/>
        <charset val="238"/>
        <scheme val="minor"/>
      </rPr>
      <t xml:space="preserve"> Slovenija, Avstrija, Hrvaška, Italija, Srbija, Ruska federacija, BiH, Nemčija, Ukrajina, Druge azijske države</t>
    </r>
  </si>
  <si>
    <r>
      <rPr>
        <b/>
        <sz val="11"/>
        <color theme="1"/>
        <rFont val="Calibri"/>
        <family val="2"/>
        <charset val="238"/>
        <scheme val="minor"/>
      </rPr>
      <t>TOP 10 trgov:</t>
    </r>
    <r>
      <rPr>
        <sz val="11"/>
        <color theme="1"/>
        <rFont val="Calibri"/>
        <family val="2"/>
        <charset val="238"/>
        <scheme val="minor"/>
      </rPr>
      <t xml:space="preserve"> Slovenija, Italija, Avstrija, Hrvaška, Nemčija, Srbija, Ruska federacija, BiH, Romunija, Češka republika</t>
    </r>
  </si>
  <si>
    <r>
      <rPr>
        <b/>
        <sz val="11"/>
        <color theme="1"/>
        <rFont val="Calibri"/>
        <family val="2"/>
        <charset val="238"/>
        <scheme val="minor"/>
      </rPr>
      <t>TOP 10 trgov:</t>
    </r>
    <r>
      <rPr>
        <sz val="11"/>
        <color theme="1"/>
        <rFont val="Calibri"/>
        <family val="2"/>
        <charset val="238"/>
        <scheme val="minor"/>
      </rPr>
      <t xml:space="preserve"> Slovenija, Avstrija, Italija, hrvaška, Ruska federacija, Nemčija, BoH, Srbija, Ukrajina, Druge azijske države</t>
    </r>
  </si>
  <si>
    <t>najmanj obiska</t>
  </si>
  <si>
    <r>
      <rPr>
        <b/>
        <sz val="11"/>
        <color theme="1"/>
        <rFont val="Calibri"/>
        <family val="2"/>
        <charset val="238"/>
        <scheme val="minor"/>
      </rPr>
      <t>TOP 10 trgov:</t>
    </r>
    <r>
      <rPr>
        <sz val="11"/>
        <color theme="1"/>
        <rFont val="Calibri"/>
        <family val="2"/>
        <charset val="238"/>
        <scheme val="minor"/>
      </rPr>
      <t xml:space="preserve"> Slovenija, Avstrija, Hrvaška, Italija, Ruska federacija, Srbija, BiH, Nemčija, Ukrajina, Druge azijske države</t>
    </r>
  </si>
  <si>
    <t>INDEKS SEZONSKOSTI</t>
  </si>
  <si>
    <t>Izračun GINI INDEX - število vseh prenočitev Makro destinacija Termalna Panonska Slovenija</t>
  </si>
  <si>
    <t>Izračun GINI INDEX - število tujih prenočitev Makro destinacija Termalna Panonska Slovenija</t>
  </si>
  <si>
    <t>Izračun GINI INDEX - število domačih prenočitev Makro destinacija Termalna Panonska Slovenija</t>
  </si>
  <si>
    <t>Povp</t>
  </si>
  <si>
    <t>Prilagojene stopnje kum. po rangu</t>
  </si>
  <si>
    <t>GINI INDEX</t>
  </si>
  <si>
    <t>Ciljni kazalnik 1
(kratkoročno - do 2028)</t>
  </si>
  <si>
    <t>Skupaj vrednost kategorije do 2050
(kazalnik 2)</t>
  </si>
  <si>
    <t>Indeks rasti vseh ležišč glede na leto 2019</t>
  </si>
  <si>
    <t>Indeks rasti vseh ležišč glede na leto 2022</t>
  </si>
  <si>
    <t>Indeks števila vseh prenočitev glede na leto 2019</t>
  </si>
  <si>
    <t>Indeks števila vseh prenočitev glede na leto 2022</t>
  </si>
  <si>
    <t>Povprečna letna rast vseh ležišč 2022-2028</t>
  </si>
  <si>
    <t>Povprečna letna rast vseh ležišč 2022-2050</t>
  </si>
  <si>
    <t>Povprečna letna rast vseh prenočitev 2022-2028</t>
  </si>
  <si>
    <t>Povprečna letna rast vseh prenočitev 2022-2050</t>
  </si>
  <si>
    <t>Skupaj vrednost kategorije do 2028
(kazalnik 1)</t>
  </si>
  <si>
    <t>Površina vplivnega območja destinacije Ptuj (50% površine UE Ptuj)</t>
  </si>
  <si>
    <t>Povprećna načrtovano število dodatnih prenočitev</t>
  </si>
  <si>
    <t>Dodatni rezultat kategorije
(kazalnik 1)</t>
  </si>
  <si>
    <t>UE Ptuj (16 občin skupaj) - turistična statistika 2019</t>
  </si>
  <si>
    <t>Dodatni rezultat do 2028
(kazalnik 1)</t>
  </si>
  <si>
    <t>Dodatni rezultat do 2050
(kazalnik 2)</t>
  </si>
  <si>
    <r>
      <t xml:space="preserve">Število razpoložljivih ležišč vseh vrst / km2 površine destinacije
</t>
    </r>
    <r>
      <rPr>
        <i/>
        <sz val="9"/>
        <rFont val="Arial"/>
        <family val="2"/>
        <charset val="238"/>
      </rPr>
      <t>(pvp EU '19 = 7, Slo.'19 = 8,1)</t>
    </r>
  </si>
  <si>
    <t>Destinacija Ptuj 2019</t>
  </si>
  <si>
    <t>Destinacija Ptuj 2028</t>
  </si>
  <si>
    <t>novih ležišč za doseganje pvp. Slovenije 1</t>
  </si>
  <si>
    <t>novih ležišč za doseganje pvp. Slovenije 2</t>
  </si>
  <si>
    <t>=</t>
  </si>
  <si>
    <t>Povprečno (glede števila ležišč)</t>
  </si>
  <si>
    <t>Povprečno načrtovano število ležišč v destinaciji</t>
  </si>
  <si>
    <t>Povprečno načrtovano število dodatnih / skupaj prenočitev</t>
  </si>
  <si>
    <t>PDB tujih gostov 2022 (dni)</t>
  </si>
  <si>
    <t>PDB rang</t>
  </si>
  <si>
    <t>na</t>
  </si>
  <si>
    <t>I 22/19</t>
  </si>
  <si>
    <t>Delež prenočitev po mestih 2022 (I-XII)</t>
  </si>
  <si>
    <t>Delež 2019</t>
  </si>
  <si>
    <t>Delež 2022</t>
  </si>
  <si>
    <t>Delež 2021</t>
  </si>
  <si>
    <t>Ciljna PDB</t>
  </si>
  <si>
    <t>Prenočitve 
CILJ 2028</t>
  </si>
  <si>
    <t>Prenočitve
v deležih</t>
  </si>
  <si>
    <r>
      <t xml:space="preserve">Prenočitve </t>
    </r>
    <r>
      <rPr>
        <b/>
        <sz val="11"/>
        <color theme="1"/>
        <rFont val="Calibri"/>
        <family val="2"/>
        <charset val="238"/>
      </rPr>
      <t>→</t>
    </r>
  </si>
  <si>
    <t>Prihodi
CILJ 2028</t>
  </si>
  <si>
    <t>Prihodi
v deležih</t>
  </si>
  <si>
    <t>Meseci</t>
  </si>
  <si>
    <t>Sezomska razporeditev prenočitev po posameznih trgih v% po mesecih</t>
  </si>
  <si>
    <t>Sezomska razporeditev prenočitev po posameznih trgih v številu prenočitev po mesecih</t>
  </si>
  <si>
    <t>GINI INDEX 2028</t>
  </si>
  <si>
    <t>Prenočitve zima I-II in XII 2028</t>
  </si>
  <si>
    <t>Prenočitve pomlad III-V 2028</t>
  </si>
  <si>
    <t>Prenočitve poletje VI-VIII 2028</t>
  </si>
  <si>
    <t>Prenočitve jesen IX-XI 2028</t>
  </si>
  <si>
    <t>Vrstni red meseca v letu</t>
  </si>
  <si>
    <t xml:space="preserve">Izračun ciljnega GINI INDEX-a -sezonskosti v ciljnem letu 2028 - za vse prenočitve na Ptuju </t>
  </si>
  <si>
    <t>Skupaj vse prenočitve</t>
  </si>
  <si>
    <t>Ciljni trgi, PDB in sezonskost do leta 2028</t>
  </si>
  <si>
    <t>Skupaj vse prenočitve 2019</t>
  </si>
  <si>
    <t>Domače prenočitve 2028</t>
  </si>
  <si>
    <t>Tuje prenočitve 2028</t>
  </si>
  <si>
    <t>Skupaj vse prenočitve 2028</t>
  </si>
  <si>
    <t>∑ 2028</t>
  </si>
  <si>
    <t>Delež 2028</t>
  </si>
  <si>
    <t>SKUPAJ VSI TRGI</t>
  </si>
  <si>
    <r>
      <t xml:space="preserve">Prenočitve vseh turistov po letih </t>
    </r>
    <r>
      <rPr>
        <b/>
        <sz val="11"/>
        <color theme="1"/>
        <rFont val="Calibri"/>
        <family val="2"/>
        <charset val="238"/>
      </rPr>
      <t>→</t>
    </r>
  </si>
  <si>
    <t>Prenočitve ciljno
v deležih</t>
  </si>
  <si>
    <t>Prenočitve 
CILJNO 2028</t>
  </si>
  <si>
    <t>Ciljna PDB 2028</t>
  </si>
  <si>
    <t>Prihodi ciljno
v deležih</t>
  </si>
  <si>
    <t>Sezona ciljno leto 2028</t>
  </si>
  <si>
    <t xml:space="preserve">Leta za primerjavo in ciljno leto → </t>
  </si>
  <si>
    <t>Prihodi ciljno leto 2028</t>
  </si>
  <si>
    <t>PDB ciljno</t>
  </si>
  <si>
    <t>Delež tujih prenočitev ciljno 2028</t>
  </si>
  <si>
    <t>Prenočitve ciljno 2028</t>
  </si>
  <si>
    <t>Delež vseh prenočitev ciljno 2028</t>
  </si>
  <si>
    <t>Domači trg (Slovenija)</t>
  </si>
  <si>
    <r>
      <t xml:space="preserve">Vse Prenočitve 
I </t>
    </r>
    <r>
      <rPr>
        <b/>
        <vertAlign val="subscript"/>
        <sz val="11"/>
        <color theme="1"/>
        <rFont val="Calibri"/>
        <family val="2"/>
        <charset val="238"/>
        <scheme val="minor"/>
      </rPr>
      <t>'28/'22</t>
    </r>
  </si>
  <si>
    <t>SKUPAJ (POVPREČNO) VSI TRGI</t>
  </si>
  <si>
    <t>Načrtovano število prenočitev, prihodov in PDB  v tipičnem letu do 2028 - po posameznih trgih</t>
  </si>
  <si>
    <t>Prihodi domačih gostov</t>
  </si>
  <si>
    <t>Skupaj vsi prihodi v 2028</t>
  </si>
  <si>
    <t>Domači prihodi 2028</t>
  </si>
  <si>
    <t>Tuji prihodi 2028</t>
  </si>
  <si>
    <t>Skupaj vsi prihodi 2019</t>
  </si>
  <si>
    <r>
      <rPr>
        <b/>
        <sz val="11"/>
        <color theme="1"/>
        <rFont val="Calibri"/>
        <family val="2"/>
        <charset val="238"/>
      </rPr>
      <t>≈</t>
    </r>
    <r>
      <rPr>
        <b/>
        <sz val="11"/>
        <color theme="1"/>
        <rFont val="Calibri"/>
        <family val="2"/>
        <charset val="238"/>
        <scheme val="minor"/>
      </rPr>
      <t xml:space="preserve"> 2028</t>
    </r>
  </si>
  <si>
    <t>PDB domačih gostov</t>
  </si>
  <si>
    <t>n/a</t>
  </si>
  <si>
    <t>Načrtovana ciljna dosežena povprečna doba bivanja (PDB) gostov iz posameznih držav po sezonah / mesecih v letu 2028</t>
  </si>
  <si>
    <t>Pvp 2019</t>
  </si>
  <si>
    <t>Podatki o PDB v letu 2019 - po posameznih državah/trgih po posameznih sezonah/mesecih</t>
  </si>
  <si>
    <t>Sezonska razporeditev povprečne dobe bivanja (PDB) po posameznih regionalnih trgih v številu prihodov po mesecih</t>
  </si>
  <si>
    <t>Primerjava: PDB vseh gostov skupaj 2019</t>
  </si>
  <si>
    <t>Primerjava: PDB domačih gostov v 2019</t>
  </si>
  <si>
    <t>Primerjava: PDB vseh tujih gostov v 2019</t>
  </si>
  <si>
    <t>PDB vseh gostov skupaj, cilj 2028</t>
  </si>
  <si>
    <t>PDB domačih gostov, cilj 2028</t>
  </si>
  <si>
    <t>PDB tujih gostov, cilj 2028</t>
  </si>
  <si>
    <t>GINI INDEX 2019</t>
  </si>
  <si>
    <t>Sezonska razporeditev prihodov gostov po posameznih trgih v številu prihodov po mesecih</t>
  </si>
  <si>
    <t>po rangu 2019</t>
  </si>
  <si>
    <t>po rangu 2028</t>
  </si>
  <si>
    <r>
      <t>Pvp  2028</t>
    </r>
    <r>
      <rPr>
        <sz val="11"/>
        <color theme="1"/>
        <rFont val="Calibri"/>
        <family val="2"/>
        <charset val="238"/>
      </rPr>
      <t>↓</t>
    </r>
  </si>
  <si>
    <r>
      <t xml:space="preserve">Pvp 2019 </t>
    </r>
    <r>
      <rPr>
        <sz val="11"/>
        <color theme="1"/>
        <rFont val="Calibri"/>
        <family val="2"/>
        <charset val="238"/>
      </rPr>
      <t>→</t>
    </r>
  </si>
  <si>
    <t>Sezonska razporeditev prispevka k zasedenosti vseh razpoložljivih kapacitet s strani posameznih regionalnih trgov in skupna  zasedenost kapacitet v ciljnem letu 2028</t>
  </si>
  <si>
    <t>Skupna zasedenost vseh kapacitet, cilj 2028</t>
  </si>
  <si>
    <t>Prispevek k zasedenosti-domači gostje, cilj 2028</t>
  </si>
  <si>
    <t>Primerjava zasedenosti kapacitet - skupaj 2019</t>
  </si>
  <si>
    <t>Primerjava prispevka k zasedenosti kapacitet 2019  - domači gostje</t>
  </si>
  <si>
    <t>Primerjava prispevka k zasedenosti kapacitet 2019  - tuji  gostje</t>
  </si>
  <si>
    <t>Načrtovani obseg vseh razpoložljivih kapacitet (ležišč) v 2028</t>
  </si>
  <si>
    <t>Prispevek k zasedenosti kapacitet - Domači gostje</t>
  </si>
  <si>
    <r>
      <rPr>
        <b/>
        <sz val="11"/>
        <color theme="1"/>
        <rFont val="Calibri"/>
        <family val="2"/>
        <charset val="238"/>
      </rPr>
      <t>∑</t>
    </r>
    <r>
      <rPr>
        <b/>
        <sz val="11"/>
        <color theme="1"/>
        <rFont val="Calibri"/>
        <family val="2"/>
        <charset val="238"/>
        <scheme val="minor"/>
      </rPr>
      <t xml:space="preserve">  2028</t>
    </r>
  </si>
  <si>
    <t>Meseci v ciljnem letu 2028</t>
  </si>
  <si>
    <t>←</t>
  </si>
  <si>
    <t>Prispevek k zasedenosti-tuji gostje, cilj 2028</t>
  </si>
  <si>
    <t>Realizirano stanje 2019</t>
  </si>
  <si>
    <t>Ciljni trgi, PDB, sezonskost , zasedenost kapacitet in doseganje ključnih kazalnikov do leta 2028</t>
  </si>
  <si>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vseh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</si>
  <si>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Skupaj kumulativno celotna ustvarjena dodana vrednost iz naslova celotne turistične potrošnje (vse neposredne in posredne turistične dejavnosti) v celotnem obdobju 2022-2028:</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</si>
  <si>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Delež tujih prenočitev: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</si>
  <si>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kumulativno potrebna višina naložb v obnove in novogradnje v vseh turističnih in s turizmom neposredno in posredno povezanih dejavnostih v celotnem obdobju - celoten naložbeni obseg (2022-2028)</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</si>
  <si>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kumulativno potrebna višina naložb v obnove in novogradnje v vseh nastanitvenih dejavnostih I 55 v celotnem obdobju (2022-2028)</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</si>
  <si>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Skupaj kumulativno potrebna višina naložb v obnove in novogradnje v vseh nastanitvenih dejavnostih hotelov in podobnih obratov  I 55.100 v celotnem obdobju (2022-2028)</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</si>
  <si>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Skupaj kumulativno potrebna višina naložb v obnove in novogradnje v vseh drugih vrstah nastanitvenih dejavnosti I 55.2, 55.3 v celotnem obdobju (2022-2028)</t>
    </r>
  </si>
  <si>
    <t>Kategorija oz. kazalnik razvoja</t>
  </si>
  <si>
    <t>Realizirano stanje 2022</t>
  </si>
  <si>
    <t>Ciljni scenarij 2028</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</si>
  <si>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vseh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</si>
  <si>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domačih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</si>
  <si>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tujih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</si>
  <si>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domačih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</si>
  <si>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tujih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</si>
  <si>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vseh turističnih ležišč</t>
    </r>
  </si>
  <si>
    <t>Indeks rasti  '28/'22</t>
  </si>
  <si>
    <r>
      <rPr>
        <sz val="9"/>
        <color rgb="FFC00000"/>
        <rFont val="Arial"/>
        <family val="2"/>
        <charset val="238"/>
      </rPr>
      <t>&gt; </t>
    </r>
    <r>
      <rPr>
        <sz val="9"/>
        <rFont val="Arial"/>
        <family val="2"/>
        <charset val="238"/>
      </rPr>
      <t>  Število razpoložljivih ležišč vseh vrst / 100 prebivalcev destinacije (pvp Slo '19 = 8,2, EU=7)</t>
    </r>
  </si>
  <si>
    <r>
      <rPr>
        <sz val="9"/>
        <color rgb="FFC00000"/>
        <rFont val="Arial"/>
        <family val="2"/>
        <charset val="238"/>
      </rPr>
      <t>&gt; </t>
    </r>
    <r>
      <rPr>
        <sz val="9"/>
        <rFont val="Arial"/>
        <family val="2"/>
        <charset val="238"/>
      </rPr>
      <t>  Število razpoložljivih ležišč vseh vrst / km2 površine destinacije (Slo.'19 = 8,1, pvp EU = 7)</t>
    </r>
  </si>
  <si>
    <r>
      <rPr>
        <sz val="10"/>
        <color rgb="FFC00000"/>
        <rFont val="Arial"/>
        <family val="2"/>
        <charset val="238"/>
      </rPr>
      <t>&gt;</t>
    </r>
    <r>
      <rPr>
        <sz val="10"/>
        <color rgb="FF007DC5"/>
        <rFont val="Arial"/>
        <family val="2"/>
        <charset val="238"/>
      </rPr>
      <t xml:space="preserve">   </t>
    </r>
    <r>
      <rPr>
        <sz val="10"/>
        <rFont val="Arial"/>
        <family val="2"/>
        <charset val="238"/>
      </rPr>
      <t>Gostota</t>
    </r>
    <r>
      <rPr>
        <sz val="9"/>
        <rFont val="Arial"/>
        <family val="2"/>
        <charset val="238"/>
      </rPr>
      <t xml:space="preserve"> turistične dejavnosti v destinaciji </t>
    </r>
    <r>
      <rPr>
        <sz val="8"/>
        <rFont val="Arial"/>
        <family val="2"/>
        <charset val="238"/>
      </rPr>
      <t>(štev.vseh prenočitev/dan/km2, pvp.EU'19=2,2, SLO'19 = 2,1 )</t>
    </r>
  </si>
  <si>
    <r>
      <rPr>
        <sz val="10"/>
        <color rgb="FFC00000"/>
        <rFont val="Arial"/>
        <family val="2"/>
        <charset val="238"/>
      </rPr>
      <t>&gt;</t>
    </r>
    <r>
      <rPr>
        <sz val="10"/>
        <color rgb="FF007DC5"/>
        <rFont val="Arial"/>
        <family val="2"/>
        <charset val="238"/>
      </rPr>
      <t xml:space="preserve">   </t>
    </r>
    <r>
      <rPr>
        <sz val="10"/>
        <rFont val="Arial"/>
        <family val="2"/>
        <charset val="238"/>
      </rPr>
      <t>Celoten ogljični odtis (višina emisij TGP) generiran iz naslova celotne turistične potrošnje v letu v destinaciji  (v kt CO2ekv.)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</si>
  <si>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vseh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</si>
  <si>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domačih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</si>
  <si>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tujih turistov:</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</si>
  <si>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hotelih in podobnih nastanitvenih obratih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</si>
  <si>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kampih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</si>
  <si>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ostalih vrstah nast.obratov (sobe, domovi, ipd.)</t>
    </r>
  </si>
  <si>
    <t>Destinacija Ptuj 2050</t>
  </si>
  <si>
    <t>Skupni prirast prebivalstva na leto (Naravni+selitveni) / 1000 prebivalcev</t>
  </si>
  <si>
    <t>Razvojna ocena (ciljna predpostavka)</t>
  </si>
  <si>
    <t>Število prihodov vseh turistov (2022)</t>
  </si>
  <si>
    <t>Število prihodov vseh turistov (2019)</t>
  </si>
  <si>
    <r>
      <t xml:space="preserve">Prenočitve domače, tuje skupaj
I </t>
    </r>
    <r>
      <rPr>
        <b/>
        <vertAlign val="subscript"/>
        <sz val="11"/>
        <color theme="1"/>
        <rFont val="Calibri"/>
        <family val="2"/>
        <charset val="238"/>
        <scheme val="minor"/>
      </rPr>
      <t>'28/'22</t>
    </r>
  </si>
  <si>
    <t>Skupna letna zasedenost kapacitet (vseh ležišč) - primerjava obdobja 2016-2022 - cilj 2028</t>
  </si>
  <si>
    <t>Primerjava zasedenosti kapacitet - skupaj 2022</t>
  </si>
  <si>
    <t>Primerjava prispevka k zasedenosti kapacitet 2022  - domači gostje</t>
  </si>
  <si>
    <t>Primerjava prispevka k zasedenosti kapacitet 2022  - tuji  gostje</t>
  </si>
  <si>
    <t>Novih kampirnih mest</t>
  </si>
  <si>
    <t>Novih sob v zasebnih sobah, domovih, prenočiščih</t>
  </si>
  <si>
    <t>Novih sob v hotelih, penzionih, gostiščih in podobnih obratih</t>
  </si>
  <si>
    <t>Skupaj novih sob/enot</t>
  </si>
  <si>
    <t>Višina potrebnih naložb v dodatne kapacitete</t>
  </si>
  <si>
    <t>na novo kampirno (glamping)  mesto</t>
  </si>
  <si>
    <t>na zasebno sobo za oddajanje (preurejanje/novogradnja povp.)</t>
  </si>
  <si>
    <t>Skupaj naložbe po posamezni vrsti dodatnih obratov</t>
  </si>
  <si>
    <t>za naložbe v dodatne kapacitete  v hotelih in podobnih obratih</t>
  </si>
  <si>
    <t>za naložbe v dodatne kapacitete  v kampih/glampingih</t>
  </si>
  <si>
    <t>za naložbe v dodatne kapacitete  v ostalih vrstah nast.obratov</t>
  </si>
  <si>
    <t>za vse naložbe v dodatne nastanitvene kapacitete</t>
  </si>
  <si>
    <r>
      <t xml:space="preserve">na sobo višje kakovosti 3*Superior </t>
    </r>
    <r>
      <rPr>
        <sz val="10"/>
        <color theme="1"/>
        <rFont val="Calibri"/>
        <family val="2"/>
        <charset val="238"/>
      </rPr>
      <t xml:space="preserve">↑ </t>
    </r>
    <r>
      <rPr>
        <sz val="10"/>
        <color theme="1"/>
        <rFont val="Calibri"/>
        <family val="2"/>
        <charset val="238"/>
        <scheme val="minor"/>
      </rPr>
      <t>(50% prenove, 50% novogradnje)</t>
    </r>
  </si>
  <si>
    <t>obstoječih sob/enot v hotelih in podobnih obratih</t>
  </si>
  <si>
    <t>obstoječih sob/enot v ostalih vrstah obratov (zasebne sobe, domovi,..)</t>
  </si>
  <si>
    <t>Višina potrebnih naložb v prenovo obstoječih kapacitet za dvig kakvosti in dodane vrednosti</t>
  </si>
  <si>
    <t>Skupaj naložbe v prenove in dvig kakvosti po posamezni vrsti  obratov</t>
  </si>
  <si>
    <t>za vse naložbe v prenove in dvig kakvosti obstoječih nastanitvenih kapacitet</t>
  </si>
  <si>
    <t>Naložbe v prenovo in dvig kakvosti obstoječih nastanitvenih kapacitet za dvig dodane vrednosti do konca leta 2028</t>
  </si>
  <si>
    <t>Naložbe v dodatni obseg nastanitvenih kapacitet v številu sob/nedeljivih enot do konca leta 2028</t>
  </si>
  <si>
    <t>prenovo in preureditev kampirnega (glamping)  mesta/enote</t>
  </si>
  <si>
    <t>obstoječih enot/kampirnih mest v kampih</t>
  </si>
  <si>
    <t>za naložbe v prenovo sob obstoječih hotelov in podobni nastanotvenih obratov</t>
  </si>
  <si>
    <t>pvp.strošek prenove vseh prostorov hotelov in podobnih obratov preračunano na sobo</t>
  </si>
  <si>
    <t>pvp. strošek prenove in preureditve kampirnega (glamping) mesta/enote v višjo kakovost</t>
  </si>
  <si>
    <t>pvp.strošek prenove in dviga kakvosti na zasebno sobo za oddajanje (preračunano na sobo)</t>
  </si>
  <si>
    <t>Ostale vrste obratov (sobe, domovi,..)</t>
  </si>
  <si>
    <t>Dodatne nove kapacitete</t>
  </si>
  <si>
    <t>Prenova obstoječih kapacitet</t>
  </si>
  <si>
    <t>Skupaj naložbe</t>
  </si>
  <si>
    <t>Obrati</t>
  </si>
  <si>
    <t>Ukrep/projekt/program</t>
  </si>
  <si>
    <t>Viri financiranja</t>
  </si>
  <si>
    <t>Rok / Trajanje</t>
  </si>
  <si>
    <t>2023 - 2026</t>
  </si>
  <si>
    <t>Kumulativno</t>
  </si>
  <si>
    <t>PMPO ↔ MO Ptuj ↔ Ministrstvo za kulturo RS</t>
  </si>
  <si>
    <t>2023 - 2024</t>
  </si>
  <si>
    <t>2024 - 2027</t>
  </si>
  <si>
    <r>
      <t xml:space="preserve">2023 - 2028 </t>
    </r>
    <r>
      <rPr>
        <sz val="10"/>
        <color theme="1"/>
        <rFont val="Calibri"/>
        <family val="2"/>
        <charset val="238"/>
      </rPr>
      <t>→</t>
    </r>
  </si>
  <si>
    <t>MO Ptuj ↔ JSP  ↔ PMPO ↔ ZTP ↔ Pristojna Ministrstva   ↔ Finančni investitorji</t>
  </si>
  <si>
    <t>Ocena naložbe (Finančni del)</t>
  </si>
  <si>
    <t>MO Ptuj
Razpisi EU/Ministrstva RS</t>
  </si>
  <si>
    <t>MO Ptuj ↔ PMPO ↔ ZTP ↔ ZGAP ↔ Združenje vinarjev in vinogradnikov</t>
  </si>
  <si>
    <t>Nosilci ukrepa</t>
  </si>
  <si>
    <t>Odgovorni vodja ukrepa (iniciator/koordinator)</t>
  </si>
  <si>
    <t>Ključne aktivnosti/koraki za realizacijo ukrepa</t>
  </si>
  <si>
    <t>Finančni investitorji
Zasebni investitorji/lastniki
Razpisi EU/Ministrstva RS
Razvojne in komercialne banke
MO Ptuj (Osnovna razvojna dokumentacija, komunalni in skupni del naložb)</t>
  </si>
  <si>
    <t>2023 - 2028 →</t>
  </si>
  <si>
    <t>2024 - 2028 →</t>
  </si>
  <si>
    <t>2023 - 2028 →
Delno že v izvajanju</t>
  </si>
  <si>
    <t>PMPO</t>
  </si>
  <si>
    <t>ZTP</t>
  </si>
  <si>
    <t>JSP</t>
  </si>
  <si>
    <t>MO Ptuj ↔ JSP
(vključiti v okvir projekta "Zgodovinsko mesto Ptuj")</t>
  </si>
  <si>
    <t>ZTP ↔ MO Ptuj  ↔ Župnija Ptuj  Sv.Jurij (ŽPSJ)</t>
  </si>
  <si>
    <t>2023 - 2025 →
Delno že v izvajanju</t>
  </si>
  <si>
    <t>2023 - 2025
Delno že v izvajanju</t>
  </si>
  <si>
    <t>2023 - 2024
Delno že v izvajanju</t>
  </si>
  <si>
    <r>
      <t xml:space="preserve">2023 - 2028 </t>
    </r>
    <r>
      <rPr>
        <sz val="10"/>
        <color theme="1"/>
        <rFont val="Calibri"/>
        <family val="2"/>
        <charset val="238"/>
      </rPr>
      <t>→</t>
    </r>
    <r>
      <rPr>
        <sz val="10"/>
        <color theme="1"/>
        <rFont val="Arial"/>
        <family val="2"/>
        <charset val="238"/>
      </rPr>
      <t xml:space="preserve">
Delno že v izvajanju</t>
    </r>
  </si>
  <si>
    <t>2023 - 2028
Delno že v izvajanju</t>
  </si>
  <si>
    <t>2023 - 2028</t>
  </si>
  <si>
    <t>2023 - 2025</t>
  </si>
  <si>
    <t xml:space="preserve"> ZTP ↔ Turistični ponudniki   ↔ MO Ptuj ↔ JSP</t>
  </si>
  <si>
    <t>MO Ptuj ↔ ZVKD ↔ PMPO ↔  Pristojna Ministrstva ↔ JSP ↔ ZTP</t>
  </si>
  <si>
    <t xml:space="preserve"> ZTP ↔ MO Ptuj ↔ JSP  ↔ Terme Ptuj ↔ Turistični ponudniki</t>
  </si>
  <si>
    <t xml:space="preserve"> ZTP ↔ MO Ptuj ↔ JSP</t>
  </si>
  <si>
    <t>MO Ptuj ↔ JSP ↔ ZVKD ↔ DEM ↔ ZTP ↔ BD Ranca  ↔ Turistični ponudniki</t>
  </si>
  <si>
    <t xml:space="preserve"> ZTP ↔ MO Ptuj ↔ JSP  ↔ Lastniki objektov in Turistični ponudniki (v partnerstvu z ZTP)</t>
  </si>
  <si>
    <t xml:space="preserve"> ZTP ↔ MO Ptuj ↔ JSP  ↔ Lastniki/upravljavci objektov in Turistični ponudniki (v partnerstvu z ZTP)</t>
  </si>
  <si>
    <t>2023 - 2024 →</t>
  </si>
  <si>
    <t>2023 - 2025 →</t>
  </si>
  <si>
    <r>
      <t xml:space="preserve">2024 - 2025 </t>
    </r>
    <r>
      <rPr>
        <sz val="10"/>
        <color theme="1"/>
        <rFont val="Calibri"/>
        <family val="2"/>
        <charset val="238"/>
      </rPr>
      <t>→</t>
    </r>
  </si>
  <si>
    <t>2023 - 2026 →</t>
  </si>
  <si>
    <t>2024 - 2026 →</t>
  </si>
  <si>
    <t>2024 - 2026</t>
  </si>
  <si>
    <t xml:space="preserve"> ZTP ↔ MO Ptuj ↔ Turistični ponudniki</t>
  </si>
  <si>
    <t xml:space="preserve"> ZTP ↔ MO Ptuj ↔ Izvajalci/Kulinarični in enološki ponudniki</t>
  </si>
  <si>
    <t xml:space="preserve"> ZTP ↔ OOPZ Ptuj  ↔ KGZ Ptuj ↔ Turistični ponudniki  ↔  Dobavitelji</t>
  </si>
  <si>
    <t>Ponudniki nastanitvenih turističnih storitev/Investitorji  ↔ ZTP ↔ MO Ptuj</t>
  </si>
  <si>
    <t xml:space="preserve"> ZTP ↔ MO Ptuj ↔ Izvajalci prireditev in festivalov</t>
  </si>
  <si>
    <t xml:space="preserve"> ZTP ↔ PMPO ↔ Turistični ponudniki</t>
  </si>
  <si>
    <t xml:space="preserve"> ZTP ↔ OOPZ Ptuj  ↔ Turistični ponudniki  ↔ Turistično vodniki</t>
  </si>
  <si>
    <t xml:space="preserve"> ZTP ↔ PMPO ↔ Turistični ponudniki  ↔ Turistično vodniki</t>
  </si>
  <si>
    <t xml:space="preserve"> ZTP ↔ MO Ptuj  ↔ PMPO ↔ Turistični ponudniki</t>
  </si>
  <si>
    <t xml:space="preserve"> ZTP ↔ MO Ptuj ↔ JSP  ↔ KPP  ↔ Turistični ponudniki</t>
  </si>
  <si>
    <t xml:space="preserve"> ZTP ↔ Turistični ponudniki  ↔  Specializirani ponudniki e-bike</t>
  </si>
  <si>
    <t>ZTP ↔ Turistični ponudniki</t>
  </si>
  <si>
    <t xml:space="preserve"> ZTP ↔ Turistični ponudniki  ↔ Turistično vodniki</t>
  </si>
  <si>
    <t xml:space="preserve"> ZTP ↔ PMPO ↔ ZGAP ↔ Turistični ponudniki ↔ Turistično vodniki</t>
  </si>
  <si>
    <t xml:space="preserve"> ZTP ↔ Turistični ponudniki ↔ PMPO </t>
  </si>
  <si>
    <t xml:space="preserve"> ZTP ↔ Turistični ponudniki ↔ PMPO  ↔ Turistični vodniki</t>
  </si>
  <si>
    <t>MO Ptuj ↔ ZTP ↔ Turistični ponudniki</t>
  </si>
  <si>
    <t>MO Ptuj ↔ JSP ↔ Lastniki/Investitorji nepremičnin ↔ ZTP ↔ Turistični in drugi ponudniki v mestu</t>
  </si>
  <si>
    <t xml:space="preserve"> ZTP ↔ Turistični ponudniki ↔ MO Ptuj</t>
  </si>
  <si>
    <t xml:space="preserve"> ZTP ↔ Turistični ponudniki  ↔ MO Ptuj</t>
  </si>
  <si>
    <t>MO Ptuj / ZTP</t>
  </si>
  <si>
    <t>MO Ptuj ↔ JSP ↔  ZTP ↔ Turistični ponudniki ↔ Poslovni subjekti ↔ Prebivalstvo</t>
  </si>
  <si>
    <t>MO Ptuj
Zasebni ponudniki
Razpisi EU /Ministrstva RS</t>
  </si>
  <si>
    <t>MO Ptuj
Razpisi EU /Ministrstva RS</t>
  </si>
  <si>
    <t>MO Ptuj
Razpisi EU /Ministrstva RS
Zasebni viri /v okviru projekta "Zgodovinski mesto Ptuj"</t>
  </si>
  <si>
    <t>MO Ptuj preko JSP
Razpisi EU /Ministrstva RS</t>
  </si>
  <si>
    <t>MO Ptuj preko JSP
Razpisi EU /Ministrstva RS
Terme Ptuj (zasebni ponudniki?)</t>
  </si>
  <si>
    <t>MO Ptuj preko JSP
Zasebni lastniki in ponudniki v mestu</t>
  </si>
  <si>
    <t>Letno</t>
  </si>
  <si>
    <t>MO Ptuj preko JSP
Zasebni lastniki in ponudniki v mestu
(kasneje v okviru projekta "Zgodovnsko mesto Ptuj")</t>
  </si>
  <si>
    <t>MO Ptuj
EU/MK RS - razpisi</t>
  </si>
  <si>
    <t>Ministrstvo za kulturo RS (projekt v celoti)
(MO Ptuj iniciativni stroški, del dokumentacije, programa)</t>
  </si>
  <si>
    <t>MO Ptuj - Proračun ZTP</t>
  </si>
  <si>
    <r>
      <t xml:space="preserve">Letni znesek </t>
    </r>
    <r>
      <rPr>
        <i/>
        <sz val="10"/>
        <color theme="0"/>
        <rFont val="Arial"/>
        <family val="2"/>
        <charset val="238"/>
      </rPr>
      <t xml:space="preserve">ali </t>
    </r>
    <r>
      <rPr>
        <sz val="10"/>
        <color theme="0"/>
        <rFont val="Arial"/>
        <family val="2"/>
        <charset val="238"/>
      </rPr>
      <t>Kumulativno v obdobju</t>
    </r>
  </si>
  <si>
    <r>
      <t xml:space="preserve">Letni znesek </t>
    </r>
    <r>
      <rPr>
        <i/>
        <sz val="10"/>
        <color theme="0"/>
        <rFont val="Arial"/>
        <family val="2"/>
        <charset val="238"/>
      </rPr>
      <t xml:space="preserve">ali </t>
    </r>
    <r>
      <rPr>
        <sz val="10"/>
        <color theme="0"/>
        <rFont val="Arial"/>
        <family val="2"/>
        <charset val="238"/>
      </rPr>
      <t>Kumulativno</t>
    </r>
  </si>
  <si>
    <t xml:space="preserve">SKUPAJ VSE POLITIKE IN UKREPI </t>
  </si>
  <si>
    <t>Politika/Ukrepi</t>
  </si>
  <si>
    <t>Delež v vseh naložbah</t>
  </si>
  <si>
    <t>Višina naložb po posameznih politikah (področjih ukrepov) v celotnem obdobju 2023-2028</t>
  </si>
  <si>
    <t>MO Ptuj / PMPO</t>
  </si>
  <si>
    <t>Zasebni lastniški viri</t>
  </si>
  <si>
    <t>Razvojne/Kom. Banke</t>
  </si>
  <si>
    <t>Ministrstva RS/EU viri</t>
  </si>
  <si>
    <t>Viri financiranja (okvirna ocena)</t>
  </si>
  <si>
    <t>Višina vseh naložb skupaj v celotnem obdobju 2022-2028</t>
  </si>
  <si>
    <t>Višina potrebnih virov - kumulativno (projektno)</t>
  </si>
  <si>
    <t>Višina virov - letno</t>
  </si>
  <si>
    <t>Višina vseh virov skupaj v celotnem obdobju 2022-2028</t>
  </si>
  <si>
    <t>Delež v vseh virih financiranja</t>
  </si>
  <si>
    <t>Višina naložb - kumulativno (projektno) v obodbju 2023-2028</t>
  </si>
  <si>
    <t>Višina rednih naložb / na leto</t>
  </si>
  <si>
    <t>Višina naložb po posameznih odgovornih nosilcih projektov/programov v celotnem obdobju 2023-2028</t>
  </si>
  <si>
    <t>Okvirno ocenjeni deleži virov financiranja projekta/programa po vrstah virov</t>
  </si>
  <si>
    <t>MO Ptuj preko ZTP
Zbornice, zasebni lastniki in ponudniki v mestu</t>
  </si>
  <si>
    <t>Skupaj kumulativno redne letne naložbe v celotnem obdobju 2023-2028</t>
  </si>
  <si>
    <t>Višina rednih naložb /leto - letni znesek</t>
  </si>
  <si>
    <t>Višina naložb - kumulativno (projektno) v obdobju 2023-2028</t>
  </si>
  <si>
    <t>SKUPAJ VSI VIRI FINANCIRANJA</t>
  </si>
  <si>
    <t>Višina vseh naložb skupaj po virih financiranja v celotnem obdobju 2023-2028</t>
  </si>
  <si>
    <t>Število razpoložljivih ležišč vseh vrst / km2 površine destinacije
(pvp EU '19 = 7, Slo.'19 = 8,2)</t>
  </si>
  <si>
    <t>Dodatni rezultat kategorije
(kazalnik 2)</t>
  </si>
  <si>
    <t>UE Ptuj 2028</t>
  </si>
  <si>
    <t>Povprečna letna zasedenot vseh ležišč ('28 - '50)</t>
  </si>
  <si>
    <t>Indeks števila prenočitev glede na leto 2019</t>
  </si>
  <si>
    <t>Indeks števila prenočitev glede na leto 2022</t>
  </si>
  <si>
    <t>Št.prebiv. 2028</t>
  </si>
  <si>
    <t>Št.prebiv. 2050</t>
  </si>
  <si>
    <t>Delež štev.preb.Ptuja v UE</t>
  </si>
  <si>
    <t>Ciljno 2028</t>
  </si>
  <si>
    <t>Ciljno 2050</t>
  </si>
  <si>
    <t>Stanje 2019,2022</t>
  </si>
  <si>
    <t>Destinacija Ptuj (Območje MO Ptuj) - izbrani ciljni kazalniki razvoja (splošni in turistični) do 2028 in 2050</t>
  </si>
  <si>
    <t>Število prebivalcev UE Ptuj (16 občin)</t>
  </si>
  <si>
    <t>Površina območja UE Ptuj (16 občin)</t>
  </si>
  <si>
    <t>Širša destinacija območja UE Ptuj (16 občin) - ožje izbrani kazalniki razvoja (splošni in turistični) do 2028 in 2050</t>
  </si>
  <si>
    <t>Število vseh zaposlenih oseb (po delovnem mestu)</t>
  </si>
  <si>
    <t>Število vseh zaposlenih v turizmu in gostinstvu (metodologija OECD)</t>
  </si>
  <si>
    <t>Delež zaposlenih v gostinstvu in turizmu od vseh zaposlenih</t>
  </si>
  <si>
    <t>KAZALNIKI TRAJNOSTNEGA RAZVOJA TURIZMA NA OBMOČJU DESTINACIJE PTUJ</t>
  </si>
  <si>
    <t>KAZALNIKI TRAJNOSTNEGA RAZVOJA TURIZMA - OBMOČJE UE PTUJ (16 občin)</t>
  </si>
  <si>
    <r>
      <t xml:space="preserve">Število razpoložljivih ležišč vseh vrst / 100 prebivalcev v destinaciji
</t>
    </r>
    <r>
      <rPr>
        <i/>
        <sz val="10"/>
        <rFont val="Calibri"/>
        <family val="2"/>
        <charset val="238"/>
        <scheme val="minor"/>
      </rPr>
      <t>(pvp EU '19 = 7, Slo.'19 = 8,2)</t>
    </r>
  </si>
  <si>
    <r>
      <t xml:space="preserve">Število razpoložljivih ležišč vseh vrst / km2 površine destinacije
</t>
    </r>
    <r>
      <rPr>
        <i/>
        <sz val="10"/>
        <rFont val="Calibri"/>
        <family val="2"/>
        <charset val="238"/>
        <scheme val="minor"/>
      </rPr>
      <t>(pvp EU '19 = 7, Slo.'19 = 8,2)</t>
    </r>
  </si>
  <si>
    <r>
      <t xml:space="preserve">Gostota turistične dejavnosti v destinaciji 
</t>
    </r>
    <r>
      <rPr>
        <i/>
        <sz val="10"/>
        <rFont val="Calibri"/>
        <family val="2"/>
        <charset val="238"/>
        <scheme val="minor"/>
      </rPr>
      <t>(štev.vseh prenočitev/dan/km2, pvp.EU'19=2,2, SLO'19 = 2,1 )</t>
    </r>
  </si>
  <si>
    <r>
      <t xml:space="preserve">Intenzivnost turistične dejavnosti v destinaciji 
</t>
    </r>
    <r>
      <rPr>
        <i/>
        <sz val="10"/>
        <rFont val="Calibri"/>
        <family val="2"/>
        <charset val="238"/>
        <scheme val="minor"/>
      </rPr>
      <t>(štev.vseh prenočitev/100 prebival./dan, pvp EU'19=2,7, SLO '19 = 2,1)</t>
    </r>
  </si>
  <si>
    <r>
      <t xml:space="preserve">I </t>
    </r>
    <r>
      <rPr>
        <b/>
        <vertAlign val="subscript"/>
        <sz val="10"/>
        <color theme="1"/>
        <rFont val="Calibri"/>
        <family val="2"/>
        <charset val="238"/>
        <scheme val="minor"/>
      </rPr>
      <t>'28/'19-'22</t>
    </r>
  </si>
  <si>
    <r>
      <t xml:space="preserve">I </t>
    </r>
    <r>
      <rPr>
        <b/>
        <vertAlign val="subscript"/>
        <sz val="10"/>
        <color theme="1"/>
        <rFont val="Calibri"/>
        <family val="2"/>
        <charset val="238"/>
        <scheme val="minor"/>
      </rPr>
      <t>'50/'19-'22</t>
    </r>
  </si>
  <si>
    <t>Povprečna starost prebivalcev - 1. julij '22 (Slovenija 43,6)</t>
  </si>
  <si>
    <t>Povprečna mesečna neto plača na zaposleno osebo (EUR) (Slovenija: 1.296,20)</t>
  </si>
  <si>
    <t>Povprečna mesečna neto plača v Gostinstvu (I) (EUR) (Slovenija: 965,77)</t>
  </si>
  <si>
    <t>Delež prenočitev tujih turistov (2022)</t>
  </si>
  <si>
    <t>Delež prihodov tujih turistov (2019)</t>
  </si>
  <si>
    <t>Delež prihodov tujih turistov (2022)</t>
  </si>
  <si>
    <t>Stopnja zasedenosti vseh razpoložljivih ležišč (2019)</t>
  </si>
  <si>
    <t>Stopnja zasedenosti vseh razpoložljivih ležišč (2022)</t>
  </si>
  <si>
    <t>Število prenočitev vseh turistov (2019)</t>
  </si>
  <si>
    <t>Število prenočitev vseh turistov (2022)</t>
  </si>
  <si>
    <t>Delež prenočitev tujih turistov (2019)</t>
  </si>
  <si>
    <r>
      <t xml:space="preserve">GINI Indeks sezonskosti vseh prenočitev v destinaciji (2019) </t>
    </r>
    <r>
      <rPr>
        <sz val="9"/>
        <color theme="1"/>
        <rFont val="Calibri"/>
        <family val="2"/>
        <charset val="238"/>
        <scheme val="minor"/>
      </rPr>
      <t xml:space="preserve">(Slovenija </t>
    </r>
    <r>
      <rPr>
        <sz val="9"/>
        <color theme="1"/>
        <rFont val="Calibri"/>
        <family val="2"/>
        <charset val="238"/>
      </rPr>
      <t>≈</t>
    </r>
    <r>
      <rPr>
        <sz val="9"/>
        <color theme="1"/>
        <rFont val="Calibri"/>
        <family val="2"/>
        <charset val="238"/>
        <scheme val="minor"/>
      </rPr>
      <t xml:space="preserve"> 0,27, EU ≈ 0,24)</t>
    </r>
  </si>
  <si>
    <r>
      <t>GINI Indeks sezonskosti vseh prenočitev v destinaciji (2022)</t>
    </r>
    <r>
      <rPr>
        <sz val="9"/>
        <color theme="1"/>
        <rFont val="Calibri"/>
        <family val="2"/>
        <charset val="238"/>
        <scheme val="minor"/>
      </rPr>
      <t xml:space="preserve"> (Slovenija ≈ 0,32, EU ≈ 0,26)</t>
    </r>
  </si>
  <si>
    <t>Število vseh turističnih ležišč (2019)</t>
  </si>
  <si>
    <t>Število vseh turističnih ležišč (2022)</t>
  </si>
  <si>
    <t>Prihodki iz naslova potrošnje turistov in izletnikov na prenočitev (v EUR/prenočitev)</t>
  </si>
  <si>
    <r>
      <t xml:space="preserve">Ocena prihodkov iz naslova celotne potrošnje turistov in izletnikov v destinaciji </t>
    </r>
    <r>
      <rPr>
        <sz val="9"/>
        <color theme="1"/>
        <rFont val="Calibri"/>
        <family val="2"/>
        <charset val="238"/>
        <scheme val="minor"/>
      </rPr>
      <t>(v Mil. EUR)</t>
    </r>
  </si>
  <si>
    <t>Ciljna razvojna ocena</t>
  </si>
  <si>
    <t>Povprečna doba bivanja (PDB) vseh turistov - dni (2019)</t>
  </si>
  <si>
    <t>Povprečna doba bivanja (PDB) vseh turistov - dni (2022)</t>
  </si>
  <si>
    <t>PDB tujih turistov - dni (2019)</t>
  </si>
  <si>
    <t>PDB tujih turistov - dni (2022)</t>
  </si>
  <si>
    <t>UE Ptuj 2050</t>
  </si>
  <si>
    <r>
      <t xml:space="preserve">I </t>
    </r>
    <r>
      <rPr>
        <b/>
        <i/>
        <vertAlign val="subscript"/>
        <sz val="10"/>
        <color theme="1"/>
        <rFont val="Calibri"/>
        <family val="2"/>
        <charset val="238"/>
        <scheme val="minor"/>
      </rPr>
      <t>'28/'19-'22</t>
    </r>
  </si>
  <si>
    <r>
      <t xml:space="preserve">I </t>
    </r>
    <r>
      <rPr>
        <b/>
        <i/>
        <vertAlign val="subscript"/>
        <sz val="10"/>
        <color theme="1"/>
        <rFont val="Calibri"/>
        <family val="2"/>
        <charset val="238"/>
        <scheme val="minor"/>
      </rPr>
      <t>'50/'19-'22</t>
    </r>
  </si>
  <si>
    <t>Pvp.število ležišč/sobo - hoteli ipd.</t>
  </si>
  <si>
    <t>Pvp.število ležišč/enoto(kamp. Mesto) - Kampi</t>
  </si>
  <si>
    <t>Pvp.število ležišč/sob0 (enoto) - Sobodajalci, domovi , ipd.</t>
  </si>
  <si>
    <t>Delovni input</t>
  </si>
  <si>
    <t>Število vseh sob/nedeljivih enot v turističnih kapacitetah destinacije (2022)</t>
  </si>
  <si>
    <t>Od tega vseh sob/nedeljivih enot v Hotelih in podobnih nast.obratih (2022)</t>
  </si>
  <si>
    <t>Od tega vseh nedeljivih enot (kampirnih mest) v kampih (2022)</t>
  </si>
  <si>
    <t>Od tega vseh sob/nedeljivih enot v zasebnih sobah, domovih, ipd. (2022)</t>
  </si>
  <si>
    <t>Od tega vseh ležišč v Hotelih in podobnih nast.obratih (2022)</t>
  </si>
  <si>
    <t>Od tega vseh ležišč v kampih (2022)</t>
  </si>
  <si>
    <t>Od tega vseh ležišč v zasebnih sobah, domovih, ipd. (2022)</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</si>
  <si>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 xml:space="preserve">Skupaj število zaposlenih, ki jih generira turistično povpraševanje </t>
    </r>
    <r>
      <rPr>
        <i/>
        <sz val="9"/>
        <color theme="1"/>
        <rFont val="Arial"/>
        <family val="2"/>
        <charset val="238"/>
      </rPr>
      <t>(neposredno in posredno v vseh povezanih dejavnostih, metodologija OECD)</t>
    </r>
  </si>
  <si>
    <t>&gt;   GINI Indeks sezonskosti prenočitev vseh turistov v destinaciji Ptuj</t>
  </si>
  <si>
    <t>PLSR
2022-2028</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</si>
  <si>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dodana vrednost v celotni dejavnosti gostinstva (I) v letu:</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</si>
  <si>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ustvarjeni v destinaciji iz naslova celotne turistične, gostinske in dodatne potrošnje turistov in izletnikov (ocena):</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</si>
  <si>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ustvarjeni v destinaciji iz naslova vseh gospodarskih dejavnosti (1.422 subjektov z 8.692 zaposlenimi v letu 2019):</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</si>
  <si>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Delež Gostinstva v prihodkih vseh poslovnih subjektov v destinaciji</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</si>
  <si>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Dodana vrednost na zaposlenega v celotnem gospodarstvu destinacije (vse gosp.dejavnosti, v letu 2019)</t>
    </r>
  </si>
  <si>
    <r>
      <rPr>
        <sz val="9"/>
        <color rgb="FFC00000"/>
        <rFont val="Arial"/>
        <family val="2"/>
        <charset val="238"/>
      </rPr>
      <t>&gt;  </t>
    </r>
    <r>
      <rPr>
        <sz val="9"/>
        <rFont val="Arial"/>
        <family val="2"/>
        <charset val="238"/>
      </rPr>
      <t>  Skupna dodana vrednost generirana iz naslova celotne turistične potrošnje (vse neposredne in posredne turistične dejavnosti) v destinaciji na prenočitev:</t>
    </r>
  </si>
  <si>
    <t>&gt;    Primerjalni indeks dodane vrednosti na zaposlenega v gostinstvu s povp. dodano vrednostjo na zaposlenega v vseh gospodarskih dejavnostih destinacije:</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</si>
  <si>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vseh turističnih sob/nedeljivih enot</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</si>
  <si>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sob/enot v hotelih in podobnih nastanitvenih obratih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</si>
  <si>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enot/kampirnih mest v kampih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</si>
  <si>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sob/enot v ostalih vrstah nast.obratov (sobe, domovi, ipd.)</t>
    </r>
  </si>
  <si>
    <t>Število vseh zaposlenih v turizmu in gostinstvu (metodologija OECD, 2021/2022)</t>
  </si>
  <si>
    <r>
      <rPr>
        <sz val="9"/>
        <color rgb="FFC00000"/>
        <rFont val="Arial"/>
        <family val="2"/>
        <charset val="238"/>
      </rPr>
      <t>&gt;</t>
    </r>
    <r>
      <rPr>
        <sz val="9"/>
        <rFont val="Arial"/>
        <family val="2"/>
        <charset val="238"/>
      </rPr>
      <t>    Delež števila zaposlenih v gostinstvu (I) v destinaciji Ptuj v številu zaposlenih v enaki kategoriji v Sloveniji</t>
    </r>
  </si>
  <si>
    <t>&gt;   GINI Indeks sezonskosti prenočitev tujih turistov v destinaciji Ptuj</t>
  </si>
  <si>
    <t xml:space="preserve">Izračun ciljnega GINI INDEX-a -sezonskosti v ciljnem letu 2028 - za tuje  prenočitve na Ptuju </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</si>
  <si>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ocena kumulativno potrebne višine naložb v obnove in novogradnje v celotni dejavnosti strežbe hrane in pijače I 56 v celotnem obdobju (2022-2028)</t>
    </r>
  </si>
  <si>
    <r>
      <rPr>
        <sz val="9"/>
        <color rgb="FFC00000"/>
        <rFont val="Arial"/>
        <family val="2"/>
        <charset val="238"/>
      </rPr>
      <t>&gt; </t>
    </r>
    <r>
      <rPr>
        <sz val="9"/>
        <color rgb="FF007DC5"/>
        <rFont val="Arial"/>
        <family val="2"/>
        <charset val="238"/>
      </rPr>
      <t> </t>
    </r>
    <r>
      <rPr>
        <sz val="9"/>
        <rFont val="Arial"/>
        <family val="2"/>
        <charset val="238"/>
      </rPr>
      <t> Skupaj ocena plačila davkov, prispevkov, koncesij, taks idr. v občinski in državni proračun in državne blagajne iz naslova turistične potrošnje na leto</t>
    </r>
  </si>
  <si>
    <r>
      <t xml:space="preserve">     </t>
    </r>
    <r>
      <rPr>
        <sz val="9"/>
        <color rgb="FFC00000"/>
        <rFont val="Arial"/>
        <family val="2"/>
        <charset val="238"/>
      </rPr>
      <t>&gt;</t>
    </r>
    <r>
      <rPr>
        <sz val="9"/>
        <color rgb="FF007DC5"/>
        <rFont val="Arial"/>
        <family val="2"/>
        <charset val="238"/>
      </rPr>
      <t>  </t>
    </r>
    <r>
      <rPr>
        <sz val="9"/>
        <rFont val="Arial"/>
        <family val="2"/>
        <charset val="238"/>
      </rPr>
      <t> Skupaj kumulativna plačila davkov, prispevkov, koncesij, taks idr. v občinski in državni proračun in državne blagajne iz naslova turistične potrošnje v celotnem obdobju 2022-2028</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</si>
  <si>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Skupaj kumulativno vsi prihodki ustvarjeni v destinaciji iz naslova celotne turistične, gostinske in dodatne potrošnje turistov in izletnikov (ocena) v celotnem obdobju 2022-2028:</t>
    </r>
  </si>
  <si>
    <t>Vrsta virov</t>
  </si>
  <si>
    <t>Vir</t>
  </si>
  <si>
    <r>
      <rPr>
        <b/>
        <sz val="11"/>
        <color theme="1"/>
        <rFont val="Calibri"/>
        <family val="2"/>
        <charset val="238"/>
      </rPr>
      <t xml:space="preserve">∑ </t>
    </r>
    <r>
      <rPr>
        <b/>
        <sz val="11"/>
        <color theme="1"/>
        <rFont val="Calibri"/>
        <family val="2"/>
        <charset val="238"/>
        <scheme val="minor"/>
      </rPr>
      <t>Znesek</t>
    </r>
  </si>
  <si>
    <t>Javni viri</t>
  </si>
  <si>
    <t>Zasebni viri</t>
  </si>
  <si>
    <r>
      <rPr>
        <sz val="10"/>
        <color rgb="FFC00000"/>
        <rFont val="Arial"/>
        <family val="2"/>
        <charset val="238"/>
      </rPr>
      <t>&gt; </t>
    </r>
    <r>
      <rPr>
        <sz val="10"/>
        <color rgb="FF007DC5"/>
        <rFont val="Arial"/>
        <family val="2"/>
        <charset val="238"/>
      </rPr>
      <t xml:space="preserve">  </t>
    </r>
    <r>
      <rPr>
        <sz val="9"/>
        <rFont val="Arial"/>
        <family val="2"/>
        <charset val="238"/>
      </rPr>
      <t>Intenzivnost turistične dejavnosti v destinaciji</t>
    </r>
    <r>
      <rPr>
        <sz val="8"/>
        <rFont val="Arial"/>
        <family val="2"/>
        <charset val="238"/>
      </rPr>
      <t xml:space="preserve"> (štev.vseh prenočitev/100 prebival./dan, pvp EU'19=2,7):</t>
    </r>
  </si>
  <si>
    <r>
      <rPr>
        <sz val="10"/>
        <color rgb="FFC00000"/>
        <rFont val="Arial"/>
        <family val="2"/>
        <charset val="238"/>
      </rPr>
      <t>&gt;  </t>
    </r>
    <r>
      <rPr>
        <sz val="10"/>
        <color rgb="FF007DC5"/>
        <rFont val="Arial"/>
        <family val="2"/>
        <charset val="238"/>
      </rPr>
      <t xml:space="preserve"> </t>
    </r>
    <r>
      <rPr>
        <sz val="10"/>
        <rFont val="Arial"/>
        <family val="2"/>
        <charset val="238"/>
      </rPr>
      <t>Ogljični odtis iz celotne nastanitvene dejavnosti, oz. potrošnje gostov, ki prenočujejo v destinaciji (I 55), na prenočitev (v kg CO2ekv./prenočitev)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</si>
  <si>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iz naslova dejavnosti Gostinstva (I) v destinaciji (vklj. ocena Terme Ptuj) skupaj s potrošnjo domačega prebivalstva</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</si>
  <si>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število zaposlenih v dejavnosti Gostinstvo (I) (vklj. Terme Ptuj)</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</si>
  <si>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Dodana vrednost na zaposlenega v celotni dejavnosti gostinstva (I) vklj. Terme Ptuj:</t>
    </r>
  </si>
  <si>
    <t>Trg</t>
  </si>
  <si>
    <t>Hoteli</t>
  </si>
  <si>
    <t>Druge vrste obratov</t>
  </si>
  <si>
    <t>Prihodki</t>
  </si>
  <si>
    <t>Leto</t>
  </si>
  <si>
    <t>DG</t>
  </si>
  <si>
    <t>TG NN</t>
  </si>
  <si>
    <t>TG TN</t>
  </si>
  <si>
    <t>TG L</t>
  </si>
  <si>
    <t>Prenočitve - ocena vrste gostov glede na prevoz (pomočno za ogljični odtis)</t>
  </si>
  <si>
    <t>% po posamezni vrsti/trg</t>
  </si>
  <si>
    <t>Domači gostje (DG)</t>
  </si>
  <si>
    <t>Tuji ne-letalski in ne-tranzitni goste (TG NN)</t>
  </si>
  <si>
    <t>Tuji tranzitni ne-letalski gostje (TG TN)</t>
  </si>
  <si>
    <t>Tuji letalski gostje (TG L)</t>
  </si>
  <si>
    <t>Prenočitve po vrstah gostov (pomožna tabela za izračun ogljičnega odtisa)</t>
  </si>
  <si>
    <t>SKUPAJ VSE PRENOČITVE V LETU</t>
  </si>
  <si>
    <r>
      <t xml:space="preserve">SKUPAJ </t>
    </r>
    <r>
      <rPr>
        <b/>
        <sz val="11"/>
        <color theme="1"/>
        <rFont val="Calibri"/>
        <family val="2"/>
        <charset val="238"/>
      </rPr>
      <t>→</t>
    </r>
  </si>
  <si>
    <t>Oglično odtis skupaj v destinaciji</t>
  </si>
  <si>
    <t>Ogljični odtis/prenočitev</t>
  </si>
  <si>
    <t>Hotelski gostje - prevoz</t>
  </si>
  <si>
    <t>Hotelski gostje - prenočitev</t>
  </si>
  <si>
    <t>Hotelski gostje - druge aktivnosti</t>
  </si>
  <si>
    <t>Druge vrste obratov - prevoz</t>
  </si>
  <si>
    <t>Druge vrste obratov - prenočitev</t>
  </si>
  <si>
    <t>Druge vrste obratov - druge aktivnosti</t>
  </si>
  <si>
    <r>
      <t xml:space="preserve">Kategorija                       </t>
    </r>
    <r>
      <rPr>
        <b/>
        <sz val="11"/>
        <color theme="1" tint="0.499984740745262"/>
        <rFont val="Calibri"/>
        <family val="2"/>
        <charset val="238"/>
        <scheme val="minor"/>
      </rPr>
      <t xml:space="preserve"> LETO 2019</t>
    </r>
  </si>
  <si>
    <t>PDB
2019</t>
  </si>
  <si>
    <t>PDB
2022</t>
  </si>
  <si>
    <t>PDB
2028</t>
  </si>
  <si>
    <t>PDB po tipu obiska v 2019</t>
  </si>
  <si>
    <t>PDB po tipu obiska v 2022</t>
  </si>
  <si>
    <t>PDB po tipu obiska v 2028</t>
  </si>
  <si>
    <t>Pripomoček (kalkulator PDB mix-a)</t>
  </si>
  <si>
    <t>Število prenočitev:</t>
  </si>
  <si>
    <t>PDB:</t>
  </si>
  <si>
    <r>
      <t xml:space="preserve">Kategorija                       </t>
    </r>
    <r>
      <rPr>
        <b/>
        <sz val="11"/>
        <color theme="1" tint="0.499984740745262"/>
        <rFont val="Calibri"/>
        <family val="2"/>
        <charset val="238"/>
        <scheme val="minor"/>
      </rPr>
      <t xml:space="preserve"> LETO 2022</t>
    </r>
  </si>
  <si>
    <r>
      <t xml:space="preserve">Kategorija                       </t>
    </r>
    <r>
      <rPr>
        <b/>
        <sz val="11"/>
        <color theme="1" tint="0.499984740745262"/>
        <rFont val="Calibri"/>
        <family val="2"/>
        <charset val="238"/>
        <scheme val="minor"/>
      </rPr>
      <t xml:space="preserve"> LETO 2028</t>
    </r>
  </si>
  <si>
    <t>SKUPAJ 2022</t>
  </si>
  <si>
    <t>SKUPAJ 2028</t>
  </si>
  <si>
    <t xml:space="preserve">zmanjšanje emisij CO2ekv na enoto prenočitve iz naslova prenočitev v nastanitvenih objektih  v destinaciji do leta 2028 v primerjavi z letoma 2019/2022 </t>
  </si>
  <si>
    <t>zmanjšanje emisij CO2ekv na enoto prenočitve iz naslova prevoza do leta 2028 v primerjavi z letoma 2019/2022</t>
  </si>
  <si>
    <t>zmanjšanje emisij CO2ekv na enoto prenočitve iz naslova druge potrošnje v destinaciji do leta 2028 v primerjavi z letoma 2019/2022</t>
  </si>
  <si>
    <t>SKUPAJ EMISIJE CO2ekv IZ NASLOVA POTROŠNJE VSEH TURISTOV V DESTINACIJI</t>
  </si>
  <si>
    <r>
      <t>I</t>
    </r>
    <r>
      <rPr>
        <i/>
        <sz val="11"/>
        <color theme="1" tint="0.499984740745262"/>
        <rFont val="Calibri"/>
        <family val="2"/>
        <charset val="238"/>
        <scheme val="minor"/>
      </rPr>
      <t xml:space="preserve"> </t>
    </r>
    <r>
      <rPr>
        <i/>
        <vertAlign val="subscript"/>
        <sz val="11"/>
        <color theme="1" tint="0.499984740745262"/>
        <rFont val="Calibri"/>
        <family val="2"/>
        <charset val="238"/>
        <scheme val="minor"/>
      </rPr>
      <t>'28/'19</t>
    </r>
  </si>
  <si>
    <t xml:space="preserve">Ogljični odtis*  iz naslova potrošnje gostov, ki prenočujejo v destinaciji </t>
  </si>
  <si>
    <t xml:space="preserve"> * Ogljični odtis = emisije toplogrednih plinov merjeno v ekvivalentu izpustov CO2 v kg oz. tonah ali kilotonah</t>
  </si>
  <si>
    <t>izpustov CO2 ekv iz naslova celotnega slovenskega turizma v letu 2019</t>
  </si>
  <si>
    <t>izpustov CO2 ekv iz naslova celotnega slovenskega turizma načrtovanega v letu 2028</t>
  </si>
  <si>
    <t>povprečne vrednosti enakega kazalnika na ravni Slovenije v letu 2019</t>
  </si>
  <si>
    <t>povprečne vrednosti enakega kazalnika načrtovanega na ravni Slovenije v letu 2028</t>
  </si>
  <si>
    <t>Ciljni kazalnik 2
(dolgoročno - do 2050)</t>
  </si>
  <si>
    <t>Višina naložb po posameznih politikah (področjih ukrepov) po posameznih letih v obdobju 2023-2028</t>
  </si>
  <si>
    <t>Dinamika naložb po politikah, ukrepih, letih in virih financiranja</t>
  </si>
  <si>
    <t>SKUPAJ OBDOBJE</t>
  </si>
  <si>
    <t>Višina naložb po posameznih odgovornih nosilcih projektov/programov po letih v obdobju 2023-2028</t>
  </si>
  <si>
    <t>Odgovorni nosilci</t>
  </si>
  <si>
    <t>SKUPAJ VSI ODGOVORNI NOSILCI</t>
  </si>
  <si>
    <t>SKUPAJ VSE POLITIKE IN UKREPI PO LETIH</t>
  </si>
  <si>
    <t>Višina naložb po posameznih virih financiranja po letih v obdobju 2023-2028</t>
  </si>
  <si>
    <t>Višina in delež naložb po vrsti virov financiranja</t>
  </si>
  <si>
    <t>SKUPAJ VIRI FINANCIRANJA PO LETIH</t>
  </si>
  <si>
    <t>SKUPAJ VSI VIRI FINANCIRANJA PO LETIH</t>
  </si>
  <si>
    <t>Vrsta virov financiranja</t>
  </si>
  <si>
    <t>Javni viri delež v %</t>
  </si>
  <si>
    <t>Zasebni viri delež v %</t>
  </si>
  <si>
    <t>Podjetniki/Investitorji v turizmu (Koord.ZTP,OOPZ)</t>
  </si>
  <si>
    <t>Finančni investitorji (Koord. MO Ptuj)</t>
  </si>
  <si>
    <t>Zasebni ponudniki (skupne aktivnosti z ZTP) - sinergije</t>
  </si>
  <si>
    <t>SKUPAJ VIRI</t>
  </si>
  <si>
    <t>Sredstva/naložbe v upravljanju Zavoda za Turizem Ptuj</t>
  </si>
  <si>
    <t>Ogljični odtis na prenočitev po skupinah turistov</t>
  </si>
  <si>
    <t>Domači turisti</t>
  </si>
  <si>
    <t>Tuji turisti - osebni ali avtob.prevoz netranzitni</t>
  </si>
  <si>
    <t xml:space="preserve">Tuji turisti - osebni ali avtob.prevoz tranzitni </t>
  </si>
  <si>
    <t>Tuji turisti - letalski prevoz</t>
  </si>
  <si>
    <t>Ogljični odtis turistov na prenočitev po pos. trgih v destinaciji Ptuj (v kg/prenočitev)</t>
  </si>
  <si>
    <t>Ogljični odtis turistov na prenočitev po pos. trgih v destinaciji Ptuj (v kg/prenočitev) - rang</t>
  </si>
  <si>
    <t>Indeks turističnega prometa I.-XII.  2022/2019</t>
  </si>
  <si>
    <t>Prenočitve skupaj, domačih in tujih turistov - rang Občin v Sloveniji po številu prenočitev 2019, 2021,2022</t>
  </si>
  <si>
    <t>Prenočitve tuji trgi</t>
  </si>
  <si>
    <t>PMPO ↔ MO Ptuj  ↔ JSP ↔ ZTP</t>
  </si>
  <si>
    <t>MO Ptuj
Ministrstvo za kulturo RS
Namenski viri drugih ministrstev, EU viri</t>
  </si>
  <si>
    <t>2024 - 2026  →</t>
  </si>
  <si>
    <r>
      <t xml:space="preserve">2024 - 2028 </t>
    </r>
    <r>
      <rPr>
        <sz val="10"/>
        <color theme="1"/>
        <rFont val="Calibri"/>
        <family val="2"/>
        <charset val="238"/>
      </rPr>
      <t>→</t>
    </r>
  </si>
  <si>
    <t xml:space="preserve"> ZTP ↔ JSP ↔ KGZ Ptuj  ↔ OOPZ Ptuj  ↔  Dobavitelji, Kmetje</t>
  </si>
  <si>
    <t>ZTP ↔ Turistični ponudniki ↔ Drugi deležniki v turizmu</t>
  </si>
  <si>
    <t>MO Ptuj ↔ JSP ↔  ZTP ↔ Turistični ponudniki ↔ Poslovni subjekti</t>
  </si>
  <si>
    <t xml:space="preserve"> ZTP ↔ Turistični ponudniki</t>
  </si>
  <si>
    <t xml:space="preserve"> ZTP ↔ PMPO ↔ JSP ↔ Turistični ponudniki ↔ MO Ptuj</t>
  </si>
  <si>
    <r>
      <t xml:space="preserve">2024 - 2026 </t>
    </r>
    <r>
      <rPr>
        <sz val="10"/>
        <color theme="1"/>
        <rFont val="Calibri"/>
        <family val="2"/>
        <charset val="238"/>
      </rPr>
      <t>→</t>
    </r>
  </si>
  <si>
    <t xml:space="preserve"> ZRS Bistra ↔ MO Ptuj ↔ ZTP  ↔  Drugi javni in zasebni deležniki</t>
  </si>
  <si>
    <t>ZRS Bistra Ptuj</t>
  </si>
  <si>
    <t>MO Ptuj - Proračun Bistra Ptuj
Turistični ponudniki
Drugi deležniki</t>
  </si>
  <si>
    <t>2024 - 2028</t>
  </si>
  <si>
    <t>Ponudniki zdraviliških, termalno rekreacijskih in wellness turističnih storitev/Investitorji  ↔ ZTP ↔ MO Ptuj</t>
  </si>
  <si>
    <t>MO Ptuj ↔ CID  ↔ MGP  ↔ ZTP</t>
  </si>
  <si>
    <t>Primerj.indeks mesečne neto plače v gostinstvu (I) v primerjavi s povp. plačo v destinaciji</t>
  </si>
  <si>
    <r>
      <rPr>
        <b/>
        <sz val="10"/>
        <color theme="1"/>
        <rFont val="Arial"/>
        <family val="2"/>
        <charset val="238"/>
      </rPr>
      <t xml:space="preserve">1.8. </t>
    </r>
    <r>
      <rPr>
        <sz val="10"/>
        <color theme="1"/>
        <rFont val="Arial"/>
        <family val="2"/>
        <charset val="238"/>
      </rPr>
      <t>Stara Steklarska - Prostor kulturne ustvarjalnosti s programi interakcij med domačimi ustvarjalci in turisti (Upravljanje z dejavnostmi, ki generirajo stik med kulturno ustvarjalnstjo domačinov, obiskovalci in turisti)</t>
    </r>
  </si>
  <si>
    <r>
      <rPr>
        <b/>
        <sz val="10"/>
        <color theme="1"/>
        <rFont val="Arial"/>
        <family val="2"/>
        <charset val="238"/>
      </rPr>
      <t>1.9.</t>
    </r>
    <r>
      <rPr>
        <sz val="10"/>
        <color theme="1"/>
        <rFont val="Arial"/>
        <family val="2"/>
        <charset val="238"/>
      </rPr>
      <t>Razvoj kolesarskih poti v mestu in neposrednem zaledju in navezava na kolesarske poti do krajev v okolici in daljinske kolesarske poti</t>
    </r>
  </si>
  <si>
    <r>
      <rPr>
        <b/>
        <sz val="10"/>
        <color theme="1"/>
        <rFont val="Arial"/>
        <family val="2"/>
        <charset val="238"/>
      </rPr>
      <t>2.6.</t>
    </r>
    <r>
      <rPr>
        <sz val="10"/>
        <color theme="1"/>
        <rFont val="Arial"/>
        <family val="2"/>
        <charset val="238"/>
      </rPr>
      <t xml:space="preserve">Gozdna plaža ob reki Dravi v bližini Term Ptuj, kot prostor za počitek in piknike za turiste in domače prebivalstvo (vzdrževanje in upravljanje) </t>
    </r>
  </si>
  <si>
    <r>
      <rPr>
        <b/>
        <sz val="10"/>
        <color theme="1"/>
        <rFont val="Arial"/>
        <family val="2"/>
        <charset val="238"/>
      </rPr>
      <t>2.7.</t>
    </r>
    <r>
      <rPr>
        <sz val="10"/>
        <color theme="1"/>
        <rFont val="Arial"/>
        <family val="2"/>
        <charset val="238"/>
      </rPr>
      <t>Program „Lepota mesta“ – dodatno spremljanje, estetsko ambientalno urejanje, poenotenje standardov izveskov in usmerjevalno označevalnih tabel (QR kode), fasade,vzdrževanje in čiščenje zgodovinskega mesta</t>
    </r>
  </si>
  <si>
    <r>
      <rPr>
        <b/>
        <sz val="10"/>
        <color theme="1"/>
        <rFont val="Arial"/>
        <family val="2"/>
        <charset val="238"/>
      </rPr>
      <t>3.1.</t>
    </r>
    <r>
      <rPr>
        <sz val="10"/>
        <color theme="1"/>
        <rFont val="Arial"/>
        <family val="2"/>
        <charset val="238"/>
      </rPr>
      <t>Pospeševanje razvoja, kakovosti, obsega  in dostopnosti stalne kulinarične in enološke ponudbe v destinaciji (Dodatni ponudniki, prenova in dvig kakvosti obstoječih)</t>
    </r>
  </si>
  <si>
    <r>
      <rPr>
        <b/>
        <sz val="10"/>
        <color theme="1"/>
        <rFont val="Arial"/>
        <family val="2"/>
        <charset val="238"/>
      </rPr>
      <t>3.2.</t>
    </r>
    <r>
      <rPr>
        <sz val="10"/>
        <color theme="1"/>
        <rFont val="Arial"/>
        <family val="2"/>
        <charset val="238"/>
      </rPr>
      <t>Standardi „Kakovost Ptuja...” in zaveza k odličnosti in gostoljubnosti za gostinske, turistične storitve in doživetja za dvig dodane vrednosti - uvedba lokalne znamke</t>
    </r>
  </si>
  <si>
    <r>
      <rPr>
        <b/>
        <sz val="10"/>
        <color theme="1"/>
        <rFont val="Arial"/>
        <family val="2"/>
        <charset val="238"/>
      </rPr>
      <t>3.3.</t>
    </r>
    <r>
      <rPr>
        <sz val="10"/>
        <color theme="1"/>
        <rFont val="Arial"/>
        <family val="2"/>
        <charset val="238"/>
      </rPr>
      <t>Vzpostavitev verige vrednosti med proizvajalci izdelkov, hrane in pijač v regiji, zgodbami in turističnimi ponudniki Ptuja (širša povezava v Štajersko kulinarično-enološko verigo - okusi Štajerske) - lokalni karakter, kakovost in trajnost - lokalna znamka v povezavi z ukrepom pod točko 2.v okviru te politike</t>
    </r>
  </si>
  <si>
    <r>
      <rPr>
        <b/>
        <sz val="10"/>
        <color theme="1"/>
        <rFont val="Arial"/>
        <family val="2"/>
        <charset val="238"/>
      </rPr>
      <t xml:space="preserve">3.4. </t>
    </r>
    <r>
      <rPr>
        <sz val="10"/>
        <color theme="1"/>
        <rFont val="Arial"/>
        <family val="2"/>
        <charset val="238"/>
      </rPr>
      <t>Tržnica dobrot in izdelkov Ptuja in ptujskega podeželja - občasne tematske tržnice, ki prerastejo v stalne, s ponudbo pridelkov in izdelkov s Ptuja in okoliškega podeželja namenjene domačinom, obiskovalcem in turistom</t>
    </r>
  </si>
  <si>
    <r>
      <rPr>
        <b/>
        <sz val="10"/>
        <color theme="1"/>
        <rFont val="Arial"/>
        <family val="2"/>
        <charset val="238"/>
      </rPr>
      <t xml:space="preserve">3.5. </t>
    </r>
    <r>
      <rPr>
        <sz val="10"/>
        <color theme="1"/>
        <rFont val="Arial"/>
        <family val="2"/>
        <charset val="238"/>
      </rPr>
      <t>Dvig kakovosti nastanitvene turistične ponudbe in postopna širitev obsega kapacitet za višjo dodano vrednost</t>
    </r>
  </si>
  <si>
    <r>
      <rPr>
        <b/>
        <sz val="10"/>
        <color theme="1"/>
        <rFont val="Arial"/>
        <family val="2"/>
        <charset val="238"/>
      </rPr>
      <t>4.1</t>
    </r>
    <r>
      <rPr>
        <sz val="10"/>
        <color theme="1"/>
        <rFont val="Arial"/>
        <family val="2"/>
        <charset val="238"/>
      </rPr>
      <t>.Trajnostni standardi ptujskega turizma in napredek v zeleni shemi slovenskega turizma</t>
    </r>
  </si>
  <si>
    <r>
      <rPr>
        <b/>
        <sz val="10"/>
        <color theme="1"/>
        <rFont val="Arial"/>
        <family val="2"/>
        <charset val="238"/>
      </rPr>
      <t>4.2.</t>
    </r>
    <r>
      <rPr>
        <sz val="10"/>
        <color theme="1"/>
        <rFont val="Arial"/>
        <family val="2"/>
        <charset val="238"/>
      </rPr>
      <t xml:space="preserve">Znižanje negativnih emisij v okolje za višjo vrednost turizma in kakovost življenja </t>
    </r>
  </si>
  <si>
    <r>
      <rPr>
        <b/>
        <sz val="10"/>
        <color theme="1"/>
        <rFont val="Arial"/>
        <family val="2"/>
        <charset val="238"/>
      </rPr>
      <t>4.3.</t>
    </r>
    <r>
      <rPr>
        <sz val="10"/>
        <color theme="1"/>
        <rFont val="Arial"/>
        <family val="2"/>
        <charset val="238"/>
      </rPr>
      <t>Pospeševanje uporabe in izposoje „e-bike” in koles za odkrivanje in doživetja Ptuja in okolice</t>
    </r>
  </si>
  <si>
    <r>
      <rPr>
        <b/>
        <sz val="10"/>
        <color theme="1"/>
        <rFont val="Arial"/>
        <family val="2"/>
        <charset val="238"/>
      </rPr>
      <t>4.4.</t>
    </r>
    <r>
      <rPr>
        <sz val="10"/>
        <color theme="1"/>
        <rFont val="Arial"/>
        <family val="2"/>
        <charset val="238"/>
      </rPr>
      <t>Digitalizacija spremljanja tržnih trendov in uspešnosti ter kazalnikov razvoja ptujskega turizma (interni portal za podporo odločanju)</t>
    </r>
  </si>
  <si>
    <r>
      <rPr>
        <b/>
        <sz val="10"/>
        <color theme="1"/>
        <rFont val="Arial"/>
        <family val="2"/>
        <charset val="238"/>
      </rPr>
      <t>4.6.</t>
    </r>
    <r>
      <rPr>
        <sz val="10"/>
        <color theme="1"/>
        <rFont val="Arial"/>
        <family val="2"/>
        <charset val="238"/>
      </rPr>
      <t>Optimizacija in intenziviranje celostne digitalne platforme informiranja domačinov, izletnikov in turistov, trženja, pospeševanja prodaje in rezervacijskega sistema ptujskega turizma (tudi označbe in QR kodiranje-povezovanje z  bazami podatkov, ipd.)</t>
    </r>
  </si>
  <si>
    <r>
      <rPr>
        <b/>
        <sz val="10"/>
        <color theme="1"/>
        <rFont val="Arial"/>
        <family val="2"/>
        <charset val="238"/>
      </rPr>
      <t>5.2.</t>
    </r>
    <r>
      <rPr>
        <sz val="10"/>
        <color theme="1"/>
        <rFont val="Arial"/>
        <family val="2"/>
        <charset val="238"/>
      </rPr>
      <t>Oblikovanje ključnih turističnih produktov in ponudb/paketov ptujskega turizma s ciljem podaljšanja PDB in dviga dodane vrednosti – Mesto Ptuj in naravno zaledje</t>
    </r>
  </si>
  <si>
    <t>Politika 1.: RAZVOJ SKUPNE PONUDBE, ATRAKCIJE IN INFRASTRUKTURA (9 UKREPOV)</t>
  </si>
  <si>
    <t>Politika 2.: AMBIENT &amp; PROSTOR ZA BUTIČNO DESTINACIJO (8 UKREPOV)</t>
  </si>
  <si>
    <t>Politika 3.: LOKALNA ODLIČNOST, PODJETNIŠKA PONUDBA &amp; VERIGE VREDNOSTI (9 UKREPOV)</t>
  </si>
  <si>
    <t>Politika 4.: ZELENO &amp; DIGITALNO IN TRAJNOSTNO DELOVANJE (8 UKREPOV)</t>
  </si>
  <si>
    <r>
      <rPr>
        <b/>
        <sz val="10"/>
        <color theme="1"/>
        <rFont val="Arial"/>
        <family val="2"/>
        <charset val="238"/>
      </rPr>
      <t>3.8.</t>
    </r>
    <r>
      <rPr>
        <sz val="10"/>
        <color theme="1"/>
        <rFont val="Arial"/>
        <family val="2"/>
        <charset val="238"/>
      </rPr>
      <t>Oblikovanje storitev, ponudb in programov višje dodane  vrednosti za tranzitne goste in izletniške obiskovalce</t>
    </r>
  </si>
  <si>
    <r>
      <rPr>
        <b/>
        <sz val="10"/>
        <color theme="1"/>
        <rFont val="Arial"/>
        <family val="2"/>
        <charset val="238"/>
      </rPr>
      <t>5.3.</t>
    </r>
    <r>
      <rPr>
        <sz val="10"/>
        <color theme="1"/>
        <rFont val="Arial"/>
        <family val="2"/>
        <charset val="238"/>
      </rPr>
      <t xml:space="preserve"> "Ptujska digitalna kartica doživetij"/"Ptuj Experience Card" - v navezavi na ukrep pod točko 2. v okviru te politike se kreativno in izvedbeno uredi,  kot skupni paket, ki vključuje: vstopnine, parkiranje, izposojo (e-)koles, izbrano gostinsko ponudbo v ptujskih lokalih, idr. Kot podprojekt: "Ptujska Festivalska kartica doživetij"/"Ptuj Festival &amp; Experince Card" (Tudi v času Kurentovanja)</t>
    </r>
  </si>
  <si>
    <r>
      <rPr>
        <b/>
        <sz val="10"/>
        <color theme="1"/>
        <rFont val="Arial"/>
        <family val="2"/>
        <charset val="238"/>
      </rPr>
      <t>5.4</t>
    </r>
    <r>
      <rPr>
        <sz val="10"/>
        <color theme="1"/>
        <rFont val="Arial"/>
        <family val="2"/>
        <charset val="238"/>
      </rPr>
      <t xml:space="preserve">. Vzpostavitev interne (trženjske) mreže ponudbe in trženjskega modela za učinkovito usmerjanje obiskovalca (za večjo potrošnjo in dodano vrednost izkušnje – ko je gost že v destinaciji)
</t>
    </r>
  </si>
  <si>
    <t xml:space="preserve"> ZTP ↔ PMPO ↔ Turistični ponudniki ↔ Ponudniki drugi storitev in izdelkov v destinaciji</t>
  </si>
  <si>
    <r>
      <rPr>
        <b/>
        <sz val="10"/>
        <color theme="1"/>
        <rFont val="Arial"/>
        <family val="2"/>
        <charset val="238"/>
      </rPr>
      <t>6.2.</t>
    </r>
    <r>
      <rPr>
        <sz val="10"/>
        <color theme="1"/>
        <rFont val="Arial"/>
        <family val="2"/>
        <charset val="238"/>
      </rPr>
      <t xml:space="preserve">Ureditev dostopnosti in odpiralnih časov ključnih privlačnosti destinacije (Zbirke PMPO) in gostinske ter kulinarične ponudbe </t>
    </r>
  </si>
  <si>
    <t xml:space="preserve"> ZTP ↔ MO Ptuj ↔ Ugledni, izkušeni in strokovni posamezniki</t>
  </si>
  <si>
    <t>MO Ptuj - Proračun ZTP
Prispevki zasebnih podjetij in posameznikov</t>
  </si>
  <si>
    <t>MO Ptuj ↔ JSP ↔ ZTP  ↔ Turistični ponudniki</t>
  </si>
  <si>
    <t>MO Ptuj - Proračun JSP
Tržni viri (zasebni sektor)</t>
  </si>
  <si>
    <r>
      <rPr>
        <b/>
        <sz val="10"/>
        <color theme="1"/>
        <rFont val="Arial"/>
        <family val="2"/>
        <charset val="238"/>
      </rPr>
      <t>6.7.</t>
    </r>
    <r>
      <rPr>
        <sz val="10"/>
        <color theme="1"/>
        <rFont val="Arial"/>
        <family val="2"/>
        <charset val="238"/>
      </rPr>
      <t>Vključevanje in vloga Destinacije Ptuj v okviru regijske destinacije Slovenska Štajerska</t>
    </r>
  </si>
  <si>
    <t xml:space="preserve"> ZTP ↔ OOZP  ↔ Turistični ponudniki ↔ Izobraževalne ustanove v destinaciji in širše  ↔  MO Ptuj</t>
  </si>
  <si>
    <t xml:space="preserve"> ZTP  ↔  MO Ptuj</t>
  </si>
  <si>
    <t>MO Ptuj - Proračun ZTP
Turistični ponudniki in organizatorji dogodkov</t>
  </si>
  <si>
    <t>Ni posebej opredeljenih stroškov</t>
  </si>
  <si>
    <t xml:space="preserve"> ZTP ↔ Turistični ponudniki ↔ OOZP  ↔ PMPO  ↔  Strokovnjaki s področja turizma ↔  MO Ptuj</t>
  </si>
  <si>
    <r>
      <rPr>
        <b/>
        <sz val="10"/>
        <color theme="1"/>
        <rFont val="Arial"/>
        <family val="2"/>
        <charset val="238"/>
      </rPr>
      <t xml:space="preserve">6.12. </t>
    </r>
    <r>
      <rPr>
        <sz val="10"/>
        <color theme="1"/>
        <rFont val="Arial"/>
        <family val="2"/>
        <charset val="238"/>
      </rPr>
      <t>Aktivno sodelovanje turističnega sektorja pri programiranju strateških dokumentov (Razvojne strategije, LAS, MOP, prostorski načrti, oblikovanje in razvoj regije/pokrajine, idr)</t>
    </r>
  </si>
  <si>
    <r>
      <rPr>
        <b/>
        <sz val="10"/>
        <color theme="1"/>
        <rFont val="Arial"/>
        <family val="2"/>
        <charset val="238"/>
      </rPr>
      <t xml:space="preserve">6.4. </t>
    </r>
    <r>
      <rPr>
        <sz val="10"/>
        <color theme="1"/>
        <rFont val="Arial"/>
        <family val="2"/>
        <charset val="238"/>
      </rPr>
      <t>Nadgradnja modela upravljanja Kongresno kulturnega središča Dominikanski Samostan za intenzivnejše trženje predvsem MICE produkta Ptuja in strokovno opolnomočenje upravljavca (poslovnih in strokovnih srečanj, incentive dogodkov, strokovnih in poslovnih konferenc in drugih dogodkov kot so komercialnih in strokovnih promocij in razstav, ipd.), s ciljem trženja večdnevnih dogodkov v jesenskem in pomladnem obdobju.</t>
    </r>
  </si>
  <si>
    <r>
      <rPr>
        <b/>
        <sz val="10"/>
        <color theme="1"/>
        <rFont val="Arial"/>
        <family val="2"/>
        <charset val="238"/>
      </rPr>
      <t>5.6.</t>
    </r>
    <r>
      <rPr>
        <sz val="10"/>
        <color theme="1"/>
        <rFont val="Arial"/>
        <family val="2"/>
        <charset val="238"/>
      </rPr>
      <t>Redna letna oglaševalska kampanja ptujskega turizma ciljno usmerjena na tuje nišne segmente in trge za dvig prepoznavnosti, ciljno pozicioniranje in pospeševanje prodaje - navezava na ukrepe 5.1., 5.2. in 5.5.</t>
    </r>
  </si>
  <si>
    <r>
      <rPr>
        <b/>
        <sz val="10"/>
        <color theme="1"/>
        <rFont val="Arial"/>
        <family val="2"/>
        <charset val="238"/>
      </rPr>
      <t>5.7.</t>
    </r>
    <r>
      <rPr>
        <sz val="10"/>
        <color theme="1"/>
        <rFont val="Arial"/>
        <family val="2"/>
        <charset val="238"/>
      </rPr>
      <t>Večletna Informacijsko oglaševalska kampanja za dvig prepoznavnosti, pozicioniranje in pospeševanja prodaje na slovenskem trgu - navezava na ukrepe 5.1., 5.2. in 5.5.</t>
    </r>
  </si>
  <si>
    <r>
      <t>→ Usklajevanje MO Ptuj</t>
    </r>
    <r>
      <rPr>
        <sz val="8"/>
        <color theme="1"/>
        <rFont val="Calibri"/>
        <family val="2"/>
        <charset val="238"/>
      </rPr>
      <t>↔</t>
    </r>
    <r>
      <rPr>
        <sz val="8"/>
        <color theme="1"/>
        <rFont val="Arial"/>
        <family val="2"/>
        <charset val="238"/>
      </rPr>
      <t>ŽPSJ↔ZTP (program, financiranje, pravno-poslovna razmerja pri financiranju in upravljanju)
→ Določitev programa upravljanja in projektne naloge ureditve
→ Načrtovanje in pridobivanje dovoljenj za poseg/rekonstrukcijo
→ Izvedba projekta rekonstrukcije in usposabljanje osebja za vodenje
→ Zagon upravljanja in trženja projekta/dejavnosti (Partnerstvo ŽPSJ↔ZTP)</t>
    </r>
  </si>
  <si>
    <r>
      <rPr>
        <sz val="8"/>
        <color theme="1"/>
        <rFont val="Calibri"/>
        <family val="2"/>
        <charset val="238"/>
      </rPr>
      <t>→</t>
    </r>
    <r>
      <rPr>
        <sz val="8"/>
        <color theme="1"/>
        <rFont val="Arial"/>
        <family val="2"/>
        <charset val="238"/>
      </rPr>
      <t xml:space="preserve"> Analiza možnosti in sprejem odločitve o pravno-poslovnem modelu možnosti realizacije projekta (Javno, JPP, Zasebno) 
→ Dogovor o lokaciji Muzeja Vinske Kulture (Kompleks Ptujske kleti na Vinarskem trgu </t>
    </r>
    <r>
      <rPr>
        <i/>
        <sz val="8"/>
        <color theme="1"/>
        <rFont val="Arial"/>
        <family val="2"/>
        <charset val="238"/>
      </rPr>
      <t>ali</t>
    </r>
    <r>
      <rPr>
        <sz val="8"/>
        <color theme="1"/>
        <rFont val="Arial"/>
        <family val="2"/>
        <charset val="238"/>
      </rPr>
      <t xml:space="preserve"> Fürstova hiša </t>
    </r>
    <r>
      <rPr>
        <i/>
        <sz val="8"/>
        <color theme="1"/>
        <rFont val="Arial"/>
        <family val="2"/>
        <charset val="238"/>
      </rPr>
      <t>ali</t>
    </r>
    <r>
      <rPr>
        <sz val="8"/>
        <color theme="1"/>
        <rFont val="Arial"/>
        <family val="2"/>
        <charset val="238"/>
      </rPr>
      <t xml:space="preserve"> Ptujski Grad </t>
    </r>
    <r>
      <rPr>
        <i/>
        <sz val="8"/>
        <color theme="1"/>
        <rFont val="Arial"/>
        <family val="2"/>
        <charset val="238"/>
      </rPr>
      <t>ali</t>
    </r>
    <r>
      <rPr>
        <sz val="8"/>
        <color theme="1"/>
        <rFont val="Arial"/>
        <family val="2"/>
        <charset val="238"/>
      </rPr>
      <t xml:space="preserve"> podobno)
→ Določitev projektne naloge ureditve sodobnega muzeja z navezavo na mednarodno okolje in partnerje,  poslovnega načrta s finančnim načrtom in programa upravljanja 
→ Izdelava projektne dokumentacije za načrtovano lokacijo in pridobivanje dovoljenj za poseg/rekonstrukcijo
</t>
    </r>
    <r>
      <rPr>
        <sz val="8"/>
        <color theme="1"/>
        <rFont val="Calibri"/>
        <family val="2"/>
        <charset val="238"/>
      </rPr>
      <t>→</t>
    </r>
    <r>
      <rPr>
        <sz val="8"/>
        <color theme="1"/>
        <rFont val="Arial"/>
        <family val="2"/>
        <charset val="238"/>
      </rPr>
      <t xml:space="preserve"> Kandidatura projekta na namenske vire financiranja in partnerstva v slovenskem in mednardonem okolju
</t>
    </r>
    <r>
      <rPr>
        <sz val="8"/>
        <color theme="1"/>
        <rFont val="Calibri"/>
        <family val="2"/>
        <charset val="238"/>
      </rPr>
      <t>→</t>
    </r>
    <r>
      <rPr>
        <sz val="8"/>
        <color theme="1"/>
        <rFont val="Arial"/>
        <family val="2"/>
        <charset val="238"/>
      </rPr>
      <t xml:space="preserve"> Zaključek finančne konstrukcije s partnerskimi in namenskimi EU in državnimi viri financiranja
</t>
    </r>
    <r>
      <rPr>
        <sz val="8"/>
        <color theme="1"/>
        <rFont val="Calibri"/>
        <family val="2"/>
        <charset val="238"/>
      </rPr>
      <t>→</t>
    </r>
    <r>
      <rPr>
        <sz val="8"/>
        <color theme="1"/>
        <rFont val="Arial"/>
        <family val="2"/>
        <charset val="238"/>
      </rPr>
      <t xml:space="preserve"> Izgradnja/ureditev projekta 
→ Vzporedno z ureditvijo/izgradnjo;  Izbor in usposabljanje osebja za vodenje in operativno delo v projektu
→ Zagon upravljanja in trženja projekta/dejavnosti (Partnerstvo:  Izbrani izvajalec  ↔ MO Ptuj ↔ ZTP  ↔ PMPO ↔ Vinarji, mednarodno</t>
    </r>
  </si>
  <si>
    <t>PMPO ↔ MO Ptuj  ↔ ZGAP  ↔ ZTP</t>
  </si>
  <si>
    <r>
      <rPr>
        <b/>
        <sz val="10"/>
        <color theme="1"/>
        <rFont val="Arial"/>
        <family val="2"/>
        <charset val="238"/>
      </rPr>
      <t>1.7.</t>
    </r>
    <r>
      <rPr>
        <sz val="10"/>
        <color theme="1"/>
        <rFont val="Arial"/>
        <family val="2"/>
        <charset val="238"/>
      </rPr>
      <t>Parkirna mesta in mirujoči promet v mestu (</t>
    </r>
    <r>
      <rPr>
        <u/>
        <sz val="10"/>
        <color theme="1"/>
        <rFont val="Arial"/>
        <family val="2"/>
        <charset val="238"/>
      </rPr>
      <t>v navezavi na Ukrep 1.6.</t>
    </r>
    <r>
      <rPr>
        <sz val="10"/>
        <color theme="1"/>
        <rFont val="Arial"/>
        <family val="2"/>
        <charset val="238"/>
      </rPr>
      <t>)</t>
    </r>
  </si>
  <si>
    <t>→ Določitev projektne naloge in zasnove celostne ureditve ter programa urejanja in vzdrževanja kompleska grajskega griča v skladu s kulturno varstvenimi smernicami  s strani PMPO po predhodni uskladitvi smernic in rešitev z MO Ptuj, ZTP, Odborom iz ukrepa 6.6. in Ministrstvom za kulturo RS
→ Vzporedno; oblikovanje poslovno-pravnega in varstvenega modela za pridobitev izvajalca za upravljanje gostinske dejavnosti  v JV stolpu (traktu) ptujskega gradu
→ Redno financiranje, vzdrževanje in urejanje grajskega griča in dostopov na ptujski grad  (izvajalec: JSP, službe PMPO ali izbrani zasebni izvajalec) v skladu s sprejetim programom in izvajanje nadzora na rezultati
→ Vzporedno; v skladu s potrjenim poslovno pravnim in varstvenim modelom, izvedba razpisa za pridobitev izvajalca gostinske dejavnosti v JV stolpu (traktu) ptujskega gradu</t>
  </si>
  <si>
    <r>
      <rPr>
        <b/>
        <sz val="10"/>
        <color theme="1"/>
        <rFont val="Arial"/>
        <family val="2"/>
        <charset val="238"/>
      </rPr>
      <t xml:space="preserve">1.4. </t>
    </r>
    <r>
      <rPr>
        <sz val="10"/>
        <color theme="1"/>
        <rFont val="Arial"/>
        <family val="2"/>
        <charset val="238"/>
      </rPr>
      <t>Muzej vinske kulture Ptuja, Slovenske Štajerske, Slovenije in dežel nekdanje Avstro Ogrske, kot/in središče parka vinske kulture v vinorodni okolici (tudi v navezavi na ukrep 1.6.)</t>
    </r>
  </si>
  <si>
    <r>
      <rPr>
        <b/>
        <sz val="10"/>
        <color theme="1"/>
        <rFont val="Arial"/>
        <family val="2"/>
        <charset val="238"/>
      </rPr>
      <t>1.3.</t>
    </r>
    <r>
      <rPr>
        <sz val="10"/>
        <color theme="1"/>
        <rFont val="Arial"/>
        <family val="2"/>
        <charset val="238"/>
      </rPr>
      <t>Program in izvedba urejanja grajskega griča in objektov na grajskem griču ter priprava modela in postopkov za oddajo JV grajskega stolpa oz. trakta za ureditev kakovostne kulinarične/gostinske ponudbe  (tudi v navezavi na ukrep 1.6.)</t>
    </r>
  </si>
  <si>
    <r>
      <rPr>
        <b/>
        <sz val="10"/>
        <color theme="1"/>
        <rFont val="Arial"/>
        <family val="2"/>
        <charset val="238"/>
      </rPr>
      <t xml:space="preserve">1.2. </t>
    </r>
    <r>
      <rPr>
        <sz val="10"/>
        <color theme="1"/>
        <rFont val="Arial"/>
        <family val="2"/>
        <charset val="238"/>
      </rPr>
      <t>Mestni/Cerkveni stolp z edinstvenim urnim mehanizmom, razstavo o zgodovini stolpa in razgledno točko (tudi v navezavi na ukrep 1.6.)</t>
    </r>
  </si>
  <si>
    <r>
      <t xml:space="preserve">→ Analiza in predlog lokacij in kapacitiranja  mirujočega prometa v zgodovinskem jedru Ptuja v različnih oblikah in nivojih, glede na načrtovani razvojni model mesta (Ukrep 1.6.) in prihodnji prometni režim, s strani JSP
</t>
    </r>
    <r>
      <rPr>
        <sz val="8"/>
        <color theme="1"/>
        <rFont val="Calibri"/>
        <family val="2"/>
        <charset val="238"/>
      </rPr>
      <t>→</t>
    </r>
    <r>
      <rPr>
        <sz val="8"/>
        <color theme="1"/>
        <rFont val="Arial"/>
        <family val="2"/>
        <charset val="238"/>
      </rPr>
      <t xml:space="preserve"> Ukladitev zasnove projekta z MO Ptuj, ZTP in Odborom iz ukrepa 6.6.
→ Lociranje virov namenskih sredstev za sofinanciranje projekta (Ministrstva RS, EU viri) in aplikacija na vire s strani MO Ptuj in JSP
→ Fazna izvedba projekta s strani JSP v sodelovanju z MO Ptuj in zapiranjem finančnih konstrukcij
→ Upravljanje in vzdrževanje parkirnih mest s strani JSP ob nadzoru MO Ptuj</t>
    </r>
  </si>
  <si>
    <r>
      <t xml:space="preserve">→ Priprava predloga (dela) programa upravljanja objekta "Stare steklarske" z dejavnostmi, ki omogočajo interakcijo med ustvarjalnostjo domačih javnosti in mladih z obiskovalci in turisti s strani zadolženega upraljavca (ki ga določi MO Ptuj)
</t>
    </r>
    <r>
      <rPr>
        <sz val="8"/>
        <color theme="1"/>
        <rFont val="Calibri"/>
        <family val="2"/>
        <charset val="238"/>
      </rPr>
      <t>→</t>
    </r>
    <r>
      <rPr>
        <sz val="8"/>
        <color theme="1"/>
        <rFont val="Arial"/>
        <family val="2"/>
        <charset val="238"/>
      </rPr>
      <t xml:space="preserve"> Ukladitev predloga programa z ZTP in člani odbora iz Ukrepa 6.6.
→ Lociranje in pridobivanje virov namenskih sredstev za sofinanciranje potrjenega programa  (Ministrstva RS, EU viri) in aplikacija na vire s strani MO Ptuj ali upravljavca Stare steklarske
→ Redno letno izvajanje programa v sodelovanju z ZTP in MO Ptuj in vključevanje programa v informiranje turistov, obiskovalcev in  domačih javnosti s ciljem interakcij med temi deležniki</t>
    </r>
  </si>
  <si>
    <t>→ Analiza in priprava predloga tras za vzpostavitev dodatnih označenih kolesarskih poti v različnih nivojih urejenosti za povezavo središča mesta z bližnjo naravno okolico in tudi navezavo na medkrajevne in daljinske kolesarske poti s strani MO Ptuj v sodelovanju z ZTP in JSP
→ Lociranje virov namenskih sredstev za sofinanciranje projekta (Ministrstva RS, EU viri) in aplikacija na vire s strani MO Ptuj
→ Pospešena fazna izvedba projekta s strani MO Ptuj in v skladu z dinamiko zapiranja finančnih konstrukcij
→ Upravljanje in vzdrževanje kolesarskih poti s strani JSP ob nadzoru MO Ptuj in in uskaljevanju z ZTP</t>
  </si>
  <si>
    <r>
      <rPr>
        <b/>
        <sz val="10"/>
        <color theme="1"/>
        <rFont val="Arial"/>
        <family val="2"/>
        <charset val="238"/>
      </rPr>
      <t>2.1</t>
    </r>
    <r>
      <rPr>
        <sz val="10"/>
        <color theme="1"/>
        <rFont val="Arial"/>
        <family val="2"/>
        <charset val="238"/>
      </rPr>
      <t xml:space="preserve">.Mestni vrh - zeleni in vinogradniški park mesta Ptuj - pohodniške, tematske in kolesarske poti in butična kulinarično-enološka gostinska ponudba (tudi </t>
    </r>
    <r>
      <rPr>
        <u/>
        <sz val="10"/>
        <color theme="1"/>
        <rFont val="Arial"/>
        <family val="2"/>
        <charset val="238"/>
      </rPr>
      <t>navezava na Ukrep 1.9.</t>
    </r>
    <r>
      <rPr>
        <sz val="10"/>
        <color theme="1"/>
        <rFont val="Arial"/>
        <family val="2"/>
        <charset val="238"/>
      </rPr>
      <t>)</t>
    </r>
  </si>
  <si>
    <t>MO Ptuj  Župnija Sv.Petra in Pavla (po pogodbenem razmerju)
EU/RS/MGTŠ/MK - razpisi</t>
  </si>
  <si>
    <t>MO Ptuj (prostor, dokumentacija)
EU/RS/MGTŠ/MK/MKGP - razpisi</t>
  </si>
  <si>
    <t>MO Ptuj
EU/RS/MGTŠ/MK/MKGP - razpisi
Sponzorji/donatorji</t>
  </si>
  <si>
    <t>MO Ptuj (preko JSP)
EU/RS/MGTŠ - razpisi
Zasebni investitorji (koncesionarji)
Razvojne/komercialne banke</t>
  </si>
  <si>
    <t>MO Ptuj (preko CID, MGP, idr.)
EU/RS/MGTŠ - razpisi
Sponzorji/Donatorji in turistični ponudniki
Lastni viri dejavnosti</t>
  </si>
  <si>
    <t>MO Ptuj preko ZTP
Zbornice, zasebni lastniki in ponudniki v mestu in okolici
Sofinanciranje EU viri/Ministrstva MGTŠ, MKGP</t>
  </si>
  <si>
    <t>MO Ptuj preko JSP
Zbornice, zasebni lastniki in ponudniki v mestu in okolici
Sofinanciranje EU viri/Ministrstva MGTŠ, MKGP</t>
  </si>
  <si>
    <t>Zasebni lastniki in investitorji nastanitvene turistične ponudbe
Razvojne in komercialne banke
EU/MGTŠ RS - razpisi</t>
  </si>
  <si>
    <t>Zasebni lastniki in investitorji zdraviliških, termalno rekreacijskih in wellness turističnih storitev
Razvojne in komercialne banke
EU/MGTŠ RS - razpisi</t>
  </si>
  <si>
    <t>MO Ptuj - Proračun ZTP
EU/MGTŠ/STO - razpisi</t>
  </si>
  <si>
    <t>MO Ptuj
EU/MGTŠ/STO - razpisi</t>
  </si>
  <si>
    <t>MO Ptuj - Proračun JSP
EU/MGTŠ/STO - razpisi</t>
  </si>
  <si>
    <t>MO Ptuj - Proračun ZTP
EU/MGTŠ/MOP/STO - razpisi</t>
  </si>
  <si>
    <t>MO Ptuj - Proračun ZTP
MGTŠ/STO - razpisi</t>
  </si>
  <si>
    <t>MO Ptuj - Proračun ZTP
MGTŠ/STO - razpisi
Turistični ponudniki</t>
  </si>
  <si>
    <t>MO Ptuj - Proračun ZTP
MGTŠ/STO - razpisi
Turistični in drugi ponudniki</t>
  </si>
  <si>
    <t>MO Ptuj - Proračun ZTP in PMPO
MK/MGTŠ - razpisi
Ponudniki/izvajalci iz naslova: Prodaje storitev/vstopnin/ogledov (tržni viri)</t>
  </si>
  <si>
    <t>MO Ptuj - Proračun za vodenje in stroške programa
EU/MGTŠ/MK/MOP - razpisi
V kasnejši fazi iz naslova tržnih prihodkov upravljanja sklada nepremičnin</t>
  </si>
  <si>
    <t>Turistični ponudniki
MO Ptuj - Proračun ZTP
MGTŠ - razpisi</t>
  </si>
  <si>
    <r>
      <rPr>
        <b/>
        <sz val="10"/>
        <color theme="1"/>
        <rFont val="Arial"/>
        <family val="2"/>
        <charset val="238"/>
      </rPr>
      <t>2.2.</t>
    </r>
    <r>
      <rPr>
        <sz val="10"/>
        <color theme="1"/>
        <rFont val="Arial"/>
        <family val="2"/>
        <charset val="238"/>
      </rPr>
      <t>Panorama - arheološko edukativna – parkovna ureditev (</t>
    </r>
    <r>
      <rPr>
        <u/>
        <sz val="10"/>
        <color theme="1"/>
        <rFont val="Arial"/>
        <family val="2"/>
        <charset val="238"/>
      </rPr>
      <t>navezava na Ukrep 1.1</t>
    </r>
    <r>
      <rPr>
        <sz val="10"/>
        <color theme="1"/>
        <rFont val="Arial"/>
        <family val="2"/>
        <charset val="238"/>
      </rPr>
      <t>.)</t>
    </r>
  </si>
  <si>
    <r>
      <t xml:space="preserve">→ Priprava programsko projektne naloge in projektne zasnove za projekt Panorama kot arheološko edukativne, raziskovalne in parkovne ureditve v navezavi na ukrep 1.1., s strani PMPO v sodelovanju z MO Ptuj in ZTP
→ Usklajevanje in preučitev možnosti so-financiranja z MK in MGTŠ (program, so-financiranje, dinamika) s strani ZRS Bistra, MO Ptuj in PMPO
→ Izdelava programa razvoja in upravljanja, poslovnega načrta in programsko-projektne naloge projekta Panorama v fazah s strani PMPO po pooblastilu MO Ptuj
→ Priprava idejne zasnove projekta in projektne in kulturno varstvene dokumentacije
→ Pridobivanje gradbenih dovoljenj oz. dovoljenj za posege v prostor s strani MO Ptuj v sodelovanju z PMPO
→ izgradnja oz. ureditev projekta izbor in usposabljanje osebja za vodenje po projektu (PMPO)
→ Zagon upravljanja in trženja projekta/dejavnosti s strani PMPO tudi v izobraževalne in raziskovalne namene
</t>
    </r>
    <r>
      <rPr>
        <sz val="8"/>
        <color theme="1"/>
        <rFont val="Calibri"/>
        <family val="2"/>
        <charset val="238"/>
      </rPr>
      <t>→</t>
    </r>
    <r>
      <rPr>
        <sz val="8"/>
        <color theme="1"/>
        <rFont val="Arial"/>
        <family val="2"/>
        <charset val="238"/>
      </rPr>
      <t xml:space="preserve"> Intenzivno tržno komuniciranje projekta s strani PMPO (strokvono, raziskovalne, izobraževalne dejavnosti) in ZTP s vključevanjem v turistične produkte in pakete </t>
    </r>
  </si>
  <si>
    <r>
      <t>→ Priprava programa upravljanja lokacije Ranca in programsko projektne naloge nadgradnje ureditve območja dostopnosti Rance s celotnim območjem od Rance do Dravske ulice (do peš mostu) v mestu kot parkovno sprehajališče  v dolžini 1,8 km ob reki Dravi in zgodovinskem mestu "</t>
    </r>
    <r>
      <rPr>
        <i/>
        <sz val="8"/>
        <color theme="1"/>
        <rFont val="Arial"/>
        <family val="2"/>
        <charset val="238"/>
      </rPr>
      <t>Lungo Fiume Storico</t>
    </r>
    <r>
      <rPr>
        <sz val="8"/>
        <color theme="1"/>
        <rFont val="Arial"/>
        <family val="2"/>
        <charset val="238"/>
      </rPr>
      <t xml:space="preserve">"
→ Priprava celovite programsko projektne naloge in zasnove ureditve zgornjega dela Dravske ulice (bivši Koteks, ruševine) z dostopom do reke Drave in aktivnostmi na reki in javno-zasebnim programom ureditve območja </t>
    </r>
    <r>
      <rPr>
        <u/>
        <sz val="8"/>
        <color theme="1"/>
        <rFont val="Arial"/>
        <family val="2"/>
        <charset val="238"/>
      </rPr>
      <t xml:space="preserve">s ciljem navezave na Ukrep 1.6. </t>
    </r>
    <r>
      <rPr>
        <sz val="8"/>
        <color theme="1"/>
        <rFont val="Arial"/>
        <family val="2"/>
        <charset val="238"/>
      </rPr>
      <t xml:space="preserve">
→ Usklajevanje in preučitev možnosti in pogojev so-financiranja iz državnih in EU virov (program, so-financiranje, dinamika) s strani ZRS Bistra in MO Ptuj
→ Priprava idejne zasnove projekta Dravske ulice in projektne in kulturno varstvene dokumentacije
→ Pridobivanje gradbenih dovoljenj oz. dovoljenj za posege v prostor s strani MO Ptuj </t>
    </r>
    <r>
      <rPr>
        <u/>
        <sz val="8"/>
        <color theme="1"/>
        <rFont val="Arial"/>
        <family val="2"/>
        <charset val="238"/>
      </rPr>
      <t>oz. v okviru Ukrepa 1.6.</t>
    </r>
    <r>
      <rPr>
        <sz val="8"/>
        <color theme="1"/>
        <rFont val="Arial"/>
        <family val="2"/>
        <charset val="238"/>
      </rPr>
      <t xml:space="preserve">
→ Zagon upravljanja, vzdrževanja (JSP) in aktivnim vključevanjem projekta v uporabo domačinov in v turistična doživetja in ambiente destinacije Ptuj s strani ZTP</t>
    </r>
  </si>
  <si>
    <t>ZTP ↔ MO Ptuj  ↔ Župnija Ptuj  Sv.Jurij (ŽPSJ)  ↔ JSP   ↔ ZVKD   ↔ PMPO</t>
  </si>
  <si>
    <r>
      <rPr>
        <b/>
        <sz val="10"/>
        <color theme="1"/>
        <rFont val="Arial"/>
        <family val="2"/>
        <charset val="238"/>
      </rPr>
      <t>2.4.</t>
    </r>
    <r>
      <rPr>
        <sz val="10"/>
        <color theme="1"/>
        <rFont val="Arial"/>
        <family val="2"/>
        <charset val="238"/>
      </rPr>
      <t>Parkovno-komunalna ureditev okolice Mestnega/Cerkvenega stolpa in Župnijske cerkve Sv.Jurija kot butični mestni zgodovinski "</t>
    </r>
    <r>
      <rPr>
        <u/>
        <sz val="10"/>
        <color theme="1"/>
        <rFont val="Arial"/>
        <family val="2"/>
        <charset val="238"/>
      </rPr>
      <t>Park Sv.Viktorina</t>
    </r>
    <r>
      <rPr>
        <sz val="10"/>
        <color theme="1"/>
        <rFont val="Arial"/>
        <family val="2"/>
        <charset val="238"/>
      </rPr>
      <t xml:space="preserve">" ali </t>
    </r>
    <r>
      <rPr>
        <u/>
        <sz val="10"/>
        <color theme="1"/>
        <rFont val="Arial"/>
        <family val="2"/>
        <charset val="238"/>
      </rPr>
      <t>"Park Sv.Jurija</t>
    </r>
    <r>
      <rPr>
        <sz val="10"/>
        <color theme="1"/>
        <rFont val="Arial"/>
        <family val="2"/>
        <charset val="238"/>
      </rPr>
      <t xml:space="preserve">"med Povodnovim muzejem, Mestnim/cerkvenim stolpom, Župnijsko cerkvijo zavetnika Ptuja Sv.Jurija in Mestnim Gledališčem (s klopmi, razsvetljavo in komunalno ter drugo opremo) - </t>
    </r>
    <r>
      <rPr>
        <u/>
        <sz val="10"/>
        <color theme="1"/>
        <rFont val="Arial"/>
        <family val="2"/>
        <charset val="238"/>
      </rPr>
      <t>v navezavi na ukrep 1.2. in 1.6.</t>
    </r>
  </si>
  <si>
    <t>→ Priprava programsko projektne naloge ureditve ambienta (talne obdelave, hortikultura, razsvetljava, komunalna ambientalna oprema, vključitev zgodovinskih spomenikov in Povodnovega muzeja) in nadgradnje funkcionalnosti parkovne površine med cerkvijo Sv.Jurija, Cerkvenim/Mestnim stolpom in MGP, kot Zgodovinskega mestnega parka (lokacija neposredno ob t.i. Povodnovem muzeju arheoloških eksponatov), s strani MO Ptuj v sodelovanju z ŽPSJ, JSP, ZTP, PMPO in ZVKD
→ Lociranje virov namenskih sredstev za sofinanciranje infrastrukturnega dela projekta (Ministrstva RS, EU viri) in aplikacija na vire s strani MO Ptuj, oz. drugega nosilca, ob sodelovanju ZTP, JSP in PMPO
→ Pospešena fazna izvedba projekta s strani MO Ptuj v sodelovanju z JSP, ŽPSJ  in v skladu z dinamiko zapiranja finančne konstrukcije
→ Upravljanje in vzdrževanje parka s strani JSP ob nadzoru MO Ptuj in in komunkacijskih aktivnostih do domačih in turističnih javnosti s strani ZTP</t>
  </si>
  <si>
    <r>
      <rPr>
        <b/>
        <sz val="10"/>
        <color theme="1"/>
        <rFont val="Arial"/>
        <family val="2"/>
        <charset val="238"/>
      </rPr>
      <t>2.5.</t>
    </r>
    <r>
      <rPr>
        <sz val="10"/>
        <color theme="1"/>
        <rFont val="Arial"/>
        <family val="2"/>
        <charset val="238"/>
      </rPr>
      <t xml:space="preserve">Hortikulturno urejena ploščad s klopcami s pogledom na veduto Ptuja na desnem obrežju reke Drave ob peš mostu </t>
    </r>
  </si>
  <si>
    <r>
      <t>→ Priprava predloga tras in točk privlačnosti in kulinarično-enološke turistične ponudbe za vzpostavitev dodatnih označenih pohodniških in kolesarskih (krožnih) tematskih poti med središčem mesta in območjem Mestnega vrha za dnevne sprehode in izlete  domačinov in turistov s strani ZTP v sodelovanju s turističnimi ponudniki, JSP in MO Ptuj
→ Pospešitev zasebnih ponudnikov za vzpostavitev butične kulinarično-enološke ponudbe na območju Mestnega vrha (vsaj 2 do 3 ponudniki do konca strateškega obdobja)
→ Lociranje virov namenskih sredstev za sofinanciranje infrastrukturnega dela projekta in po možnosti tudi zasebnih ponudnikov (Ministrstva RS, EU viri) in aplikacija na vire s strani MO Ptuj ob sodelovanju ZTP in JSP
→ Pospešena fazna izvedba projekta s strani MO Ptuj v sodelovanju z JSP in ZTP in v skladu z dinamiko zapiranja finančnih konstrukcij</t>
    </r>
    <r>
      <rPr>
        <sz val="8"/>
        <color theme="1"/>
        <rFont val="Arial"/>
        <family val="2"/>
        <charset val="238"/>
      </rPr>
      <t xml:space="preserve">
→ Upravljanje in vzdrževanje kolesarskih poti s strani JSP ob nadzoru MO Ptuj in in trženjskih aktivnostih s strani ZTP</t>
    </r>
  </si>
  <si>
    <t>→ Priprava programsko projektne naloge ureditve ambienta (talne obdelave, hortikultura, razsvetljava, komunalna ambientalna opremas klopmi, ipd.) kot razglednega parka na veduto Ptuja na zahodni in vzhodni strani obrežja reke Drave ob peš mostu , s strani JSP v sodelovanju z ZTP in MO Ptuj
→ Lociranje virov namenskih sredstev za sofinanciranje infrastrukturnega dela projekta (Ministrstva RS, EU viri) in aplikacija na vire s strani JSP, MO Ptuj, oz. drugega nosilca, ob sodelovanju ZTP
→ Pospešena izvedba projekta s strani JSP v sodelovanju z MO Ptuj in ZTP in v skladu z dinamiko zaprtja finančne konstrukcije
→ Upravljanje in vzdrževanje parka s strani JSP ob nadzoru MO Ptuj in in komunkacijskih aktivnostih do domačih in turističnih javnosti s strani ZTP</t>
  </si>
  <si>
    <t>→ Priprava načrta upravljanja in vzdrževanja in programsko projektne naloge eventualne nadgradnje ureditve ambienta in funkcionalnosti ureditve območja kot prostora "Gozdne plaže" za preživljanje prostega časa (tudi piknikov)  ob reki s pogledom na veduto Ptuja , s strani JSP v sodelovanju z ZTP, Terme Ptuj in MO Ptuj
→ Lociranje in dogovor o virih sredstev za (so)financiranje letnega vzdrževanja in upravljanja projekta (MO Ptuj in zasebni viri, Terme Ptuj)
→ Pospešena izvedba projekta s strani JSP v sodelovanju z ZTP, Terme Ptuj in MO Ptuj in v skladu z dinamiko dogvoora o (so) financiranju upravljanja in vzdrževanja projekta
→ Upravljanje in vzdrževanje "Gozdne plaže"  s strani JSP ob nadzoru MO Ptuj in in komunkacijskih aktivnostih do domačih in turističnih javnosti s strani ZTP in do gostov Term Ptuj s strani Terme Ptuj</t>
  </si>
  <si>
    <r>
      <rPr>
        <b/>
        <sz val="10"/>
        <color theme="1"/>
        <rFont val="Arial"/>
        <family val="2"/>
        <charset val="238"/>
      </rPr>
      <t>2.3.</t>
    </r>
    <r>
      <rPr>
        <sz val="10"/>
        <color theme="1"/>
        <rFont val="Arial"/>
        <family val="2"/>
        <charset val="238"/>
      </rPr>
      <t xml:space="preserve">Dostop in aktivna vključitev privlačnosti in aktivnosti na reki Dravi in jezeru: Ranca na jezeru </t>
    </r>
    <r>
      <rPr>
        <sz val="10"/>
        <color theme="1"/>
        <rFont val="Calibri"/>
        <family val="2"/>
        <charset val="238"/>
      </rPr>
      <t>↔</t>
    </r>
    <r>
      <rPr>
        <sz val="10"/>
        <color theme="1"/>
        <rFont val="Arial"/>
        <family val="2"/>
        <charset val="238"/>
      </rPr>
      <t xml:space="preserve"> Dravska ulica in parkovno območje ob reki Dravi med tema točkama kot "Lungo Fiume Istorico", v turistično ponudbo destinacije, </t>
    </r>
    <r>
      <rPr>
        <u/>
        <sz val="10"/>
        <color theme="1"/>
        <rFont val="Arial"/>
        <family val="2"/>
        <charset val="238"/>
      </rPr>
      <t>delno v navezavi na Ukrep 1.6.</t>
    </r>
  </si>
  <si>
    <r>
      <rPr>
        <b/>
        <sz val="10"/>
        <color theme="1"/>
        <rFont val="Arial"/>
        <family val="2"/>
        <charset val="238"/>
      </rPr>
      <t>2.8.</t>
    </r>
    <r>
      <rPr>
        <sz val="10"/>
        <color theme="1"/>
        <rFont val="Arial"/>
        <family val="2"/>
        <charset val="238"/>
      </rPr>
      <t>Program „Zgodovina je zelena in cvetoča“ – urbani parkovni in cvetoči ambienti mesta</t>
    </r>
  </si>
  <si>
    <t>Število ukrepov</t>
  </si>
  <si>
    <t>Dinamika naložb po politikah, ukrepih, letih in odgovornih nosilcih</t>
  </si>
  <si>
    <t>Termin realizacije</t>
  </si>
  <si>
    <t>Odgovorni nosilec</t>
  </si>
  <si>
    <t>Naložba kumulativno (2023-2028)</t>
  </si>
  <si>
    <t>Test:</t>
  </si>
  <si>
    <t>Ukrep</t>
  </si>
  <si>
    <t>Višina naložbe kum.</t>
  </si>
  <si>
    <t>Rang po kumulativni višini  naložbe</t>
  </si>
  <si>
    <t>Politika</t>
  </si>
  <si>
    <t>SKUPAJ VSI UKREPI</t>
  </si>
  <si>
    <t>Odgovorni nosilec/ Koordinator</t>
  </si>
  <si>
    <t>Seznam ukrepov vseh politik, po rangu višine naložbe, politiki in odgovornem nosilcu</t>
  </si>
  <si>
    <t>VSE POLITIKE / VSI NOSILCI</t>
  </si>
  <si>
    <t>Rok realizacije</t>
  </si>
  <si>
    <r>
      <rPr>
        <b/>
        <sz val="10"/>
        <color theme="1"/>
        <rFont val="Arial"/>
        <family val="2"/>
        <charset val="238"/>
      </rPr>
      <t>6.14.</t>
    </r>
    <r>
      <rPr>
        <sz val="10"/>
        <color theme="1"/>
        <rFont val="Arial"/>
        <family val="2"/>
        <charset val="238"/>
      </rPr>
      <t xml:space="preserve"> Ustanovitev in delovanje "Odbora za spremljanje, evalvacijo in usmerjanje uresničevanja Strategije razvoja turizma v destinaciji Ptuj"</t>
    </r>
  </si>
  <si>
    <t xml:space="preserve"> ZTP (Svet zavoda)  ↔ Turistični ponudniki  ↔ MO Ptuj  ↔ PMPO ↔ OOZP ↔ JSP ↔ ZRS Bistra</t>
  </si>
  <si>
    <t>2023 - 2028 →
Enkrat letno</t>
  </si>
  <si>
    <t>Pet ključnih podatkov o ukrepu</t>
  </si>
  <si>
    <t>Prioriteta
(I, II, III)</t>
  </si>
  <si>
    <t>Rang
vredn.</t>
  </si>
  <si>
    <t>Prioriteta</t>
  </si>
  <si>
    <t>I</t>
  </si>
  <si>
    <t>II</t>
  </si>
  <si>
    <t>III</t>
  </si>
  <si>
    <t>I.Prioriteta</t>
  </si>
  <si>
    <t>II.Prioriteta</t>
  </si>
  <si>
    <t>III.Prioriteta</t>
  </si>
  <si>
    <t>→ Dogovor potrditev oblikovanja in imenovanja posebne  5-7 članske skupine zainteresirane javnosti in domačih strokovnjakov (od katerih je en član tudi iz skupine iz Ukrepa 6.6.) za usmerjanje programa v dogovoru med MOP, JSP in ZTP. (Skupina deluje pri MO Ptuj)
→ MO Ptuj / JSP, ob mnenju posebne skupine iz prve alineje, angažirata strokovnjaka - Arborista za strokovno operativno vodenje programa (v okviru JSP)
→ Priprava programsko projektne naloge ureditve ambientov mesta (izbira lokacij, urbana hortikultura, nasadi, drevesa v mestu in okolici, parkovne ureditve,  ocvetličenje fasad, ulic, vključitev arheoloških eksponatov - kopije originalov), ob usmeritvah posebne skupine iz prve alineje in angažiranega arborista ob koordinaciji z MO Ptuj, JSP, ZTP, PMPO in ZVKD
→ Lociranje virov financiranja programa (zasebni lastniki, proračun MO Ptuj) in modelu so-financiranja posegov na kritičnih/ključnih lokacijah s strani zasebnih lastnikov
→ Izvedbeno upravljanje in vzdrževanje urejanja zelene in ocvetličene podobe mesta s strani JSP ob nadzoru MO Ptuj, aktivnem sodelovanju z zasebnimi lastniki in  komunkacijskih aktivnostih do domačih in turističnih javnosti s strani ZTP</t>
  </si>
  <si>
    <t xml:space="preserve">→ Priprava načrta večletnega programa usmeritev in izvedbenih ukrepov za pospeševanje razvoja obsega in kakovosti stalne zasebne kulinarične  in enološke ponudbe, s strani ZTP v sodelovanju z OOPZ, MO Ptuj in strokovnjaki s tega področja.
→ Priprava predloga primernih in razpoložljivih lokacij in prostorov v mestu in okolici za vzpostavitev kakovostne, predvsem butične kulinarične in enološke ponudbe  vključno z spodbujanjem zasebnih lastnikov zgradb/lokacij, da poiščejo in pritegnejo izvajanje kakovostne kulinarične dejavnosti v svoje prostore
→ Usklajevanje in preučitev možnosti so-financiranja ukrepa oz. programa z javnimi namenskimi viri in razvojnimi bankami (program, so-financiranje, dinamika) s strani MO Ptuj, ZRS Bistra in OOPZ
→ Podpora in svetovanje zasebnim izvajalcem kulinarične in enološke dejavnosti v destinaciji pri pridobivanju gradbenih dovoljenj oz. dovoljenj za posege v prostor in obratovanje s strani MO Ptuj v sodelovanju z ZTP in drugimi javnimi službami/zavodi
→ Intenzivno tržno komuniciranje projekta s strani ZTP (obstoječi in novi ponudniki in njihova ponudba) z aktivnim vključevanjem projekta v uporabo domačinov in v turistična doživetja destinacije Ptuj </t>
  </si>
  <si>
    <t>→ S strani ZTP, ob sodelovanju skupine iz Ukrepa 6.6., se izvedejo usklajevalni sestanki  s turističnimi ponudniki  iz različnih področij o uvedbi standardov in zaveze  za"Kakovost Ptuja" za dvig dodane vrednosti 
→ Priprava programske naloge standardi in zaveza za "Kakovost Ptuja", s strani ZTP v sodelovanju s skupino iz Ukrepa 6.6. in turističnimi ponudniki (uvedba lokalne znamke kakovosti turističnih doživetij Ptuja)
→ Implementacija lokalne znamke in zaveze za "Kakovost Ptuja" (gre tako za interno zavezo h kakovosti turistične ponudbe kot eksterno obljubo do zunanjih ciljnih javnosti)
→ Imenovanje posebne 5 članske komisije za spremljanje, nadzor in podeljevanje znamke Ptuja posameznih ponudnikom (eden od članov je član skupine iz Ukrepa 6.6.)
→ Enkrat letno, podeljevanje pravice do uporabe znamke in spremljanje in nadzor podeljenih znamk s strani posebne komisije na javni prireditvi pod pokroviteljstvom ZTP in MO Ptuj
→ Interno in eksterno tržno komuniciranje in uporaba znamke in zaveze za "Kakovost Ptuja" v komunikacijski in produktni politiki in ukrepih s strani ZTP</t>
  </si>
  <si>
    <t xml:space="preserve">→ Izvedba usklajevanja med ZTP OOPZ, KGZ Ptuj, turistično gostinskimi ponudniki ter izbranimi dobavitelji iz širšega območja destinacije o možnosti povečanja obsega lokalnih dobavno prodajnih verig (v regiji)
→ Oblikovanje in imenovanje 3 članske skupine (ZTP, KGZ, OOPZ) za usmerjanje in vodenje programa 
→ Oblikovanje programa lokalnih nabavno prodajnih verig vrednosti in kakovosti s povezavo in navezavo na Ukrep 3.2. v okviru te politike s strani ZTP, ob sodelovanju v prvi alineji navedenih partnerjev
→ Oblikovanje internega kataloga ponudnikov posameznih surovin, pridelkov, izdelkov in storitev iz lokalnegain regijskega okolja, ki sodelujejo v programu in pospeševanje lokalnih/regionalnih nabavno-prodajnih partnerstev 
→ Usklajevanje in proučitev možnosti sofinanciranja programa s strani namenskih virov financiranja (Ministrstva, EU viri) in sodelovanja zasebnih partnerjev
→ Navezava programa v širše regijske povezave (Okusi Štajerske, ipd.)
→ Izvajanje in koordinacija programa s strani skupine ZTP/KGZ/OOPZ  in aktivno vključevanje programa v produktne in tržno komunikacijske ukrepe s strani ZTP in posmeznih turističnih ponudnikov
</t>
  </si>
  <si>
    <t xml:space="preserve">→ Sestanki/usklajevanja in preučitev možnosti z dobavitelji, kmeti, pridelovalci in proizvajalci, za stalno ali občasno sodelovanje na tržnici dobrot in izdelkov z okolice Ptuja  in regije
→ Navezava na Ukrep 3.3. in vključitev posebne skupine iz tega Ukrepa
→ JSP zagotovi stojnice za dobavitelje/kmete, ki so tematsko usklajene (pridelki morajo biti vzgojeni in pridelani iz okoliškega podeželja oz. regije) in sklene pogodbena razmerja z dobavitelji, kmeti, proizvajalci
→ Lociranje virov namenskih sredstev za sofinanciranje projekta/prorgama (Ministrstva RS, EU viri, zasebni viri) in v sodelovanju z ZRS Bistra Ptuj aplikacija na vire s strani JSP (MO Ptuj), oz. drugega nosilca, ob sodelovanju ZTP, KGZ Ptuj in OOPZ Ptuj
→ Izvajanje programa v obliki vsaj občasnih (rednih) ali stalnih tržnic dobrot, usklajenih med potrebami domače javnosti in turistov in izletnikov na Ptuju
</t>
  </si>
  <si>
    <t xml:space="preserve">→ Na osnovi tržnih gibanj in trendov prihodov in prenočitev turistov v destinaciji se ugotovi potrebe trga in ciljnega razvoja, oceni stanje nastanitvenih objektov s strani ZTP v sodelovanju z podjetniki/investitorji v turizmu in predvsem potrebe po prenovah ¸in dvigu kakovosti storitev in postopni širitvi obsega kapacitet (upošteva se strateške opredelitve glede naložb v turistične nastanitvene objekte)
→ Lociranje virov namenskih sredstev za sofinanciranje projekta (Ministrstva RS, EU viri, zasebni viri in razvojne/komercialne banke) v sodelovanju med ZTP, ZRS Bistra in podjetniki in investitorji in izvedba aplikacije na vire s potrebno dokumentacijo
→ Podpora obstoječim podjetnikom, nosilcem nastanitvene dejavnosti pri aplikaciji na vire financiranja (ZTP in ZRS Bistra Ptuj) in pridobivanju prostorskih pogojev in lokacij za naložbe v postopno širitev obsega kapacitet (MO Ptuj in ZTP)
→ Izvedba naložb, prvenstveno v dvig kakovosti obstoječih nastanitvenih kapacitet in postopno povečanje obsega kapacitet, predvsem višje kakvosti in butičnega karakterja
→ Navezava na Ukrep 3.2. in Ukrep 6.9. za zagotovitev profesionalih, pristnih storitev in usposobljenosti osebja, ki delujejo na področju turizma s strani ponudnikov nastanitvenih obratov v sodelovanju z ZTP
→ Intenzivno spremljanje in vključevanje nastanitvenih turističnih kapacitet v pospeševanje prodaje in promoviranje  turistične ponudbe destinacije s strani ZTP in aktivnostih turističnih ponudnikov v skladu s standardi kakvosti iz Ukrepa 3.2.
</t>
  </si>
  <si>
    <r>
      <rPr>
        <b/>
        <sz val="10"/>
        <color theme="1"/>
        <rFont val="Arial"/>
        <family val="2"/>
        <charset val="238"/>
      </rPr>
      <t xml:space="preserve">3.6. </t>
    </r>
    <r>
      <rPr>
        <sz val="10"/>
        <color theme="1"/>
        <rFont val="Arial"/>
        <family val="2"/>
        <charset val="238"/>
      </rPr>
      <t>Dvig kakovosti in delno povečanje kapacitet in pestrosti storitev zdraviliške, termalno rekreacijske in wellness ponudbe za oblikovanje kakovostne ponudbe butične zdraviliško turistične destinacije Ptuj.</t>
    </r>
  </si>
  <si>
    <t xml:space="preserve">→ Zaradi relativne dotrajanosti infrastrukture in ponudbe zdraviliških, termalnih in wellness storitev se Izvede raziskava trga (potrebe in želje potencialnih gostov) in razvije inovativne  in sodobne storitve (edinstvena in nepozabna izkušnja) s strani obstoječih  ponudnikov zdraviliških, termalnih in wellness storitev ob iniciativi in podpori s strani ZTP
→ Lociranje virov namenskih sredstev za sofinanciranje zdraviliški, termalnih in wellness naložbenih projektov  (Ministrstva RS, EU viri, razvojne/komercialne banke) v sodelovanju med ZTP, ZRS Bistra in podjetniki in investitorji in izvedba aplikacije na vire s potrebno dokumentacijo
→ Izvedba projektov dviga kakovosti in inovativne zdraviliške, termalne in wellness infrastrukture in storitev višje kakvosti.
→ Ponudniki zagotovijo profesionale storitve in usposobljenosti osebja , ki delujejo na področju zdraviliških, termalnih in wellness storitev v navezavi na Ukrep 3.2. in Ukrep 
→ Intenzivno trženje zdraviliških, termalnih in wellness storitev s strani ponudnikov v intenzivnejšem sodelovanju z ZTP pri komuniciranju in pospeševanju prodaje celostne turistične ponudbe destinacije in graditvi podobe butične zdraviliško-turistične destinacije tudi v navezavi na Ukrep 5.1., Ukrep 5.2., Ukrep 5.8., Ukrep 6.3. in Ukrep 6.6.
</t>
  </si>
  <si>
    <t>→ Priprava izvedbenega  programsko-finančno-organizacijskega modela za nadgradnjo turistične valorizacije prireditvene in festivalske dejavnosti ,s strani ZTP v sodelovanju z MO Ptuj in usklajevanju z obstoječimi organizatorji prireditev in festivalov na Ptuju
→ Programski in drugi elementi modela morajo prispevati k izgradnji  v strategiji opredeljenega ciljnega pozicioniranja destinacije Ptuj in dvigu dodane vrednosti. desezonalizacije in podaljšanju povprečne dobe bivanja turistov
→ V modelu se za angažiranje javnih sredstev upoštevajo tako vidiki doseganja pozicioniranja in delovanja turistične destinacije kot tudi interesi domačih javnosti 
→ Za ciljno opredeljeno prireditvno dejavnost se s strani MO Ptuj vsako leto v skladu z navedenim modelom v prvi in drugi alineji pripravijo natančno ciljani razpisi s pogoji in odgovornostmi za sofinanciranje izvedbe prireditev, festivalov in dogodkov, ki prispevako k ciljnemu pozicioniranju in učinkom dodane vrednosti vključnjo z upoštevanjem učinkov za zadovoljevanje potreb domačega prebivalstva
→ Ob koncu vsakega leta se izvede ovrednotenje uspešnosti in učinkovitosti prireditev in festivalov iz vidika prispevka k strateškim, ekonomskim, družbenim in okoljskim ciljem destinacije Ptuj in iz tega naslova ustrezna prilagoditev izvajanja tega Ukrepa.</t>
  </si>
  <si>
    <t>→ Oblikovanje izvedbenega vsaj dvoletnega internega komuniciranja do domačih javnosti "Ponosni in gostoljubni gostitelji -  varuhi in ambasadorji tisočletij" za doseganje zavedanja in odnosa domačih javnosti do pozicioniranja mesta in vključevanja v oblikovanje destinacije, ki prerste v dolgoročji program in odnos domačinov do mesta, s trani ZTP ob sodelovanju MO Ptuj
→ Izvedba delavnic/izobraževanj za lokalne turistične ponudnike in zainteresirane aktvine domačine (pridobitev oziroma osvežitev znanj za domače ponudnike in aktivne domačine kot pripovedovalce zgodb; Ptuj - najstarejše mesto, zakladnica tisočletij, Parzival, Antični Poetovio, meščanski Ptuj, samostani, Vinska kultura, idr.) z namenom informiranja in pospeševanja kakovosti in dodane vrednosti doživetij tako domačih kot tujih obiskovalcev mesta in turistov. V okviru programa in dogodkov domačii spoznavajo turistične ponudnike, atrakcije, zgodbe Ptuja in 
→ Intenzivno interno tržno komuniciranje programa s strani ZTP (na lokalnem in širšem območju) ob sodelovanju turističnih ponudnikov, za dvig ponosa in pomena domačega prebivalstva in podporo razvoju kakovostnega, butičnega in trajnostnega turizma v destinaciji (v skladu s strateškimi opredelitvami pozicioniranja in znamke destinacije in mesta)
→ močno navezovanje na druge Ukrepe iz te in ostalih politik.
→ Lociranje virov namenskih sredstev za sofinanciranje projekta (Ministrstva RS, EU viri) in aplikacija na vire</t>
  </si>
  <si>
    <t xml:space="preserve">→ Prepoznati vire emisij (dejavnosti, ki povzročajo največ emisij in koliko) in uvajanje ekoloških praks (energijska učinkovitost, uporaba obnovljivih virov energije, racionalna raba vode), s strani MO Ptuj  v sodelovanju z ZTP , JSP, turističnimi ponudniki in prebivalstvom
→ Promovirati ekološke storitve (el. avtomobilska polnilna mesta, gostinske storitve na bazi lokalnih sestavin) s strani MO Ptuj v sodelovanju z ZTP , JSP, turističnimi ponudniki in prebivalstvom
→ Usposabljanje zaposlenih v turizmu in poivezanih dejavnostih in prebivalstva (seznanitev s pomenom zniževanja emisij) in sodelovanje z lokalno skupnostjo (vključevanje v ek. prakse kot je recikliranje, varčevanje z energijo)
→ Digitalne oblike in tiskane izdaje praktičnega priročnika za znižanje emisij v okolje (v CO2 ekv.)  in izboljšanje kakovosti okolja  in znižanje stroškov.
→ Lociranje virov za sofinanciranje projekta (Ministrstva RS, EU viri, MO Ptuj in zasebni viri) </t>
  </si>
  <si>
    <t xml:space="preserve">→ Priprava projektne naloge lokacij za izposojo e-koles (uporaba sistema izsposoje, mobilna aplikacija), s strani ZTP  v sodelovanju z MO Ptuj in specializiranimi ponudniki e-koles
→ Izposojevalec e-kolesa pridobi ob izposoji s  strani specializiranega ponudnika kupon, ki ga lahko izkoristi pri lokalnih turističnih ponudnikih
→ Intenzivno tržno komuniciranje projekta s strani ZTP (na lokalnem in širšem območju) in MO Ptuj s vključevanjem v turističnih ponudnikov
→ Lociranj virov za sofinanciranje projekta (Ministrstva RS, EU viri)  in aktivnim vključevanjem projekta v uporabo domačinov in tujcem in v turistična doživetja destinacije Ptuj </t>
  </si>
  <si>
    <t>→ Izvajanje večletnega programa usposabljana in izobraževanja podjetnikov in zaposlenih pri turističnih ponudnikih  na področju sodobnih digitalnih orodij pri upravljanju in trženju turistične ponudbe
→ Navezava tudi na Ukrep 4.4. in 4.6. (usposabljanje za ordoja iz teh ukrepov)
→ Oblkovanje spletnega mesta in E-mailinga za tekoče obveščanje turističnih ponudnikov glede novosti in pomembnih vidikov razpoložljivih digitalnih orodij  za podporo odločanju, upralvjanju in trženju 
→ Lociranje virov za sofinanciranje projekta  iz naslova namenskih virov (Ministrstva RS, EU viri) in zasebnih virov financiranja programa</t>
  </si>
  <si>
    <t xml:space="preserve">→ Izdelava programsko projektne naloge s strani ZTP, v sodelovanju s turističnimi ponudniki in strokovnjaki, za vzpostavitev celostne digitalne platforme ptujskega turizma za informiranje, tržno komuniciranje, in prodajno trženje (rezervacijski sistem) destinacije kot celote in posameznih turističnih ponudnikov destinacije Ptuj do ciljnih javnosti, izletnikov in turistov in tudi medsebojno interno komuniciranje v okviru destinacije 
→ Oblikovanje močne baze podatkov v okviru digitalne platforme tako za potrebe eksternega komuniciranje do turistov in izletnikov kot internega komuniciranja in potreb  pri upravljanju in trženju na strani ponudnikov
→ V okviru digitalne platforme ptujskega turizma se uredi tudi označevanje atrakcij, spomenikov in ponudnikov  s QR sistemom in povezavo z bazo podatkov na digitalni platformi za podrobnejše informacije, predstavitve in rezervacije in usmerjanje turističnih tokov
→ Intenzivno tržno komuniciranje projekta s strani ZTL (na lokalnem in širšem območju) in MO Ptuj s vključevanjem v turističnih ponudnikov
→ Lociranj virov za sofinanciranje projekta (Ministrstva RS, EU viri)  in aktivnim vključevanjem projekta v uporabo domačinov in tujcem in v turistična doživetja destinacije Ptuj </t>
  </si>
  <si>
    <t>→ Izvedba projektne naloge, s strani ZTP  v sodelovanju z MO Ptuj, za izvedbo programa vzpostavitve vsebin in aplikacije za digitalizirano spremljanje analiz, kazalnikov in trendov razvoja turizma v destinaciji, Sloveniji in Evropi za podporo odločanju tako vodstvu destinacije, vsem javnim institucijam, posameznim turističnim ponudnikom in potencialnim investitorjem,
→ Navezava na Ukrep 4.5.  in Ukrep 4.6.
→ Izvedba poziva ali javnega razpisa za izvajalca za izvedbo programa 
→ Izvedba projekta in vzpostavitev programa
→ Upravljanje, komuniciranje do ciljnih ajvnosti in vzdrževanje programa s strani ZTP ob nadzoru MO Ptuj 
→ Sprotno usposabljanje človeških resursov, partnerjev n turističnih ponudnikov, ki bodo skrbeli za vnos podatkov in koriščenje sintetiziranih podaktov
→ Lociranje namenskih virov za sofinanciranje projekta (Ministrstva RS, EU viri) in zasebnih virov</t>
  </si>
  <si>
    <r>
      <t xml:space="preserve">→ Priprava izvedbenega načrta za doseganje višje dodane vrednosti iz naslova izletniških obiskovalcev in tranzitnih gostov v destinaciji Ptuj s strani ZTP v sodelovanju z PMPO, turističnimi ponudniki in turističnimi vodniki
→ Izvedbeni načrt se pripravi v skladu s strateškimi opredelitvami, ciljnim pozicioniranjem in znamko destinacije Ptuj. Navezava na druge Ukrepe (1.1., 1.2., 1.4., 1.5., 2.1., 2.3., 2.5., 2.6., 3.1., 3.4., 3.6., 3.7., 5.3., 5.4., 5.8., 6.2., 6.3., 6.5.)
→ Oblikovanje konkretnih ponudb programov, paketov in doživetij po posameznih ciljnih skupinah izletniških obiskovalcev, posebej za individualne obiskovalce in posebej za organizirane skupine
→ Oblikovanje ponudbe doživetij in storitvenih paketov za tuje tranzitne goste s pospeševanjem prenočitev in dodatnih storitev v destinaciji s ciljem podaljševanja bivanja in vračanja gostov. 
→ Izdelava promo materiala s strani ZTP za izletniške obiskovalce in za tranzitne goste (predvsem digitalna in tudi tiskana verzija) z vključevanjem partnerjev, turističnih ponudnikov in vodnikov
→ Nadgradnja sistema za opozarjanje, vodenje, usmerjanje in označevanje za tranzitne goste (Avtoceste </t>
    </r>
    <r>
      <rPr>
        <sz val="8"/>
        <rFont val="Calibri"/>
        <family val="2"/>
        <charset val="238"/>
      </rPr>
      <t>→</t>
    </r>
    <r>
      <rPr>
        <sz val="6.8"/>
        <rFont val="Arial"/>
        <family val="2"/>
        <charset val="238"/>
      </rPr>
      <t xml:space="preserve"> Destinacija </t>
    </r>
    <r>
      <rPr>
        <sz val="6.8"/>
        <rFont val="Calibri"/>
        <family val="2"/>
        <charset val="238"/>
      </rPr>
      <t>→</t>
    </r>
    <r>
      <rPr>
        <sz val="5.8"/>
        <rFont val="Arial"/>
        <family val="2"/>
        <charset val="238"/>
      </rPr>
      <t xml:space="preserve"> Ponudniki in atrakcije) z fizičnimi oznakami v kombinacijami z digitalnim načinom usmerjanja in promocije. </t>
    </r>
    <r>
      <rPr>
        <sz val="8"/>
        <rFont val="Arial"/>
        <family val="2"/>
        <charset val="238"/>
      </rPr>
      <t xml:space="preserve">
→ Intenzivno tržno komuniciranje ponudb za izletniške obiskovalce s strani ZTP na slovenskem in mednarodnih trgih ter drugih turističnih destinacijah v Sloveniji
→ Lociranje virov za sofinanciranje projekta (Ministrstva RS, EU viri, STO) in aplikacija na vire. 
</t>
    </r>
  </si>
  <si>
    <r>
      <t>→ Usklajevanje MO Ptuj</t>
    </r>
    <r>
      <rPr>
        <sz val="8"/>
        <rFont val="Calibri"/>
        <family val="2"/>
        <charset val="238"/>
      </rPr>
      <t>↔</t>
    </r>
    <r>
      <rPr>
        <sz val="8"/>
        <rFont val="Arial"/>
        <family val="2"/>
        <charset val="238"/>
      </rPr>
      <t xml:space="preserve">JSP↔ZTP↔Lastniki/upravljalci objektov (program, financiranje, pravno-poslovna razmerja pri financiranju in upravljanju)
→ Načrtovanje faz izvedbe in kritičnih lokacij urejanja, pravnih in osnov in potrebnih dovoljenj za posege ob sodelovanju s skupino za znamčenje iz Ukrepa 6.6.
→ Načrtovanje (grafično, industrijsko) manjkajočih komunalnih in zunanjih elementov, standardov izveskov in seznama in usmeritev za ureditev kritičnih fasad v mestu.
→ Novelacija odlokov / usmeritev s strani MO Ptuj vključno z modelom sofinanciranja ureditve fasad in izveskov zgradb v lasti zasebnih lastnikov 
→ Načrt izvedbe projekta in javno komuniciranje projekta/programa
→ Redno letno izvajanje programa s strani JSP in MO Ptuj ob koordinaciji z ZTP in nadzor le-tega s strani MO Ptuj </t>
    </r>
  </si>
  <si>
    <t xml:space="preserve">→ Priprava izvedbenega in kreativnega načrta trženja turistične destinacije Ptuj (prodajne poti po posameznih trgih in segmentih turistov in izletnikov, načrt komuniciranja po oposameznih trgih in segmentih, komunikacijske konstante, kkrovno kreativno tržno pozicioniranje destinacije, CGP, oblikovanje znamke, idr.) v skladu s sprejeto Strategijo, s strani ZTP  v sodelovanju in usklajevanju s turističnimi ponudniki,
→ Informiranje turističnih ponudnikov in domačih javnosti o vsebini in rešitvah sprejetega izvedbenega načrta trženja s strani ZTP 
→ Izvajanje letne analize stanja in načrta za prihodnje leto, glede na izvedbeni načrt trženja destinacije Ptuj in sprejetoSstrategijo
→ Lociranje in aplikacija namenskih virov za sofinanciranje projekta (Ministrstva RS, EU viri)  </t>
  </si>
  <si>
    <t xml:space="preserve">→ Priprava projektne naloge za oblikovanje ključnih turističnih produktov/ponudb/paketov destinacije Ptuj v skladu z opredelitvami v Strategiji, za organizirane skupine in individualne goste, s strani ZTP  v sodelovanju s turističnimi ponudniki , turističnimi vodiči in drugimi deležniki
→ Strokovna in kreativna izdelava turističnih produktov/ponudb/paketov s strani ZTP in angažiranjem strokovnega svetovalca
→ Aktivno sodelovanje s turističnimi ponudniki vkljulenimi v izvedbo produktov/ponudb/paketov pri plasiranju in posodabljanju ponudb s strani ZTP 
→ Intenzivno tržno komuniciranje in pospeševanje prodaje produktov s strani ZTP na domačem in mednarodnih trgih 
→ Lociranje namenskih virov za sofinanciranje projekta (Ministrstva RS, EU viri)  </t>
  </si>
  <si>
    <t xml:space="preserve">→ Priprava programskih vsebin, poslovno finančnih pravnih in organizacijskih rešitev projekta ptujske digitalne kartice doživetij - spletne aplikacije za pametne  telefone, s strani ZTP  v sodelovanju z JSP, PMPO, turističnimi ponudniki in drugimi deležniki
→ Določiti storitve in proizvode vključene v koristi kartice doživetij in dogovoriti vse pogoje z izvajalci stroitev in ponudniki izdelkov
→ Izvedba digitalne aplikacije in kreativne podobe kartice doživetij  v skladu z strateškimi oredelitvami in in izvedbenim načrtom trženja
→ Izobraževanje vseh vključenih  turističnih ponudnikov  o storitvah in produktih ter načinu izvajanja storitev v okviru kartice doživetij
→ Navezava na Ukrepe: 1.1., 1.2., 1.4., 3.7., 3.8., 4.3., 4.6., 4.7., 5.1., 5.4., 5.8.
→ Intenzivno tržno komuniciranje produkta s strani ZTP (na lokalnem in širšem območju) in MO Ptuj s vključevanjem v turističnih ponudnikov
→ Lociranje virov za sofinanciranje projekta (Ministrstva RS, EU viri)  </t>
  </si>
  <si>
    <t xml:space="preserve">→ Izvedba in vzpostavitev trženjske mreže ponudnikov destinacije Ptuj, s strani ZTP  v sodelovanju z javnimi zavodi in institucijami in s turističnimi ponudniki, s ciljem, da se pri vsakem ponudniku nahajajo in pridobijo sistematsko predstavljene informacije o drugih raznovrstnih ponudnikih v destinaciji z namenom medsebojnega pospeševanja prodaje
→ Pritegniti čim večje število partnerjev (ponudnikov turističnih storitev in izdelkov v destinaciji) vključenih v projekt, za učinkovito medsebojno delovanje trženjskega modela medsebojnega mrežnega pospeševanja prodaje,  s strani ZTP 
→ V čim večji meri vključiti digitalne načine posredovanja informacij ob nujnih klasičnih promocijskih načinih 
→ Predstavitev izvedenega modela za medsebojno pospeševanje prodaje turističnim ponudnikom  in drugim ponudnikom izdelkov in storitev v destinaciji 
→ Spremljanje učinkovitosti izvajanja projekta s strani ZTP 
→ Lociranje namenskih virov za sofinanciranje projekta (Ministrstva RS, EU viri) in zasebnih lastniških virov </t>
  </si>
  <si>
    <r>
      <t xml:space="preserve">→ Priprava terminskega načrta, ciljev, ključnih vsebin in kreativne zasnove kampanje s strani ZTP, v sodelovanju s turističnimi ponudniki, ob angažiranju strokovnega izvajalca, </t>
    </r>
    <r>
      <rPr>
        <u/>
        <sz val="8"/>
        <rFont val="Arial"/>
        <family val="2"/>
        <charset val="238"/>
      </rPr>
      <t>v skladu z opredelitvami v Strategiji</t>
    </r>
    <r>
      <rPr>
        <sz val="8"/>
        <rFont val="Arial"/>
        <family val="2"/>
        <charset val="238"/>
      </rPr>
      <t xml:space="preserve">
→ Opredelitev nišnih segmentov in ciljnih območij kampanje na tujih trgih Avstrije, Nemčije in Italije in event.drugih držav
→ Cilj kampanje je predvsem doseči desezonalizacijo, dvig dodane vrednosti  in prepoznavnosti ptujske turistične ponudbe in destinacije Ptuj
→ Izvedba oglaševalske kampanje na izbranih tujih trgih in nišnih segmentih preko izbranih medijev (poudarek na e-medijih), s strani ZTP in izbranega izvajalca
→ Po oz. v okviru opravljene oglaševalske kampanje  meriti posredno in neposredno učinkovitost kampanje s strani ZTP oz. izbranega izvajalca
→ Oglaševalska kampanja se izvaja in prilagaja na okoliščine vsako leto
→ Lociranje in aplikacija namenskih virov za sofinanciranje projekta (Ministrstva RS, EU viri)  in zasebnih virov financiranja</t>
    </r>
  </si>
  <si>
    <r>
      <t xml:space="preserve">→ Priprava terminskega načrta, ciljev, ključnih vsebin in kreativne zasnove kampanje s strani ZTP, v sodelovanju s turističnimi ponudniki, ob angažiranju strokovnega izvajalca, </t>
    </r>
    <r>
      <rPr>
        <u/>
        <sz val="8"/>
        <rFont val="Arial"/>
        <family val="2"/>
        <charset val="238"/>
      </rPr>
      <t>v skladu z opredelitvami v Strategiji za domači trg in pozicioniranje destinacije Ptuj na domačem trgu</t>
    </r>
    <r>
      <rPr>
        <sz val="8"/>
        <rFont val="Arial"/>
        <family val="2"/>
        <charset val="238"/>
      </rPr>
      <t xml:space="preserve">
→ Opredelitev nišnih segmentov in ciljnih območij kampanje na domačem trgu
→ Cilj kampanje je doseči desezonalizacijo, dvig dodane vrednosti  in prepoznavnosti ptujske turistične ponudbe in destinacije Ptuj na domačem trgu  in med Slovenci
→ Izvedba oglaševalske kampanje na izbranih nišnih segmentih v Sloveniji preko izbranih medijev (poudarek na e-medijih), s strani ZTP in izbranega izvajalca
→ Po oz. v okviru opravljene oglaševalske kampanje  meriti posredno in neposredno učinkovitost kampanje s strani ZTP oz. izbranega izvajalca
→ Oglaševalska kampanja se izvaja in prilagaja na okoliščine vsako leto
→ Dogovor o sofinanciranju kampanje s strani zasebnih virov financiranja (turistični ponudniki in partnerji)</t>
    </r>
  </si>
  <si>
    <t>→ V skladu s strateškimi opredelitvami je v interesu Destinacije Ptuj povezovanje v širšo regijsko turistično destinacijo in vključevanje turistične ponudbe in naravnega okolja ožje in širše regije v turistično ponudbo destinacije Ptuj s ciljem desezonalizacije, podaljšanja povprečne dobe bivanja turistov in doseganja višje dodane vrednosti doživetja in ekonomskih koristi destinacije.
→ Pripraviti jasne izvedbene opredelitve vključevanja destinacije Ptuj v okvir regijske destinacije Slovenska Štajerska skladno s ciljnimi pristojnostmi regijskih turističnih destinacijskih organizacij v skladu z opredelitvami Strategije slovenskega turizma 2022-2028 na področju politike in ukrepov destinacijskega upravljanja in v skladu s strateškimi razvojnimi in trženjskimi cilji destinacije Ptuj
→ Redna usklajevanja med ZTP in turističnimi ponudniki in drugimi deležniki v destinaciji glede uresničevanja interesov destinacije Ptuj v okviru regijske turistične destinacije Štajerska 
→ Sodelovanje in stalna komunikacija z regijskimi partnerji (spodbujanje dobrega sodelovanja) s ciljem širitve celostne turistične ponudbe destinacije Ptuj v širše okolje
→ Stalna promocija in trženje destinacije Ptuj kot dela regijske destinacije slovenska Štajerska, oblikovanje skupnih produktov, skupno trženjsko nastopanje na tujih trgih in zastopanje skupnih interesov regije v nacionalnih institucijah in združenjih 
→ Lociranje namenskih virov za sofinanciranje projekta (Ministrstva RS/EU VIRI)  in zasebnih virov financiranja (turistični ponudniki in partnerji)</t>
  </si>
  <si>
    <r>
      <rPr>
        <b/>
        <sz val="10"/>
        <color theme="1"/>
        <rFont val="Arial"/>
        <family val="2"/>
        <charset val="238"/>
      </rPr>
      <t>6.1.</t>
    </r>
    <r>
      <rPr>
        <sz val="10"/>
        <color theme="1"/>
        <rFont val="Arial"/>
        <family val="2"/>
        <charset val="238"/>
      </rPr>
      <t>Implementacija poslanstva, delovanja, vloge in odgovornosti Zavoda za turizem Ptuj kot DMO ene od vodilnih destinacij v slovenskem turizmu in le-tega v odnosu do drugih deležnikov v destinaciji - Uskladitev organizacije in delovanja ZTP v skladu s Strategijo slovenskega turizma 2022-2028 (SST 2022-2028)</t>
    </r>
  </si>
  <si>
    <r>
      <t xml:space="preserve">→ Jasna opredelitev vloge, poslanstva in osnovnih nalog ZTP kot destinacijske management organizacije ene od vodilnih destinacij v slovenskem turizmu v skladu z opredelitvami SST 2022-2028 ( Dokument dosegljiv na spletnem naslovu: </t>
    </r>
    <r>
      <rPr>
        <sz val="8"/>
        <color theme="8" tint="-0.249977111117893"/>
        <rFont val="Arial"/>
        <family val="2"/>
        <charset val="238"/>
      </rPr>
      <t>https://www.gov.si/assets/ministrstva/MGTS/Dokumenti/DTUR/Nova-strategija-2022-2028/Strategija-slovenskega-turizma-2022-2028-dokument.pdf</t>
    </r>
    <r>
      <rPr>
        <sz val="8"/>
        <rFont val="Arial"/>
        <family val="2"/>
        <charset val="238"/>
      </rPr>
      <t xml:space="preserve"> ) na področju "Politike 6 - Upravljanje destinacij in povezovanje turizma" in ukrepov "6.1.1. Uskladitev vsebin in razumevanja dela destinacijskih organizacij s potrebami aktualnega razvoja turizma in prioritetami strategije" in "6.2.1. Nadgradnja modela vodilnih destinacij ukrepov Destinacijskega upravljanja za destinacijske management organizacije (DMO)".
→  Opredelitev načina upravljanja in sestave sveta zavoda in drugih organov upravljanja in usmerjanja delovanja v skladu z opredelitvami iz prve alineje, z večjo vlogo turističnih ponudnikov in drugih deležnikov na strani ponudbe destinacije v upravljanju in usmerjanju delovanja ZTP
→  Osredotočenje delovanja ZTP na razvojne, upravljavske, koordinacijske, trženjske, komunikacijsko-informativne, prodajno pospeševalne in produktne aktivnosti v turistični destinaciji Ptuj
→  Zmanjšanje oz. prenehanje izvajanja izvedbenih aktivnosti na področju prireditvene dejavnosti  (kot je izvedbena organizacija Kurentovanja, Zimske pravljice, Martinovanja, Ptujske noči, ipd.).
→  ZTP se sicer postopno a v celoti in s sprejetjem ustreznih dopolnitev in/ali sprememb ustanovitvenih in notranjih aktov prilagodi navedenemu delovanju najkasneje do konca leta 2024. </t>
    </r>
  </si>
  <si>
    <t>→ Oblikovanje poldnevnih in celodnevnih turističnih programov in paketov višje dodane vrednosti (več vključenih vsebin in doživetij) oblikovanih za različne ciljne skupine individualnih in organiziranih izletniških obiskovalcev destinacije Ptuj, s strani ZTP v sodelovanju s PMPO, turističnimi ponudniki in drugimi deležniki destinacije Ptuj na ponudbeni strani izletniških programov
→ Poudarek tudi na oblikovanju posebnih izletniških programov z vključenimi dogodki tradicionalnih festivalov in prireditev v sodelovanju in usklajevanju z organizatroji festivalov, prireditev in drugimi deležniki v turistični ponudbi destinacije in upoštevanju interesov domačega prebivalstva pri prireditvah in festivalih s ciljem pozitvine interakcije med domačim prebivalstvom in izletniki, obiskovalci prireditev
→ Vključevanje izletniških programov, pomembnih dogodkov in festivalov v krovno tržno komuniciranje, pozicioniranje destinacije in pospeševanje prodaje načrtovano v drugih Ukrepih povezanih s trženjem
→ Vzpostavitev akivnega prodajnega trženja izletniških programov/paketov (vključno z dogodki in festivali) v sodelovanju z izbranim incoming agentom - navezava na Ukrep 6.3. 
→ Vsakoletno prilagajanje in posodabljanje ponudb/paketov za izletniške obiskovalce in obiskovalce festivalov in prireditev
→ Lociranje virov za namensko sofinanciranje projekta (Ministrstva RS, EU viri) in zasebnih virov financiranja (turistični ponudniki, partnerji)</t>
  </si>
  <si>
    <t>→ Glede na značilnosti obiska turistične destinacije Ptuj se ugotovi katere privlačnosti (Muzej na gradu, Mitreji, kulinarična ponudba,...) so ključne za turiste in obiskovalce ter ugotoviti/zbrati odpiralne čase ključnih privlačnosti in ponudbe (po sezonah) sin jih primerjati s pričakovanju turistov in obiskoalcev destinacije,  strani ZTP v sodelovanju s PMPO in turističnimi ponudniki 
→ Uskladitev glede optimalnih odpiralnih časov med ključnimi privlačnostmi destinacije (PMPO zbirke,  Grad Ptuj, Miteji, ….) ter ponudniki gostinske in kulinarične ponudbe s strani ZTP v sodelovanju s PMPO in ključnimi gostinskimi ponudniki
→ Doseganje dogvoora in določitev optimalno opredeljenih in usklajenih odpiralnih časov  turističnih atrakcije destinacije in "dežurne" kulinarične ponudbe v posameznih ključnih časovnih obdobjih (sezonah, mesecih. dnevih v tednu), ko običajno ni odprte nobene kulinarične ponudbe kljub temu, da so gostje v destinaciji (Silvestrovo popoldne, 1. Januar, določeni prazniki, ipd.) 
→ Obveščanje tujih in domačih gostov in domačinov o odpiralnih časih (spletne strani,  google map/search, krovna spletna stran destinacije - ZTP) ter sprotno spremljanje in prilagajanje glede na odzive obiskovalcev
→ Lociranje virov za sofinanciranje projekta s strani MO Ptuj preko proračuna PMPO, ipd.</t>
  </si>
  <si>
    <r>
      <rPr>
        <b/>
        <sz val="10"/>
        <color theme="1"/>
        <rFont val="Arial"/>
        <family val="2"/>
        <charset val="238"/>
      </rPr>
      <t>6.3</t>
    </r>
    <r>
      <rPr>
        <sz val="10"/>
        <color theme="1"/>
        <rFont val="Arial"/>
        <family val="2"/>
        <charset val="238"/>
      </rPr>
      <t>.Vzpostavitev upravljanja tokov izletniškega in tranzitnega turizma na Ptuju za dvig dodane vrednosti in zmanjšanje negativnih vplivov na okolje - navezava na Ukrep 5.8.</t>
    </r>
  </si>
  <si>
    <r>
      <t xml:space="preserve">→ Navezava na Ukrep 3.8. v katerem se pripravi tudi  podrobno analizo obsega in potenciala izletniškega turizma v destinaciji (št. obiskovalcev, dejavnosti obiskovalcev, struktura individualni-organizirani, segmenti po motivu in sociodemografski strukturi, ipd.) in </t>
    </r>
    <r>
      <rPr>
        <u/>
        <sz val="8"/>
        <rFont val="Arial"/>
        <family val="2"/>
        <charset val="238"/>
      </rPr>
      <t xml:space="preserve">načrt upravljanja </t>
    </r>
    <r>
      <rPr>
        <sz val="8"/>
        <rFont val="Arial"/>
        <family val="2"/>
        <charset val="238"/>
      </rPr>
      <t xml:space="preserve"> (cilji, aktivnosti, časovni načrt, organizacija in odgovornosti upravljanja) s strani ZTP v sodelovanju s turističnimi ponudniki za izletniške turiste, PMPO in turističnimi vodniki 
→ Po predhodni analizi in iskanju primernih kandidatov, podelitev neke vrste koncesije/pooblastila ali pogodbenega sodelovanja s strani ZTP zasebnemu  specializiranemu "incoming turističnemu agentu" (ali več agentom) ki delujejo in zaposljuejo v destinaciji Ptuj, ki prevzame profesionalno in kakovostno izvedbo programov/paketov organiziranih (manjših ali večjih) skupin izletniških gostov na terenu, po ponudbah in paketih, ki jih promovira ZTP - navezava na Ukrep 5.8.
→ Podpora pooblaščenemu "incoming agentu" v tržnem komuniciranju in pospeševanju prodaje izletniških programov/paketov s strani ZTP in zaveza pooblaščenega "incoming agenta" k visoki kakovosti in dodani vrednosti izvajanja izletniških programov  in skladnosti s strateškimi opredelitvami in ciljnim pozicioniranjem destinacije Ptuj pri izvajanju storitev.
→ Na osnovi analize tranzitnih tokov skozi destinacijo Ptuj (predvsem podatki za mejne prehode Gruškovje, Zavrč, idr.)  se, v navezavi na Ukrep 3.8., pripravi načrt za valorizacijo in usmerjanje tranzitnih  tokov s ciljem dviga dodane vrednosti za destinacijo Ptuj in  kanal za pozicioniranje Ptuja kot destinacije za raziskovanje, obisk in tudi daljše bivanje ob naslednjem obisku. Predvsem (realno) načrtovati pospeševanje obiska tranzitnih potnikov s prenočitvijo na Ptuju v predsezoni (pomlad, zgodnje poletje) in posezoni (zgodnja jesen), v glavni sezoni (visoko poletje) pa dvig kakovosti doživetja in povprečne potrošnje.
→ Pri upravljanju tranzitnih turističnih tokov vzpostaviti fizične in digitalne načine in orodja infirmiranja in usmerjanja potnikov k turističnim doživetjem in potrošnji v destinaciji Ptuj  - navezava na Ukrep 3.8.
→ ZTP v svojem programu dela oblikuje posebno "Delovno skupino za upravljanje tokov izletniškega in tranzitnega turizma v destinaciji Ptuj"  sestavljeno iz predstavnikov stroke iz ZTP, turističnih ponudnikov povezanih z interesi izletniškega in tranzitnega turizma, PMPO in zunanjih sodelavcev, 
→ Vzpostavitev partnerskih odnosov z drugimi zavodi, zasebnimi podjetji  in turističnimi ponudniki za zagotovitev podpore dvigu vrednosti in časovnemu in prostroskemu upravljanju tokov izletniškega in tranzitnega turizma v destinaciji Ptuj
→ Izvajanje trženjsko komunikacijske podpore za upravljanje izletniškegain tranzitnega turizma v destinaciji s strani ZTP v sodelovanju s turističnimi ponudniki, PMPO , idr. se izvaja v skladu in v navezi na Ukrep 3.8. in druge Ukrepe iz Politike 5. povezane s trženjem in informiranjem turistov in izletnikov
→ Zaradi pomena te vrste turizma za destiancijo Ptuj, se izvaja posebno redno letno ocenjevanje učinkovitosti ukrepov  povezanih z izletniškim in tranzitnim turizmom in prilagajanje ukrepov s strani ZTP v sodelovanju s turističnimi ponudniki, PMPO
→ Lociranje virov za sofinanciranje aktivnosti s strani MO Ptuj v okviru proračuna ZTP in zasebnih virov (turistični ponudniki)</t>
    </r>
  </si>
  <si>
    <t>→ V dogovoru med MO Ptuj, ZRS Bistra in ZTP opredeliti vlogo ZRS Bistra pri podpori Strategiji razvoja turizma 2023-2028 in izvajanju ukrepov za realizacijo strategije kot javnega zavoda odgovornega za sistematično lociranje namenskih virov financiranja ukrepov predvidenih v strategiji iz državne ravni (MGTŠ, MK, MKGP, MDP, MKRR, MI, MOPE) in relevantnih EU virov (Sklad za okrevanje in odpornost (SOO), REACT EU, LEADER EU, EU Kohezijski sklad, Interreg, neposredni drugi viri na ravni EU razpisov, idr.). 
→ ZRS Bistra v sodelovanju in usklajevanju z odgovornimi nosilci posameznih ukrepov predvidenih v strategiji , ob podpori ustreznih služb MO Ptuj, opredeli možne vire (so)financiranja ukrepov na državni in EU ravni in pravočasno nudi podporo in pripravi aplikacije na te vire financiranja, odgovorni nosilci ukrepov pa poskrbijo za vsebinski del priprave aplikacij in zagotavljanje vsebinskih pogojev za uspešnost aplikacije
→ ZRS Bistra izvaja podporo za apliciranje na državne razpise in EU vire financiranja tudi za zasebne podjetnike in investitorje v skladu s predvidenimi ukrepi v tej Strategiji, za kar zagotavlja tudi konkurenčne stroške za izvedbo te podpore, pod pogoji predhondo usklajenimi z MO Ptuj in ZTP
→ ZRS Bistra pripravi za vse ukrepe predvidene v tej Strategiji za (so)financiranje iz državnih virov (razpisi in druge oblike (so)financiranja s strani ministrstev RS)  in EU virov preglednico, časovnico in moži obseg posameznih virov za kandidiranje posameznih predvidenih ukrepov (projektov, programov) in v čim krajšem roku po sprejemu strategije izvede predstavitev za ključne deležnike opredeljene v tem akcijskem načrtu. 
→ ZRS Bistra se za izvedbo teh aktivnosti ustrezno notranje organizira in vzpostavi  stalno komunikacijo in sodelovanje z odgovornimi nosilci ukrepov. 
→ Oblikuje se posebna "Koordinacijska skupina za pridobivanje namenskih virov financiranja projektov za razvoj  destinacije Ptuj" sestavljena iz predstavnikov MO Ptuj, ZRS Bistra in ZTP, ki se sestaja enkrat vsako četrtletje in usklajuje in pospešuje aktivnosti ter ugotavlja dosežene razultate. 
→ Lociranje virov za financiranje ukrepa v proračunu ZRS Bistra s posebnimi sredstvi v proračunu MO Ptuj, Ministrstva RS/EU VIRI  in iz zasebnih virov (za zasebne projekte)</t>
  </si>
  <si>
    <r>
      <t>→ Vzpostaviti partnerstvo in program "</t>
    </r>
    <r>
      <rPr>
        <u/>
        <sz val="8"/>
        <rFont val="Arial"/>
        <family val="2"/>
        <charset val="238"/>
      </rPr>
      <t>Znanje za večjo vrednost destinacije Ptuj</t>
    </r>
    <r>
      <rPr>
        <sz val="8"/>
        <rFont val="Arial"/>
        <family val="2"/>
        <charset val="238"/>
      </rPr>
      <t>" med regionalnimi izobraževalnimi institucijami na ravni A. poklicnih, strokovnih in srednjih šol za turizem in gostinstvo,  B višjih in visokih šol za turizem in gostinstvo ter C fakultet, ki izvajajo programe na področju turizma in delujejo na Ptuju, Mariboru in širši regiji na eni strani in ZTP, MO Ptuj, OOPZ in turističnimi ponudniki destinacije Ptuj na drugi strani
→ V okviru priprave partnerstva "Znanje za večjo vrednost destinacije Ptuj" se predhodno opredeli potrebna znanja, usposobljenosti in spretnosti  ter obseg kadrov, ki jih destinacija Ptuj po posameznih ravneh in področjih znanj potrebuje na ponudbeni strani turizma kratkoročno  2023-2028 in ciljno do leta 2028/20230 in do leta 2050 glede na opredelitve v Strategiji
→ Ob vzpostavitvi partnerstva se dogovorijo in določijo ciljni krajši in stalni programi usposabljanja in dviga kakovosti znanj in spretnosti za obstoječi kader v turizmu in gostinstvu destinacije in poklicni, strokovni, srednješolski programi in višje in visokošolski ter fakultetni programi, ki jih partnerstvo lahko zagotavlja po eni strani in jih bo tudi promoviralo in spodbujalo po drugi strani na območju destinacije Ptuj
→ V okviru partnerstva se vzpostavi štipendijski sklad "Znanje za večjo vrednost destinacije Ptuj", ki bo pritegnil mlade kadre, da ostanejo in delujejo v destinaciji določeno časovno obdobje (dogovor s turističnimi ponudniki)
→ V okviru partnerstva se izvajajo (tudi) redni letni programi krajših usposabljanj in nadgradnje znanj kot tudi študijska potovanja in obsiki dobrih praks v Sloveniji in tujini za obstoječi kader v gostinstvu  in turizmu v destinaciji Ptuj , ki se oblikujejo za vsako leto posebej v uskladitvi  med izobraževalnimi institucijami,  ZTP, OOZP in turističnimi ponudniki
→  V izvajanje programa  "Znanje za večjo vrednost destinacije Ptuj" se vključujejo tudi izkušeni in priznani strokovnjaki in uspešni podjetniki s področja turizma in gostinstva iz Slovenije in tujine na različnih ravneh, ki jih partnerstvo gosti kot občasne predavatelje in goste na pogovornih ali delovnih srečanjih z mladimi, obstoječimi kadri in širšo domačo javnostjo in prispevajo k ugledu dejavnosti in motiviranju mladih in drugih kadrov za vstop v turistično in gostinsko dejavnost.
→ Lociranje namenskih virov za (so)financiranje projekta (Ministrstva RS, EU viri), MO Ptuj in zasebni viri (turistični ponudniki)</t>
    </r>
  </si>
  <si>
    <r>
      <rPr>
        <b/>
        <sz val="10"/>
        <color theme="1"/>
        <rFont val="Arial"/>
        <family val="2"/>
        <charset val="238"/>
      </rPr>
      <t>4.5.</t>
    </r>
    <r>
      <rPr>
        <sz val="10"/>
        <color theme="1"/>
        <rFont val="Arial"/>
        <family val="2"/>
        <charset val="238"/>
      </rPr>
      <t>Usposabljanje turističnih ponudnikov, zaposlenih v turizmu in drugih deležnikov za uporabo digitalnih orodij vodenja, trženja, upravljanja ponudbe in medsebojnega povezovanja.-navezava na Ukrep 6.9.</t>
    </r>
  </si>
  <si>
    <r>
      <rPr>
        <b/>
        <sz val="10"/>
        <color theme="1"/>
        <rFont val="Arial"/>
        <family val="2"/>
        <charset val="238"/>
      </rPr>
      <t>3.9</t>
    </r>
    <r>
      <rPr>
        <sz val="10"/>
        <color theme="1"/>
        <rFont val="Arial"/>
        <family val="2"/>
        <charset val="238"/>
      </rPr>
      <t>.Program „Ptujčanke in Ptujčani - ponosni in gostoljubni gostitelji ter varuhi in ambasadorji tisočletij" - navezava na Ukrep 6.9.</t>
    </r>
  </si>
  <si>
    <r>
      <rPr>
        <b/>
        <sz val="10"/>
        <color theme="1"/>
        <rFont val="Arial"/>
        <family val="2"/>
        <charset val="238"/>
      </rPr>
      <t xml:space="preserve">6.9. </t>
    </r>
    <r>
      <rPr>
        <sz val="10"/>
        <color theme="1"/>
        <rFont val="Arial"/>
        <family val="2"/>
        <charset val="238"/>
      </rPr>
      <t>Program, partnersvo in štipendijski sklad: "Z</t>
    </r>
    <r>
      <rPr>
        <u/>
        <sz val="10"/>
        <color theme="1"/>
        <rFont val="Arial"/>
        <family val="2"/>
        <charset val="238"/>
      </rPr>
      <t>nanje za večjo vrednost destinacije Ptuj</t>
    </r>
    <r>
      <rPr>
        <sz val="10"/>
        <color theme="1"/>
        <rFont val="Arial"/>
        <family val="2"/>
        <charset val="238"/>
      </rPr>
      <t>": usklajeni izobraževalni programi, študijska potovanja, delavnice in usposabljanja, motiviranje mladih za delo in znanje v turizmu in gostinstvu destinacije Ptuj - navezava na Ukrep 3.9 in Ukrep 4.5.</t>
    </r>
  </si>
  <si>
    <r>
      <rPr>
        <b/>
        <sz val="10"/>
        <color theme="1"/>
        <rFont val="Arial"/>
        <family val="2"/>
        <charset val="238"/>
      </rPr>
      <t>3.7.</t>
    </r>
    <r>
      <rPr>
        <sz val="10"/>
        <color theme="1"/>
        <rFont val="Arial"/>
        <family val="2"/>
        <charset val="238"/>
      </rPr>
      <t>Turistična valorizacija, nadgradnja in priprava modela in programa upravljanja in povečanja dodane vrednosti prireditvene in festivalske dejavnosti s podporo obstoječim in novim prireditvam, ki prispevako k ciljni viziji in podobi destinacije - navezava na Ukrep 5.8., Ukrep 6.1. in Ukrep 6.11.</t>
    </r>
  </si>
  <si>
    <r>
      <rPr>
        <b/>
        <sz val="10"/>
        <color theme="1"/>
        <rFont val="Arial"/>
        <family val="2"/>
        <charset val="238"/>
      </rPr>
      <t xml:space="preserve">6.11. </t>
    </r>
    <r>
      <rPr>
        <sz val="10"/>
        <color theme="1"/>
        <rFont val="Arial"/>
        <family val="2"/>
        <charset val="238"/>
      </rPr>
      <t>Vzpostavitev poslovno-organizacijskega modela upravljanja prireditev (jasna razmejitev odgovornosti in virov financiranja za izvedbeno organizacijo prireditev, ki so namenjene turistom in domači javnosti s ciljem prispevanja prireditev k ciljnemu pozicioniranju Ptuja kot butične kulturno-turistične destinacije višje vrednosti in prispevka k kakovosti življenja domačinov) - navezava na Ukrep 3.7., Ukrep 5.8. in Ukrep 6.1.,</t>
    </r>
  </si>
  <si>
    <t xml:space="preserve">→ Turistični produkti s področja MICE (poslovnih in strokovnih srečanj, incentive dogodkov, strokovnih in poslovnih konferenc in drugih dogodkov kot so komercialnih in strokovnih promocij in razstav, ipd.) predstavljajo enega od ključnih produktov za strateški cilj desezonalizacije in dviga dodane vrednosti turistične ponudbe destinacije Ptuj. Zraven te vrste ponudbe v Termah Ptuj, predstavlja infrastrutkura Dominikanskega Samostana zelo pomembno priložnost za razvoj tega produkta za polnjenje turističnih in gostinskih kapacitet v zgodovinskem mestnem jedru Ptuja, ki pa ni v zadostni meri valorizirana na tem tržnem segmentu.
→ MO Ptuj preko organov upravljanja v JSP opredeli, da se program upravljanja Kongresno kulturnega središča Dominikanski Samostan nadgradi in okrepi v urejanju infrastrukture, opremi in predvsem upravljanju in trženju področja MICE produkta in se temu ustrezno organizacijsko in kadrovsko okrepi/reorganizira. Predvsem se okrepi ponudba in trženje za področje strokovnih in poslovnih srečanj, konferenc, komercialnih in strokovnih razstav in komercialnih promocijskih dogodkov, prioritetno večdnevnih dogodkov z višjo dodano vrednostjo v zimskem, pomladnem in jesenskem času.
→ JSP se organizira, da deluje s področjem upravljanja Dominikanskega Samostanatudi kot "incoming MICE agent"  ALI pa se opredeli z neke vrste koncesijo, pooblastilom ali pogodbenim razmerjem zasebnega turističnega agenta registriranega na območju destinacije Ptuj, da deluje kot "incoming MICE agent", JSP pa opravlja samo tehnično upravljanje in vzdrževanje infrastrukture.
→ JSP (oz."incoming MICE agent") se pri nadgradnji dejavnosti Dominikanskega Samostana intenzivno povezuje z ZTP, PMPO in Turističnimi ponudniki v destinaciji s ciljem doseganja sinergij pri upravljanju in trženju produktov MICE.
→ Financiranje reorganizacije upravljanja Dominikanskega Samostana se zagotoviti delno iz proračuna MO Ptuj preko JSP (razvojni del) in delno iz tržnih učinkov dejavnosti, ki postopno postanejo osnovni vir financiranja te dejavnostii
→ Upravljanje Dominikanskega samostana se sicer postopno a v celoti in s sprejetjem ustreznih dopolnitev in/ali sprememb ustanovitvenih in notranjih aktov prilagodi navedenemu delovanju najkasneje do konca leta 2024. </t>
  </si>
  <si>
    <r>
      <rPr>
        <sz val="8"/>
        <color theme="1"/>
        <rFont val="Calibri"/>
        <family val="2"/>
        <charset val="238"/>
      </rPr>
      <t>→</t>
    </r>
    <r>
      <rPr>
        <sz val="8"/>
        <color theme="1"/>
        <rFont val="Arial"/>
        <family val="2"/>
        <charset val="238"/>
      </rPr>
      <t xml:space="preserve"> Izdelava registra in kataloga nepremičnin v lasti MO Ptuj in lastniške strukture drugih nepremičnin v zgodovinskem jedru mesta Ptuj
</t>
    </r>
    <r>
      <rPr>
        <sz val="8"/>
        <color theme="1"/>
        <rFont val="Calibri"/>
        <family val="2"/>
        <charset val="238"/>
      </rPr>
      <t>→</t>
    </r>
    <r>
      <rPr>
        <sz val="8"/>
        <color theme="1"/>
        <rFont val="Arial"/>
        <family val="2"/>
        <charset val="238"/>
      </rPr>
      <t xml:space="preserve"> Izdelava Glavnega načrta ("Master plan"-a) razvoja zgodovinskega mestnega jedra Ptuja
</t>
    </r>
    <r>
      <rPr>
        <sz val="8"/>
        <color theme="1"/>
        <rFont val="Calibri"/>
        <family val="2"/>
        <charset val="238"/>
      </rPr>
      <t>→</t>
    </r>
    <r>
      <rPr>
        <sz val="8"/>
        <color theme="1"/>
        <rFont val="Arial"/>
        <family val="2"/>
        <charset val="238"/>
      </rPr>
      <t xml:space="preserve"> Izdelava Razvojnega naložbenega programa in modela upravljanja projekta "Zgodovinsko mesto Ptuj"
</t>
    </r>
    <r>
      <rPr>
        <sz val="8"/>
        <color theme="1"/>
        <rFont val="Calibri"/>
        <family val="2"/>
        <charset val="238"/>
      </rPr>
      <t>→ Pridobivanje namenskih virov financiranja in izbora finančnih in/ali strateških zasebnih investitorjev (Opcija: Izvedba mednarodnega razpisa za ciljno vodeno prodajo pos.nepremičnin)
→ Ustanovitev nepremičninskega sklada/družbe "Zgodovinsko mesto Ptuj (Opcija: Podpis pogodb o razvojno pogojeni ugodni prodaji posameznih nepremičnin zasebnim investirojem)
→ Fazna izvedba projekta in razvojni preobrat v oživitvi in aktivno upravljanje projekta "Zgodovinsko mesto Ptuj"
(</t>
    </r>
    <r>
      <rPr>
        <u/>
        <sz val="8"/>
        <color theme="1"/>
        <rFont val="Calibri"/>
        <family val="2"/>
        <charset val="238"/>
      </rPr>
      <t>Glej podroben opis posameznih korakov za Ukrep 1.6.</t>
    </r>
    <r>
      <rPr>
        <sz val="8"/>
        <color theme="1"/>
        <rFont val="Calibri"/>
        <family val="2"/>
        <charset val="238"/>
      </rPr>
      <t>) Navezavana model upravljanja v Ukrepu 6.13.</t>
    </r>
  </si>
  <si>
    <r>
      <rPr>
        <b/>
        <sz val="10"/>
        <color theme="1"/>
        <rFont val="Arial"/>
        <family val="2"/>
        <charset val="238"/>
      </rPr>
      <t xml:space="preserve">6.5. </t>
    </r>
    <r>
      <rPr>
        <sz val="10"/>
        <color theme="1"/>
        <rFont val="Arial"/>
        <family val="2"/>
        <charset val="238"/>
      </rPr>
      <t xml:space="preserve">Program upravljanja „Zgodovinsko mesto Ptuj“
</t>
    </r>
    <r>
      <rPr>
        <u/>
        <sz val="10"/>
        <color theme="1"/>
        <rFont val="Arial"/>
        <family val="2"/>
        <charset val="238"/>
      </rPr>
      <t>Navezava na Ukrep 1.6. in podrobnejšpi opis projekta/programa</t>
    </r>
  </si>
  <si>
    <r>
      <rPr>
        <sz val="8"/>
        <color theme="1"/>
        <rFont val="Calibri"/>
        <family val="2"/>
        <charset val="238"/>
      </rPr>
      <t>→</t>
    </r>
    <r>
      <rPr>
        <sz val="8"/>
        <color theme="1"/>
        <rFont val="Arial"/>
        <family val="2"/>
        <charset val="238"/>
      </rPr>
      <t xml:space="preserve"> S strani Sveta zavoda ZTP se, ob soglasju MO Ptuj, ustanovi oz. imenuje Odbor za spremljanje, evalvacijo in usmerjanje uresničevanja Strategije razvoja turizma destinacije Ptuj 2023-2028, ki redno spremlja uresničevanje sprejete Strategije
→ Odbor je petčlanski in je sestavljen iz dveh predstavnikov Sveta zavoda ZTP, dveh predstavnikov programskega sveta ZTP in enega zunanjega strokovnjaka. 
→ Odbor sprejema mnenja, priporočila in predloge glede vsebine in dinamike izvajanja Strategije,  (ne)doseganja strateških in razvojnih ciljev in (ne)uresničevanja posameznih politik in ukrepov predvidenih v strategiji. Mnenja in predloge odbora v obliki sklepov potrjuje Svet zavod ZTP, ki jih posreduje in predstavi enkrat letno tudi ustanovitelju (MO Ptuj).
→ Odbor se sestane in razpravlja in sprejema mnenja in predloge o uresničevanju Strategije najmanj enkrat letno, po potrebi in na predlog vsaj dveh članov Odbora ali na poziv Sveta zavoda ZTP pa tudi večkrat letno. Odbor lahko naroči strokovno izdelavo evalvacije pri zunanjih strokovnjakih, kar se izvede preko strovonih služb ZPT.
→ Za financiranje Ukrepa so predvideni/ocenjeni le  minimalni stroški delovanja Odbora in priprave strokovne letne evalvacije z zunanjim izvajalcem.</t>
    </r>
  </si>
  <si>
    <r>
      <rPr>
        <sz val="8"/>
        <rFont val="Calibri"/>
        <family val="2"/>
        <charset val="238"/>
      </rPr>
      <t>→</t>
    </r>
    <r>
      <rPr>
        <sz val="8"/>
        <rFont val="Arial"/>
        <family val="2"/>
        <charset val="238"/>
      </rPr>
      <t xml:space="preserve"> MO Ptuj in druge javne institucije poskrbijo, da se turistični deležniki destinacije Ptuj  (ZTP, Turistični ponudniki, PMPO, idr.) vabljeni in zastopani na vseh razpravah in predhodnih usklajevanjih programskih in strateških dokumentov občine in regije (razvojne strategije, prometne strategije, LAS, prostorski načrti, regijske/pokrajinske povezave, idr) 
</t>
    </r>
    <r>
      <rPr>
        <sz val="8"/>
        <rFont val="Calibri"/>
        <family val="2"/>
        <charset val="238"/>
      </rPr>
      <t>→</t>
    </r>
    <r>
      <rPr>
        <sz val="8"/>
        <rFont val="Arial"/>
        <family val="2"/>
        <charset val="238"/>
      </rPr>
      <t xml:space="preserve"> Turistični deležniki aktivno spremljajo pripravo in predloge razvojnih dokumentov, ki imajo širši vpliv na pogoje za razvoj destinacije in se organizirano odzivajo na osnutke in predloge s svojimi stališči v skladu z vsebisnkimi opredelitvami v tej Strategiji
→ Vsebinske in strateške opredelitve v tej področni Strategiji, ki sicer celovito obravnava pogoje življenja in razvoja območja MO Ptuj in širše, se s trani MO Ptuj in drugih javnih institucij upoštevajo in vključujejo pri prirpavi in obravnavi vseh drugih razvojnih dokumentov v obravnavanem strateškem obdobju.
</t>
    </r>
    <r>
      <rPr>
        <sz val="8"/>
        <rFont val="Calibri"/>
        <family val="2"/>
        <charset val="238"/>
      </rPr>
      <t>→</t>
    </r>
    <r>
      <rPr>
        <sz val="8"/>
        <rFont val="Arial"/>
        <family val="2"/>
        <charset val="238"/>
      </rPr>
      <t xml:space="preserve"> Ta ukrep nima predvidenih neposrednih finančnih posledic.</t>
    </r>
  </si>
  <si>
    <r>
      <rPr>
        <b/>
        <sz val="10"/>
        <color theme="1"/>
        <rFont val="Arial"/>
        <family val="2"/>
        <charset val="238"/>
      </rPr>
      <t>6.13.</t>
    </r>
    <r>
      <rPr>
        <sz val="10"/>
        <color theme="1"/>
        <rFont val="Arial"/>
        <family val="2"/>
        <charset val="238"/>
      </rPr>
      <t>Sodelovanje destinacije Ptuj z nacionalnimi institucijami (STO, Ministrstva), produktnmi združenji (ZZMS, idr.) in mednarodnimi partnerji</t>
    </r>
  </si>
  <si>
    <r>
      <t xml:space="preserve">→ Vsi deležniki turistične destinacije Ptuj, s ciljem doseganja strateških in razvojnih ciljev opredeljenih v teh Strategiji in v skladu s svojimi pristojnostmi in področji delovanja, vzpostavljajo aktivne stike in stalno povezanost z nacionalnimi institucijami kot so pristojna ministrstva  za turizem, kulturo, kmetijstvo in prehrano, okolje in prostor, infrastrukturo in druga ministrstva (MO Ptuj, PMPO, KGZP in ZTP),  Slovensko turistično organizacijo - STO (ZTP) idr.
</t>
    </r>
    <r>
      <rPr>
        <sz val="8"/>
        <color theme="1"/>
        <rFont val="Calibri"/>
        <family val="2"/>
        <charset val="238"/>
      </rPr>
      <t>→</t>
    </r>
    <r>
      <rPr>
        <sz val="8"/>
        <color theme="1"/>
        <rFont val="Arial"/>
        <family val="2"/>
        <charset val="238"/>
      </rPr>
      <t xml:space="preserve"> Ptuj aktivno nadgradi sodelovanje in članstvo v "Združenju zgodovinskih mest Slovenije (ZZMS)" iz članstva izključno preko ZTP, ki se omejuje na področje trženjskega sodelovanja, v polno članstvo MO Ptuj v ZZMS, zaradi doseganja skupnih ciljev pri oblikovanju modelov prenove zgodovinskih mestnih jeder in sinergij pri vzpostavljanju in zagotavljanju virov za te namene na državni in EU ravni.
→ ZTP se aktivno vključi v dve dodatni produktni združenji na nacionalni ravni: Združenje "OUTDOOR Slovenia" in "Kongresni urad Slovenije" kot produktno združenje za MICE turizem, ki sta dva produkta ki predstavljata ključne produkte za doseganaj strateških in razvojnih ciljev ptujskega turizma po desezonalizaciji, dvigu vrednosti in podaljšanju povprečne dobe bivanja (PDB)
→ MO Ptuj aktivmo vzdržuje odnose s pobratenimi mesti v tujini in deluje na razširitvi pobratenj ali druge oblike strareških povezav z mesti, ki imajo podobno pozicioniranje in danosti v sosednji Avstriji, Italiji in Franciji s ciljem izmenjave izkušenj, znanj in poslovnih razmerij v razvoju in življenju zgodovinskim mestnih jeder, trajnostnega turizma, umetnosti in kulture. Mednarodno povezovanje je ključno za poziconiranje destinacije Ptj kot mednarodno odprtega sodobnega mesta za višjo kakovost življenja.
→ Ta ukrep predvideva finančne posledice članstev za ne-turistične namene (članstva v turističnih združenjih so predvidena v Ukrepu 6.1. in s tem ukrepom povezanih drugih ukrepov).</t>
    </r>
  </si>
  <si>
    <t>Prioriteta ukrepov po politikah  (I,II,III)</t>
  </si>
  <si>
    <t>Politika 6.: UČINKOVITO UPRAVLJANJE IN POVEZOVANJE DESTINACIJE (14 UKREPOV)</t>
  </si>
  <si>
    <r>
      <rPr>
        <sz val="8"/>
        <color theme="1"/>
        <rFont val="Calibri"/>
        <family val="2"/>
        <charset val="238"/>
      </rPr>
      <t>→</t>
    </r>
    <r>
      <rPr>
        <sz val="8"/>
        <color theme="1"/>
        <rFont val="Arial"/>
        <family val="2"/>
        <charset val="238"/>
      </rPr>
      <t xml:space="preserve"> MO Ptuj obravnava in sprejme podrobnejši načrt za razvoj in upravljanje projekta pod nazivom "Zgodovinsko mesto Ptuj" , kot je opisan v tej Strategiji z izvedbenimi odločitvami in imenovanjem teles kot je predstalvjeno v nadaljevanju
→ V okviru mestne uprave, neposredno pod nadzorom Župana/Županje se določi usposobljena in odgovorna oseba za vodenje projekta (Vodja projekta "Zgodovinsko Mesto Ptuj"/"Manager of Historical City of Ptuj) in skupina zaposlenih v mestni upravi za podporo  upravljanju projekta, ki jo koordinira Vodja projekta. Vodja projekta in skupina MO Ptuj angažirajo pri vodenju projekta tudi zunanje strokovnjake in specializirane izvajalce s posameznih področij v Sloveniji in tujini. Vodja projekta in skupina vodijo in pripravljajo aktivnosti v korakih in v skladu z Ukrepom 1.6. in usmeritvami navedenimi v podrobnejšem opisu tega Ukrepa v okviru te Strategije
→ Kot posvetovalno in usmerjevalno telo se skupini za podporo in vodenje projekta, zaradi strateškega pomena projekta za celotno turistično destinacijo in MO Ptuj, imenuje "Skupina (ali odbor) za usmerjanje in spremljanje projekta Zgodovinsko mesto Ptuj", ki je sestavljena iz predstavnikov vseh svetniških skupin v mestnem svetu in predstavnikov interesnih skupin v destinaciji (turistični ponudniki in podjetniki v zgodovinskem mestnem jedru (=ZMJ), lastniki nepremičnin v ZMJ, prebivalci v ZMJ). Ta skupina se sestaja po potrebi ob sprejemanju določenih pomembnih odločitev in potrjevanju posameznih razvojnih korakov, a najmanj enkrat letno in preverja napredovanje projekta, rezultate projekta in podaja usmeritve in mnenja v zvezi s tem.
→ Vse formalne in ključne odločitve in sklepe, v zvezi z upravljanjem premoženja v lasti MO Ptuj in vstopanjem MO Ptuj v kakršnakoli pravna razmerja v okviru tega ukrepa, sprejema Mestni Svet MO Ptuj.
→ V okviru tega Ukrepa je predvidena izključno organizacija in stroški upravljanja ukrepa/projekta s strani MO Ptuj. Stroški razvoja projekta, viri financiranja in konkretne aktivnosti in koraki so zajeti v povezanem Ukrepu 1.6. 
</t>
    </r>
    <r>
      <rPr>
        <sz val="8"/>
        <color theme="1"/>
        <rFont val="Calibri"/>
        <family val="2"/>
        <charset val="238"/>
      </rPr>
      <t>→ K vzpostavitvi upravljanja projekta/ukrepa se pristopi že v letu 2023 in predstalvja dolgoročen ukrep oz program, ki ključno vpliva na uspešnsot Ptuja kot turistične destinacije,  kakovost življenja domačega prebivalstva in mednarodno konkurenčnost mesta kot celote.</t>
    </r>
    <r>
      <rPr>
        <sz val="8"/>
        <color theme="1"/>
        <rFont val="Arial"/>
        <family val="2"/>
        <charset val="238"/>
      </rPr>
      <t xml:space="preserve">
</t>
    </r>
  </si>
  <si>
    <r>
      <rPr>
        <b/>
        <sz val="10"/>
        <color theme="1"/>
        <rFont val="Arial"/>
        <family val="2"/>
        <charset val="238"/>
      </rPr>
      <t xml:space="preserve">6.8. </t>
    </r>
    <r>
      <rPr>
        <sz val="10"/>
        <color theme="1"/>
        <rFont val="Arial"/>
        <family val="2"/>
        <charset val="238"/>
      </rPr>
      <t>Nadgradnja in opolnomočenje ZRS Bistra Ptuj, kot javnega zavoda, zadolženega in pristojnega za lociranje, svetovanje, koordinacijo in pripravo aplikacij za pridobitev državnih in EU virov za so-financiranje ukrepov/projektov/programov iz akcijskega načrta</t>
    </r>
  </si>
  <si>
    <t>Indeks 22/19</t>
  </si>
  <si>
    <t>Trg / leta</t>
  </si>
  <si>
    <t>Primerjava števila prenočitev v kriznih letih C-19 v primerjavi z letom 2019 in 2022 v primerjavi z 2019</t>
  </si>
  <si>
    <r>
      <t xml:space="preserve">I </t>
    </r>
    <r>
      <rPr>
        <vertAlign val="subscript"/>
        <sz val="11"/>
        <color theme="1"/>
        <rFont val="Calibri"/>
        <family val="2"/>
        <charset val="238"/>
        <scheme val="minor"/>
      </rPr>
      <t>'22/'19</t>
    </r>
  </si>
  <si>
    <t>Primerjalna dinamika ključnih kazalnikov turističnega prometa (Indeks rasti 2022/2021)</t>
  </si>
  <si>
    <r>
      <t>→ Priprava načrta za trajnost (cilji, aktivnosti  in načrti) v skladu s standardi ZSST (Slovenia Green) in uvajanje trajnostnih praks (upravljanje energije, vode, odpadkov, hrane, informiranje in spodbujane turističnih ponudnikov k trajnostnemu delovanju, komuniciranje z domačimi javnostmi o pomenu in razvoju trajnostnih modelov, vključevanje lokalnih posebnosti v turističjo ponudbo, vzpostavljanje lokalnjh dobavnih verig, ipd.), s strani ZTL  v sodelovanju z MO Ptuj, JSP, KPP in turističnimi ponudniki in splošnimi domačimi javnostmi
→ Usposabljanje zaposlenih (seznanitev z zeleno shemo z namenom izvajanja trajnostne prakse) in sodelovanje z lokalno skupnostjo (ohranjanje ravnovesja med razvojem turizma in trajnostjo okolja, lokalne kulture, interesov lokalnega prebivalstva in ekonomije v destinaciji)
→ Določitev skrbnika ZSST za destinacijo Ptuj, ki deluje pri ZTP
→ Pridobiti certifikat ZSST  višje stopnje  (</t>
    </r>
    <r>
      <rPr>
        <u/>
        <sz val="8"/>
        <rFont val="Arial"/>
        <family val="2"/>
        <charset val="238"/>
      </rPr>
      <t>vsaj srebrni znak Slovenia Green za destinacjo in vsaj en ponudnik nastanitev z znakom Slovenia Green</t>
    </r>
    <r>
      <rPr>
        <sz val="8"/>
        <rFont val="Arial"/>
        <family val="2"/>
        <charset val="238"/>
      </rPr>
      <t>) in redno spremljati in evalvirati dejavnosti in ukrepe za trajnost s strani ZTP v sodelovanju s turističnimi ponudniki, pri čemer se ponudniki vzpodbujajo za vstop v ZSST in pridobitev znaka Slovenia Green
→ Lociranje virov za sofinanciranje projekta (Ministrstva RS, EU viri in MO Ptuj) in turistično gospodarstvo in partnerji</t>
    </r>
  </si>
  <si>
    <t>Povpečje zasedenosti 2016-2019, 2022 (Rang)</t>
  </si>
  <si>
    <t>Od tega Miteji, tuji obiskovalci:</t>
  </si>
  <si>
    <t>Ptujski grad - zbirke</t>
  </si>
  <si>
    <t>Zbirke ormož, Velika nedelja in prireditve Ormož</t>
  </si>
  <si>
    <t>Obisk galerij (Miheličeva, Salon Umetnosti)</t>
  </si>
  <si>
    <t>Prireditve v prostorih,, ki jih upravlja PMPO na Ptuju</t>
  </si>
  <si>
    <t>Mitreji (I. in III.) in Rimska peč</t>
  </si>
  <si>
    <t>Ptujska klet</t>
  </si>
  <si>
    <t>TIC Ptuj</t>
  </si>
  <si>
    <t>M.Galerija</t>
  </si>
  <si>
    <t>Skupaj vsi obiskovalci</t>
  </si>
  <si>
    <t>Domači obiskovalci</t>
  </si>
  <si>
    <t>Tuji obiskovalci</t>
  </si>
  <si>
    <t>Drugi izletniški (dnevni) obiskovalci Ptuja</t>
  </si>
  <si>
    <t xml:space="preserve">Izletniki </t>
  </si>
  <si>
    <t>SKUPAJ V LETU</t>
  </si>
  <si>
    <t>Pvp./dan</t>
  </si>
  <si>
    <t>Meseci/Vrsta obiskovalcev</t>
  </si>
  <si>
    <t>Tranzitni obiskovalci</t>
  </si>
  <si>
    <t>Obiskovalci prireditev</t>
  </si>
  <si>
    <t>Nakupovanje in drugi osebni motivi</t>
  </si>
  <si>
    <t>Poslovni in strokovni motivi</t>
  </si>
  <si>
    <t>Deleži:</t>
  </si>
  <si>
    <t xml:space="preserve"> ZTP ↔ CID ↔ Nevladne organizacije  ↔ MO Ptuj</t>
  </si>
  <si>
    <t>MO Ptuj - Proračun ZTP
MGTŠ/STO - razpisi
EU viri
Turistični ponudniki</t>
  </si>
  <si>
    <r>
      <rPr>
        <b/>
        <sz val="10"/>
        <color theme="1"/>
        <rFont val="Arial"/>
        <family val="2"/>
        <charset val="238"/>
      </rPr>
      <t>5.9.</t>
    </r>
    <r>
      <rPr>
        <sz val="10"/>
        <color theme="1"/>
        <rFont val="Arial"/>
        <family val="2"/>
        <charset val="238"/>
      </rPr>
      <t>Oblikovanje in trženje programov in paketov višje vrednosti za izletniške obiskovalce in učinkovitejše vključevanje prireditev in festivalov v ponudbo za turiste in izletnike (sinergije in uskladitev med interesi domačega prebivalstva, turisti in izletniki na področju prireditev in festivalov) - navezava na Ukrep 6.3.</t>
    </r>
  </si>
  <si>
    <t>Politika 5.: TRŽENJE IN RAZVOJ TRŽENJSKIH PRODUKTOV DESTINACIJE PTUJ (9 UKREPOV)</t>
  </si>
  <si>
    <r>
      <rPr>
        <sz val="8"/>
        <rFont val="Calibri"/>
        <family val="2"/>
        <charset val="238"/>
      </rPr>
      <t>→</t>
    </r>
    <r>
      <rPr>
        <sz val="8"/>
        <rFont val="Arial"/>
        <family val="2"/>
        <charset val="238"/>
      </rPr>
      <t xml:space="preserve"> Doseči dogovor in oblikovati "Partnerstvo za Ptuj - mesto mladih" med ZTP, CID, Nevladnimi organizacijami in MO Ptuj in prirpavo akcijskega načrta za turizem mladih v destinaciji Ptuj
→ definirati mlade kot posebno ciljno pod-skupino in jo razdeliti na ustrezne segmente ali kot podsegmente znotraj posameznih segmentov
→ v oglaševalskih aktivnostih predstavljati Ptuj tudi kot destinacijo za mlade in ta koncept tudi ustreznio vključevati v tržno pozicioniranje in komuniciranje destinacije
→ oblikovati zemljevid “Mladi za mlade” (po vzoru Maribora in skupnosti mest USE-it)
→ oblikovati festivalske pakete (v sodelovanju ali kot predlog nosilcev festivalov in turističnih ponudnikov) in pripraviti posebne ugodnosti za mlade (prevozi SŽ, prvozi iz bližnjih mest v času dogodkov, ipd.)
→ izmenjave mladih iz pobratenih mest, spodbujanje sodelovanja na projektih več sodelovanja, projektov
→ sodelovanje z agencijami za mlade  v času Kurentovanja in drugih festivalov
→ oblikovati koncept in vzpostaviti Sobo pobega (v javni ali zasebni iniciativi)
→ doseči dogovor o financiranju in vzpostavljanju turističnih aktivnosti  in ponudbe za mlade v destinaciji</t>
    </r>
  </si>
  <si>
    <r>
      <rPr>
        <b/>
        <sz val="10"/>
        <color theme="1"/>
        <rFont val="Arial"/>
        <family val="2"/>
        <charset val="238"/>
      </rPr>
      <t xml:space="preserve">5.8. </t>
    </r>
    <r>
      <rPr>
        <sz val="10"/>
        <color theme="1"/>
        <rFont val="Arial"/>
        <family val="2"/>
        <charset val="238"/>
      </rPr>
      <t>"Partnerstvo za Ptuj - mesto mladih" med ZTP, CID, Nevladnimi organizacijami in MO Ptuj in priprava ter izvedba akcijskega načrta za turizem mladih v destinaciji Ptuj - navezava na ukrepe 5.6., 5.7. in 5.9.</t>
    </r>
  </si>
  <si>
    <r>
      <t xml:space="preserve">Akcijski terminski načrt s finančnim ovrednotenjem ukrepov (6 politik </t>
    </r>
    <r>
      <rPr>
        <b/>
        <sz val="14"/>
        <rFont val="Calibri"/>
        <family val="2"/>
        <charset val="238"/>
      </rPr>
      <t>→</t>
    </r>
    <r>
      <rPr>
        <b/>
        <sz val="14"/>
        <rFont val="Arial"/>
        <family val="2"/>
        <charset val="238"/>
      </rPr>
      <t xml:space="preserve"> 57 ukrepov/projektov/programov </t>
    </r>
    <r>
      <rPr>
        <b/>
        <sz val="14"/>
        <rFont val="Calibri"/>
        <family val="2"/>
        <charset val="238"/>
      </rPr>
      <t>←</t>
    </r>
    <r>
      <rPr>
        <b/>
        <sz val="14"/>
        <rFont val="Arial"/>
        <family val="2"/>
        <charset val="238"/>
      </rPr>
      <t xml:space="preserve">9 skupin nosilcev ukrepov </t>
    </r>
    <r>
      <rPr>
        <b/>
        <sz val="14"/>
        <rFont val="Calibri"/>
        <family val="2"/>
        <charset val="238"/>
      </rPr>
      <t>←</t>
    </r>
    <r>
      <rPr>
        <b/>
        <sz val="14"/>
        <rFont val="Arial"/>
        <family val="2"/>
        <charset val="238"/>
      </rPr>
      <t xml:space="preserve"> 4 skupine virov financiranja </t>
    </r>
    <r>
      <rPr>
        <b/>
        <sz val="14"/>
        <rFont val="Calibri"/>
        <family val="2"/>
        <charset val="238"/>
      </rPr>
      <t>←</t>
    </r>
    <r>
      <rPr>
        <b/>
        <sz val="14"/>
        <rFont val="Arial"/>
        <family val="2"/>
        <charset val="238"/>
      </rPr>
      <t xml:space="preserve"> 2 vrsti virov financiranja))</t>
    </r>
  </si>
  <si>
    <t>→ Priprava projektne naloge za ureditev zelene-trajnostne infrastrukture in konkretnih lokacij za e.polnilnice (določitev parkirnih površin, garaž, drugih lokacij za e.polnilnice), hitrejši in vsem dostopen  Wi-Fi v celotnem mestu preko katerega se lansirajo tudi osnovne informacije o privlačnsotih mesta za tuje turiste ob vstopu in košev oz. posod za ločeno odlaganje odpadkov na javnih površinah s kreativno podobo vezano na trajnostne cilje destinacije in CGP destinacije, s strani JSP v sodelovanju z ZTP, MO Ptuj in posvetovanju s turističnimi ponudniki,
→ Pridobivanje dovoljenj za posege in izbira izvajalca s strani JSP v sodelovanju z MO Ptuj
→ Izgradnja in montaža električnih polnilnikov, hitrejšega javno dostopnega Wi-Fi v mestu in namestitev posod za odpadke na izbranih lokacijah
→ Lociranj namenskih virov za sofinanciranje projekta (Ministrstva RS, EU viri)  in zasebnih virov.</t>
  </si>
  <si>
    <r>
      <rPr>
        <b/>
        <sz val="10"/>
        <color theme="1"/>
        <rFont val="Arial"/>
        <family val="2"/>
        <charset val="238"/>
      </rPr>
      <t xml:space="preserve">4.7. </t>
    </r>
    <r>
      <rPr>
        <sz val="10"/>
        <color theme="1"/>
        <rFont val="Arial"/>
        <family val="2"/>
        <charset val="238"/>
      </rPr>
      <t>Ureditev zelene-trajnostne infrastrukture v destinaciji (Električni polnilniki za e-vozila ob vseh parkirnih mestih in garažah, Koši za smeti /s kreativno CGP destinacije/ za ločeno zbiranje odpadkov, močnejši in vsem dostopen javni Wi-FI  v mestu za promocijo vsebin turistične ponudbe tujim gostom, ipd.)</t>
    </r>
  </si>
  <si>
    <r>
      <rPr>
        <b/>
        <sz val="10"/>
        <color theme="1"/>
        <rFont val="Arial"/>
        <family val="2"/>
        <charset val="238"/>
      </rPr>
      <t>4.8</t>
    </r>
    <r>
      <rPr>
        <sz val="10"/>
        <color theme="1"/>
        <rFont val="Arial"/>
        <family val="2"/>
        <charset val="238"/>
      </rPr>
      <t>.Izračun in tekoče spremljanje ogljičnega odtisa ptujskega turizma (digitalno podprta rešitev) - informiranje turističnih ponudnikov in javnosti ter vključevanje v tržno komuniciranje in pozicioniranje</t>
    </r>
  </si>
  <si>
    <t xml:space="preserve">→ V prvi fazi priprava modela za izračun ocene ogljičnega odtisa turistične dejavnosti v destinaciji Ptuj na osnovi uveljavljenih strokovnih predpostavk in dejanskih značilnosti turističnega prometa v destinaciji Ptuj, s strani ZTP in strokovnih izvajalcev
→ V drugi fazi priprava modela integralnega spremljanja ogljinega odtisa ptujskega turizma na osnovi realnih izmerjenih podatkov o porabi energentov, količini odpadkov,  porabi vode in strokovnega modeal izračuna ogljčnega odtisa oz. emisij merjenih v kg. oz. tonah CO2 ekvivalenta, ki se preračunajo na posamezne enote (prenočitev, gosta, prihodek od turizma, ipd.)
→ Vzpostavitev partnerstva pri integralnem spremljanju emisij oz. ogljičnega odtisa ptujskega turizma med ZTP (MO Ptuj), JSP, KPP in dobavitelji energentov, vode idr. in posameznimi turističnimi ponudniki.
→ Lociranje namenskih virov za sofinanciranje projekta in programa (Ministrstva RS, EU viri)  
→ Redno spremljanje ogljičnega odtisa na različnih ravneh in oblikovanje povprečnih kazalnikov, za  obdobja minimalno 1 meseca, glede na različne enote relevantne za spremljanje okoljskih učinkov turizma v destinaciji Ptuj in informiranje turističnih ponudnikov, splošnih javnosti
→ Sprotno informiranje turističnih ponudnikov, javnih institucij in zavodov o stanju ogličnega odtisa ptujskega turizma  s ciljem zniževanja le tega v skladu z zastavljenimi strateškimi cilji ter valorizacija te aktivnosti v tržnem komuniciranju, napredovanju v ZSST in trajnostnem pozicioniranju destinacije. </t>
  </si>
  <si>
    <r>
      <rPr>
        <b/>
        <sz val="10"/>
        <color theme="1"/>
        <rFont val="Arial"/>
        <family val="2"/>
        <charset val="238"/>
      </rPr>
      <t xml:space="preserve">5.1. </t>
    </r>
    <r>
      <rPr>
        <sz val="10"/>
        <color theme="1"/>
        <rFont val="Arial"/>
        <family val="2"/>
        <charset val="238"/>
      </rPr>
      <t xml:space="preserve">Oblikovanje izvedbenega načrta trženja turistične ponudbe destinacije Ptuj s kreativnimi zasnovami in konstantami tržnega komuniciranja in nadgrajeno znamko turistične podobe Ptuja </t>
    </r>
    <r>
      <rPr>
        <i/>
        <sz val="10"/>
        <color theme="1"/>
        <rFont val="Arial"/>
        <family val="2"/>
        <charset val="238"/>
      </rPr>
      <t>(v skladu s strateškimi opredelitvami, vizijo in ciljnim tržnim pozicioniranjem: "Gateway to get away", "Vse se začne na Ptuju", "Na Ptuju so vsi časi zdaj", "Najstarejše mesto v Sloveniji", Kaj je Lifestyle Ptuja?, ikone, Zgodbe mesta, idr.)</t>
    </r>
  </si>
  <si>
    <t>→ Priprava terminskega načrta, ciljev, ključnih vsebin (ikon, zgodb in "lifestyle"-a) in kreativne zasnove posebne kampanje s strani ZTP, v sodelovanju s turističnimi ponudniki, ob angažiranju strokovnega izvajalca, v skladu z opredelitvami v Strategiji
→ Izvedba oglaševalske kampanje in promocije "Life style"-a Ptuja na določeno izbranih medijih (poudarek na e-medijih) v Sloveniji in ciljnih tujih trgih in segmentih, s strani ZTP in izbranega izvajalca
→ Po oz. v okviru opravljene oglaševalske kampanje  meriti posredno in neposredno učinkovitost kampanje s strani ZTP oz. izbranega izvajalca
→ Oglaševalska kampnaja se načrtuje za izvedbi v obodbju 2024-2026 
→ Lociranje namenskih virov za sofinanciranje projekta (Ministrstva RS, EU viri)  in zasebnih virov financiranja</t>
  </si>
  <si>
    <r>
      <rPr>
        <b/>
        <sz val="10"/>
        <color theme="1"/>
        <rFont val="Arial"/>
        <family val="2"/>
        <charset val="238"/>
      </rPr>
      <t>5.5.</t>
    </r>
    <r>
      <rPr>
        <sz val="10"/>
        <color theme="1"/>
        <rFont val="Arial"/>
        <family val="2"/>
        <charset val="238"/>
      </rPr>
      <t xml:space="preserve">Večletna informacijsko oglaševalska kampanja ključne "Ikone Ptuja", "Zgodbe Ptuja"  in promocija življenskega stila ("Lifestyle-a) Ptuja" za dvig prepoznavnosti in dodane vrednosti ptujskega turizma na ciljnih nišnih segmentih mednarodnih trgih in domačem trgu (v skladu s strateškimi opredelitvami, v navezavi na naravno okolje) - </t>
    </r>
    <r>
      <rPr>
        <u/>
        <sz val="10"/>
        <color theme="1"/>
        <rFont val="Arial"/>
        <family val="2"/>
        <charset val="238"/>
      </rPr>
      <t>navezava na Ukrep 5.1.</t>
    </r>
  </si>
  <si>
    <r>
      <rPr>
        <b/>
        <sz val="10"/>
        <color theme="1"/>
        <rFont val="Arial"/>
        <family val="2"/>
        <charset val="238"/>
      </rPr>
      <t xml:space="preserve">6.10. </t>
    </r>
    <r>
      <rPr>
        <sz val="10"/>
        <color theme="1"/>
        <rFont val="Arial"/>
        <family val="2"/>
        <charset val="238"/>
      </rPr>
      <t>Program "</t>
    </r>
    <r>
      <rPr>
        <u/>
        <sz val="10"/>
        <color theme="1"/>
        <rFont val="Arial"/>
        <family val="2"/>
        <charset val="238"/>
      </rPr>
      <t>Ptuj - moje mesto</t>
    </r>
    <r>
      <rPr>
        <sz val="10"/>
        <color theme="1"/>
        <rFont val="Arial"/>
        <family val="2"/>
        <charset val="238"/>
      </rPr>
      <t>" za motiviranje in vključevanje občanov za sodelovanje v projektih in povečanje domače potrošnje v destinaciji – online svetovalna točka za mnenja, predloge občanov in informiranje o razvoju turizma in  dogodkih in prireditvah za občane. - navezava na Ukrep 3.9., Ukrep 4.6.in Ukrep 6.9.</t>
    </r>
  </si>
  <si>
    <t>→ Vzpostaviti online svetovalno točko "Ptuj  - moje mesto" (v okviru celostne digitalne platforme iz Ukrepa 4.6.) za občanke in občane destinacije, ki bo dostopna vsem občanom za podajanje mnenj, predlogov in informiranje domačih javnosti o stanju in razvoju turizma na Ptuju kot tudi vse informacije o prireditvah in dogodkih namenjenih občanom, s strani ZTP v sodelovanju z MO Ptuj
→ Online svetovalna točka je interaktivna in omogoča javne odgovore na zastavljena vprašanja in pobude in tudi glasovanja, pogovore in komentarje na določeno temo o zadevah v zvezi s stanjem in razvojem turizma v destinaciji
→ V okviru ukrepa se promovira in spodbuja tudi domača potrošnja v destinaciji  
→  Preko oglaševanja in ostalih dejavnosti motivirati občane, da aktivno podajajo svoja mnenja in predloge za določene projekte, ki so v pripravi in izvajanju
→ Lociranje namenskih virov za sofinanciranje projekta (Ministrstva RS, EU viri) in MO Ptuj ter zasebnih virov (oglaševanje, ponudniki, idr.)</t>
  </si>
  <si>
    <t xml:space="preserve">→  pri upravljanju prireditvene in festivalske dejavnosti  je potrebno opredeliti, da se ZTP s prireditveno dejavnostjo ukvarja zgolj na ravni usmeranja iz vidika vsebin primernih za turistična doživetja in produkte v dogodkih in festivalih, trženjske podpore prireditvam in festivalom, ki prispevajo k ciljni turistični podobi in ponudbi in so v znatni meri namenjeni turistom in izletnikom, oblikovanja programov in paketov za izletniške in turistične programe, ki vključujejo prireditve in festivale, ipd. 
→  Z izvedbeno organizacijo prireditev in festivalov se ukvarjajo specializirani organizatorji/izvajalci prireditev in festivalov (drugi zavodi, zasebna ali javna podjetja, zasebni organizatorji, društva, zveze, ipd.) s katerimi ZTP le usklajuje in sodeluje pri vključevanju teh prireditev in festivalov v turistično ponudbo in promocijo ter pozicioniranje destinacije in v turistične in izletniške programe in pakete, ki jih ZTP tudi promovira in pospešuje njihovo prodajo. Hkrati ZTP deluje tudi na področju usmerjanja razvoja prireditvene dejavnosti s ciljem izboljšanja kakvosti doživetja prireditev za izletnike, turiste in domače javnosti ter dviga dodane vrednosti za turistične ponudbike in destinacijo kot celoto.
→  Razpisi za sofinanciranje prireditev in festivalov s  strani MO Ptuj se vsebinsko in s pogoji opredelijo v skladu z navedbami aktivnosti v Ukrepu 3.7.
→  (So)Financiranje izvedbenih stroškov prireditvene in festivalske dejavnosti  iz javnih virov (MO Ptuj, Ministrstva, eventualni EU viri dr.)  za del, ki je v javnem interesu, poteka  neposredno iz vira namenskega financiranja (recimo s strani proračuna MO Ptuj) na račun izvajalca prireditve na osnovi objave in izvedbe javnega poziva oz razpisa, na katerega je s svojim programom prireditve/festivala uspešno apliciral določeni izvajalec prireditve. S tem izvajalec prireditve/festivala prevzema tudi vso obveznost in odgovornost za izvedbo dogodka ter v primeru prejema večjih javnih sredstev tudi podajo podrobnega finančnega poročila po končani prireditvi (navedba vseh posamičnih virov financiranja stroškov in vseh posamičnih stroškov izvedbe prireditve/festivala) 
→  ZTP v svojem proračunu opredeli zgolj sredstva potrebna za razvoj usmeritev, vključevanje prireditev in festivalov v tržno komunikacijske in informacijske aktivnosti ter pospeševanje prodaje v okviru tržnega komuniciranja in promocije turistične ponudbe, progarmov in paketov  destinacije Ptuj in tudi predvidi v programu dela tudi izključno aktivnosti povezane s tržnim komuniciranjem, informiranjem in pospeševanjem prodaje preireditvene/festivalske dejavnosti.
→  Za določene, sicer za mesto in tudi destinacijo pomembne, prireditve/festivale, ki jih je do sedaj tudi izvedbeno organiziral ZTP (Kurentovanje, Ptujska noč, Martinovanje, Zimska Pravljica) se predvidi druge izvedbene izvajalce, ki se jih pridobi bodisi s pooblastilom, v kolikor gre za javne zavode ali javna podjetja ali z razpisom, v kolikor gre za zasebne ali civilno-pravne organizatorje (pri čemer se za pomembne prireditve predvidi večletna razmerja).
→ Opredeli in strokovno obdela se nadgradnja programsko-organizacijskih principov tradicionalne prireditve Kurentovanje, s ciljem dviga kakovosti doživetja za obiskovalce in znatnega povečanja dodane vrednosti za turistične ponudnike in celotno destinacijo. 
→  Opredeli se jasna vloga JSP pri izvedbi prireditev in festivalov, ki so v javnem interesu MO Ptuj (tehnična podpora, logistika, smeti, čiščenje, ipd) in zagotovijo ustrezni finančni viri za opredeljeno vlogo
→  Opredeli se celovit izvedbeni model in pogoji zbiranja sponzorskih prispevkov in oglaševanja za prireditve in festivale, ki so v javnem interesu MO Ptuj in destinacije, na način, ki zagotavlja transparentnost in maksimiranje učinkov za dvig kakovosti in dodane vrednosti prireditev in festivalov, ki ključno prispevajo k ciljnemu pozicioniranju destinacije, kot jo opredeljuje ta strategija.
→  Ukrep ne predvideva stroškov, razen administrativno  organizacijskih in strokovnih podlag. Viri financiranja za izvedbo in trženjsko  podporo prireditev in festivalov so predvideni v drugih povezanih ukrepih (3.7., 5.8. in 6.1.)
</t>
  </si>
  <si>
    <t>Vsi izletniški (dnevni) obiskovalci Ptuja skupaj</t>
  </si>
  <si>
    <t>Muzejske zbirke PMPO</t>
  </si>
  <si>
    <t>Termalni park - Terme Ptuj</t>
  </si>
  <si>
    <t>Delež tuji izletniki</t>
  </si>
  <si>
    <t>Delež domači izletniki</t>
  </si>
  <si>
    <t>Število tuji izletniki</t>
  </si>
  <si>
    <t>število domači izletniki</t>
  </si>
  <si>
    <t>Število izletniki skupaj</t>
  </si>
  <si>
    <t>Florjanov spomenik</t>
  </si>
  <si>
    <t>Miheličeva galerija</t>
  </si>
  <si>
    <t>Galerija mesta Ptuj</t>
  </si>
  <si>
    <t>Arheološki park Panorama</t>
  </si>
  <si>
    <t>Galerija Florjan</t>
  </si>
  <si>
    <t>Salon umetnosti</t>
  </si>
  <si>
    <t>Galerija Art Stays</t>
  </si>
  <si>
    <t>Orfejev spomenik</t>
  </si>
  <si>
    <t>Mestno gledališče Ptuj</t>
  </si>
  <si>
    <t>Rovi pod Ptujskim gradom</t>
  </si>
  <si>
    <t>Kino Ptuj (najstarejši kino)</t>
  </si>
  <si>
    <t>Mestni vinograd pod ptujskim gradom</t>
  </si>
  <si>
    <t>Kulturno zgodovinske privlačnosti</t>
  </si>
  <si>
    <t>Potencial za valorizacijo v turizmu (1-5)</t>
  </si>
  <si>
    <t>Ocena dosežene stopnje valorizacije v turizmu (1-5)</t>
  </si>
  <si>
    <t>Stopnja valorizacije privlačnosti</t>
  </si>
  <si>
    <t>Reka Drava in Ptujsko jezero na reki Dravi</t>
  </si>
  <si>
    <t>Ustvarjene privlačnosti</t>
  </si>
  <si>
    <t>Kurentova hiša</t>
  </si>
  <si>
    <t>V register nepremične kulturne dediščine Ministrstva za kulturo je na območju Mestne občine Ptuj vpisanih 309 enot kulturne dediščine, od katerih je 5 objektov državnega pomena: Ptujski grad, Grad Turnišče, Park gradu Turnišče, Orfejev spomenik in Tretji mitrej z rezervatom. Spomenikov lokalnega pomena je 152, od tega jih je 132 v starem mestnem jedru.</t>
  </si>
  <si>
    <t>Ptujski grad z grajskim gričem</t>
  </si>
  <si>
    <t>Mestni stolp s Povodnovim muzejem, urnim mehanizmom in razglednno točko</t>
  </si>
  <si>
    <t>Srednjeveško mestno jedro Ptuja in značilna veduta</t>
  </si>
  <si>
    <t>Arheološka dediščina in največja zbirka antičnih eksponatov v PMPO</t>
  </si>
  <si>
    <t>Zbirke srednjeveške bivanjske kulture, umetniških del, glasbenih instrumentov in druge zbirke v razstaviščih na ptujskem gradu (PMPO)</t>
  </si>
  <si>
    <t>Minoritski samostan z refektorjem, zgodovinsko knjižnico in arkadnim dvoriščem</t>
  </si>
  <si>
    <t>Mitreji - ostanki svetišč kulta Mitraizma</t>
  </si>
  <si>
    <t>Dogodki in festivali kot privlačnosti</t>
  </si>
  <si>
    <t>Poletni umetniški festivali (Art Stays, Arsana, Poezija in Vino)</t>
  </si>
  <si>
    <t>Zgodovinski festivali (Cesarsko kraljevi Ptuj - srednjeveške igre, Rimske igre, Meščanska kultura)</t>
  </si>
  <si>
    <t>Kurentovanje - etnografske in pustne karnevalske prireditve</t>
  </si>
  <si>
    <t>Bazenski, velneški in zdraviliški kompleks  - Terme Ptuj</t>
  </si>
  <si>
    <t>Adrenalinski park Vurberk</t>
  </si>
  <si>
    <t>Mestna hiša - arhitektonski zgodovinski spomenik</t>
  </si>
  <si>
    <t>Cerkev Svetega Jurija - kulturno zgodovinski spomenik sakralne dediščine, plastike Sv.,Jurija, idr.</t>
  </si>
  <si>
    <t>Grad Turnišče s parkom oblikovane narave</t>
  </si>
  <si>
    <t>Knjižnica Ivana Potrča - arhitektonski kulturno zgodovinski spomenik</t>
  </si>
  <si>
    <t>Ptujska klet (najstarejša klet kot zgodovinski spomenik z najstarejšim arhivskim vinom v Sloveniji in JV Evropi)</t>
  </si>
  <si>
    <t>Park spominov - staro ptujsko pokopališče</t>
  </si>
  <si>
    <t>Konferenčno prireditveni center Dominikanski samostan</t>
  </si>
  <si>
    <t>Vinski festivali in dogodki (Salon Sauvignon, Veni Vidi Vino mlado, Martinovanje, Vino ni Voda, idr.)</t>
  </si>
  <si>
    <t>Stalne kulturno umetniške privlačnosti</t>
  </si>
  <si>
    <t>Galerija Luna</t>
  </si>
  <si>
    <t>Kulinarični festivali in dogodki (Dobrote slovenskih kmetij)</t>
  </si>
  <si>
    <t>Dominikanski samostan - kulturno zgodovinski spomenik</t>
  </si>
  <si>
    <t>Ptuj kot najstarejše mesto v Sloveniji</t>
  </si>
  <si>
    <t>Povprečje stopnje valorizacije privlačnosti v turizmu destinacije po vrstah privlačnosti in skupaj</t>
  </si>
  <si>
    <t>SKUPAJ VSE VRSTE PRIVLAČNOSTI</t>
  </si>
  <si>
    <t>Neizkoriščen potencial privlačnosti v % od potenciala</t>
  </si>
  <si>
    <r>
      <t xml:space="preserve">Neizkoriščen potencial privlačnosti
</t>
    </r>
    <r>
      <rPr>
        <i/>
        <sz val="9"/>
        <color theme="1"/>
        <rFont val="Calibri"/>
        <family val="2"/>
        <charset val="238"/>
        <scheme val="minor"/>
      </rPr>
      <t>(kot % razlike med potencialom in oceno izkoriščenosti le-tega v skupni vrednosti potenciala)</t>
    </r>
  </si>
  <si>
    <t>Privlačnosti po vrstah</t>
  </si>
  <si>
    <r>
      <t xml:space="preserve">Območja naravnih vrednot in zavarovanih območij </t>
    </r>
    <r>
      <rPr>
        <sz val="8"/>
        <color theme="1"/>
        <rFont val="Calibri"/>
        <family val="2"/>
        <charset val="238"/>
        <scheme val="minor"/>
      </rPr>
      <t>(Drava- Rečna loka, Stara struga, Struga, Turniška studenčnica, Hajdinska studenčnica, Nižinski gozd in travniki, Habitat Ptujsko jezero, Ribniki in nižinski gozd Podvinci, Bregova bodika, Hincejeva sekvoja, posebne Lipe in Platane v mestu)</t>
    </r>
  </si>
  <si>
    <r>
      <t xml:space="preserve">Bližina in obdanost z naravo </t>
    </r>
    <r>
      <rPr>
        <sz val="8"/>
        <color theme="1"/>
        <rFont val="Calibri"/>
        <family val="2"/>
        <charset val="238"/>
        <scheme val="minor"/>
      </rPr>
      <t>(poljedelskega območja Ptujskega in Dravskega polja in vinogradniško in gozdnato pokrajino Haloz in Slovenskih goric)</t>
    </r>
  </si>
  <si>
    <r>
      <t xml:space="preserve">Mestni vrh </t>
    </r>
    <r>
      <rPr>
        <sz val="8"/>
        <color theme="1"/>
        <rFont val="Calibri"/>
        <family val="2"/>
        <charset val="238"/>
        <scheme val="minor"/>
      </rPr>
      <t>(vinodgradniško,sprehajalno, kolesarsko območje)</t>
    </r>
  </si>
  <si>
    <r>
      <t>Športna infrastruktura</t>
    </r>
    <r>
      <rPr>
        <sz val="8"/>
        <color theme="1"/>
        <rFont val="Calibri"/>
        <family val="2"/>
        <charset val="238"/>
        <scheme val="minor"/>
      </rPr>
      <t xml:space="preserve"> (nogometni-atletski štadion in vadbene dvorane)</t>
    </r>
  </si>
  <si>
    <r>
      <t xml:space="preserve">Marcus Antonius Primus </t>
    </r>
    <r>
      <rPr>
        <sz val="8"/>
        <color theme="1"/>
        <rFont val="Calibri"/>
        <family val="2"/>
        <charset val="238"/>
        <scheme val="minor"/>
      </rPr>
      <t>(vodja in poveljnik severnih rimskih legij v letu 69 - prva pisna omemba Ptuja)</t>
    </r>
  </si>
  <si>
    <r>
      <t xml:space="preserve">Marcus Valerius Maximianus </t>
    </r>
    <r>
      <rPr>
        <sz val="8"/>
        <color theme="1"/>
        <rFont val="Calibri"/>
        <family val="2"/>
        <charset val="238"/>
        <scheme val="minor"/>
      </rPr>
      <t>(Povezava s filmom Maximus)</t>
    </r>
  </si>
  <si>
    <r>
      <t xml:space="preserve">Viktorin Ptujski </t>
    </r>
    <r>
      <rPr>
        <sz val="8"/>
        <color theme="1"/>
        <rFont val="Calibri"/>
        <family val="2"/>
        <charset val="238"/>
        <scheme val="minor"/>
      </rPr>
      <t>(Victorinus Poetovionensis, prvi krščanski naslovni škof, svetnik in mučenik)</t>
    </r>
  </si>
  <si>
    <r>
      <t>Legenda in roman o vitezu Parzivalu</t>
    </r>
    <r>
      <rPr>
        <sz val="8"/>
        <color theme="1"/>
        <rFont val="Calibri"/>
        <family val="2"/>
        <charset val="238"/>
        <scheme val="minor"/>
      </rPr>
      <t xml:space="preserve"> (Geografske lokacije in simboli, omenjeni v romanu v verzih Wolframa von Eschenbacha iz 13.stol., na Ptuju in v okolici)</t>
    </r>
  </si>
  <si>
    <r>
      <t xml:space="preserve">Gospodje Ptujski in Matilda Ptujska </t>
    </r>
    <r>
      <rPr>
        <sz val="8"/>
        <color theme="1"/>
        <rFont val="Calibri"/>
        <family val="2"/>
        <charset val="238"/>
        <scheme val="minor"/>
      </rPr>
      <t>(ustvarjalci srednjeveške podobe in kulture Ptuja)</t>
    </r>
  </si>
  <si>
    <r>
      <t>Franz in Kostanza Osterberger</t>
    </r>
    <r>
      <rPr>
        <sz val="8"/>
        <color theme="1"/>
        <rFont val="Calibri"/>
        <family val="2"/>
        <charset val="238"/>
        <scheme val="minor"/>
      </rPr>
      <t xml:space="preserve"> (ptujska vinska trgovca in hotelirja)</t>
    </r>
  </si>
  <si>
    <r>
      <t xml:space="preserve">Alojzija Strauss </t>
    </r>
    <r>
      <rPr>
        <sz val="8"/>
        <color theme="1"/>
        <rFont val="Calibri"/>
        <family val="2"/>
        <charset val="238"/>
        <scheme val="minor"/>
      </rPr>
      <t>(Uspešna ptujska hotelirka in organizatorka prireditev v 19.stol.)</t>
    </r>
  </si>
  <si>
    <r>
      <t>Josef Ornig</t>
    </r>
    <r>
      <rPr>
        <sz val="8"/>
        <color theme="1"/>
        <rFont val="Calibri"/>
        <family val="2"/>
        <charset val="238"/>
        <scheme val="minor"/>
      </rPr>
      <t xml:space="preserve"> (uspešni ptujski župan in vinski trgovec iz preloma 19.in20.stol.)</t>
    </r>
  </si>
  <si>
    <r>
      <t xml:space="preserve">Josef Kipertz </t>
    </r>
    <r>
      <rPr>
        <sz val="8"/>
        <color theme="1"/>
        <rFont val="Calibri"/>
        <family val="2"/>
        <charset val="238"/>
        <scheme val="minor"/>
      </rPr>
      <t>(prvi pražar kave v širšji regiji, uspešen trgovec in kavarnar)</t>
    </r>
  </si>
  <si>
    <r>
      <t xml:space="preserve">France Mihelič </t>
    </r>
    <r>
      <rPr>
        <sz val="8"/>
        <color theme="1"/>
        <rFont val="Calibri"/>
        <family val="2"/>
        <charset val="238"/>
        <scheme val="minor"/>
      </rPr>
      <t>(prepoznaven slovenski slikar in profesor ptujske gimnazije sredi 20.stol.)</t>
    </r>
  </si>
  <si>
    <r>
      <t xml:space="preserve">Jan Oeltjen in Elsa Kasimir </t>
    </r>
    <r>
      <rPr>
        <sz val="8"/>
        <color theme="1"/>
        <rFont val="Calibri"/>
        <family val="2"/>
        <charset val="238"/>
        <scheme val="minor"/>
      </rPr>
      <t>(ptujska in evropska slikarja in svetovna popotnika)</t>
    </r>
  </si>
  <si>
    <r>
      <t xml:space="preserve">Luigi Kasimir </t>
    </r>
    <r>
      <rPr>
        <sz val="8"/>
        <color theme="1"/>
        <rFont val="Calibri"/>
        <family val="2"/>
        <charset val="238"/>
        <scheme val="minor"/>
      </rPr>
      <t>(priznani slikar grafik svetovnih metropol in Ptuja, iz prizanne grafično slikarske družine Kasimir s Ptuja iz 19.in prve pol.20.stol)</t>
    </r>
  </si>
  <si>
    <r>
      <t xml:space="preserve">Valter Leslie in rodbina Leslie </t>
    </r>
    <r>
      <rPr>
        <sz val="8"/>
        <color theme="1"/>
        <rFont val="Calibri"/>
        <family val="2"/>
        <charset val="238"/>
        <scheme val="minor"/>
      </rPr>
      <t xml:space="preserve">(lastniki ptujskega gradu 1656 – 1802 in zbiralci cenjenih tapiserij) </t>
    </r>
  </si>
  <si>
    <r>
      <t xml:space="preserve">Družina Herberstein </t>
    </r>
    <r>
      <rPr>
        <sz val="8"/>
        <color theme="1"/>
        <rFont val="Calibri"/>
        <family val="2"/>
        <charset val="238"/>
        <scheme val="minor"/>
      </rPr>
      <t>(lastniki in obnovitelji Ptujskega gradu 1873 - 1945 in zbiralci umetnin in pohištva, predstavljenih v muzejskih zbirkah)</t>
    </r>
  </si>
  <si>
    <r>
      <t>Tradicija kurentovanja, obhodov kurentov (UNESCO) in številnih tradicionalnih pustnih mask</t>
    </r>
    <r>
      <rPr>
        <sz val="8"/>
        <color theme="1"/>
        <rFont val="Calibri"/>
        <family val="2"/>
        <charset val="238"/>
        <scheme val="minor"/>
      </rPr>
      <t xml:space="preserve"> (razglasitev obredja obhodov kurentov za živo mojstrovino v  interesu RS ter vpis v UNESCO-ov seznam nesnovne dediščine človeštva)</t>
    </r>
  </si>
  <si>
    <t>Zgodbe ptujskih vinskih trgovcev in meščanske kulture v mestu Ptuj in okoliški vinorodni pokrajini</t>
  </si>
  <si>
    <t>Privlačnosti zgodb, literarnih del, legend in znanih zgodovinskih osebnosti in pojavov Ptuja</t>
  </si>
  <si>
    <t>Naravne in oblikovane naravne privlačnosti</t>
  </si>
  <si>
    <t>Izkoriščenost potenciala privlačnosti</t>
  </si>
  <si>
    <t>Podravje</t>
  </si>
  <si>
    <t>Ind.vseh prenočitev 22/19</t>
  </si>
  <si>
    <t>Skupaj prihodi</t>
  </si>
  <si>
    <t>Skupaj prenočitve</t>
  </si>
  <si>
    <t>Skupaj tuji prihodi</t>
  </si>
  <si>
    <t>Skupaj tuje prenočitve</t>
  </si>
  <si>
    <t>Skupaj PDB</t>
  </si>
  <si>
    <t>Zdraviliške občine Slovenije</t>
  </si>
  <si>
    <t>Makrodestinacija Panonska Termalna</t>
  </si>
  <si>
    <t>Delež tujih prenočitev 2022</t>
  </si>
  <si>
    <t>Delež tujih prenočitev 2019</t>
  </si>
  <si>
    <t>PDB vseh turistov 2022</t>
  </si>
  <si>
    <t>PDB tujih turistov 2022</t>
  </si>
  <si>
    <t>Ind.tujih prenočitev 22/19</t>
  </si>
  <si>
    <t>PDB vseh turistov 2019</t>
  </si>
  <si>
    <t>PDB tujih turistov 2019</t>
  </si>
  <si>
    <t>Vino in kulinarika</t>
  </si>
  <si>
    <t>Umetnost in ustvarjalnost</t>
  </si>
  <si>
    <t>Prireditve in festivali</t>
  </si>
  <si>
    <t>Poslovni in strokovni motivi obiska</t>
  </si>
  <si>
    <t>Poslovna, strokovna  in družabna srečanja</t>
  </si>
  <si>
    <t>Aktivnosti v naravi in rekreacija (pohodništvo, kolesarstvo,golf)</t>
  </si>
  <si>
    <t>Športni dogodki in aktivno športno udejstvovanje</t>
  </si>
  <si>
    <t>Zdravje in dobro počutje (termalna doživetja)</t>
  </si>
  <si>
    <t>Raziskovanje in uživanje kulturno zgodovinske dediščine in ambienta</t>
  </si>
  <si>
    <t>Rang pomena za celostni uspeh in podobo destinacije</t>
  </si>
  <si>
    <t>Ponder pomena za uspeh in razvoj destinacije (0-1)</t>
  </si>
  <si>
    <r>
      <t xml:space="preserve">Pomen za prenočitve v destinaciji
</t>
    </r>
    <r>
      <rPr>
        <sz val="8"/>
        <color theme="1"/>
        <rFont val="Calibri"/>
        <family val="2"/>
        <charset val="238"/>
        <scheme val="minor"/>
      </rPr>
      <t>(Ocena 1-5)</t>
    </r>
  </si>
  <si>
    <r>
      <t xml:space="preserve">Pomen za dnevni obisk destinacije
</t>
    </r>
    <r>
      <rPr>
        <sz val="8"/>
        <color theme="1"/>
        <rFont val="Calibri"/>
        <family val="2"/>
        <charset val="238"/>
        <scheme val="minor"/>
      </rPr>
      <t>(Ocena 1-5)</t>
    </r>
  </si>
  <si>
    <r>
      <t xml:space="preserve">Skupna ocena pomena za razvoj destinacije
</t>
    </r>
    <r>
      <rPr>
        <b/>
        <sz val="8"/>
        <color theme="1"/>
        <rFont val="Calibri"/>
        <family val="2"/>
        <charset val="238"/>
        <scheme val="minor"/>
      </rPr>
      <t xml:space="preserve">= </t>
    </r>
    <r>
      <rPr>
        <b/>
        <sz val="8"/>
        <color theme="1"/>
        <rFont val="Calibri"/>
        <family val="2"/>
        <charset val="238"/>
      </rPr>
      <t>∑ (</t>
    </r>
    <r>
      <rPr>
        <b/>
        <sz val="8"/>
        <color theme="1"/>
        <rFont val="Calibri"/>
        <family val="2"/>
        <charset val="238"/>
        <scheme val="minor"/>
      </rPr>
      <t>Ocena pomena x Ponder)</t>
    </r>
  </si>
  <si>
    <r>
      <t xml:space="preserve">                                  Pomen za uspeh/podobo destinacije
Celostni produkti/doživetja</t>
    </r>
    <r>
      <rPr>
        <sz val="11"/>
        <color theme="1"/>
        <rFont val="Calibri"/>
        <family val="2"/>
        <charset val="238"/>
      </rPr>
      <t>→motivi</t>
    </r>
  </si>
  <si>
    <r>
      <t xml:space="preserve">Pomen za ciljno podobo destinacije
</t>
    </r>
    <r>
      <rPr>
        <sz val="8"/>
        <color theme="1"/>
        <rFont val="Calibri"/>
        <family val="2"/>
        <charset val="238"/>
        <scheme val="minor"/>
      </rPr>
      <t>(Ocena 1-5)</t>
    </r>
  </si>
  <si>
    <r>
      <t xml:space="preserve">→ Določitev  predloga vsebinske zasnove, tehnično izvedbene projektne naloge ter načrta upravljanja in vzdrževanja disperzirane mestne muzejske postavitve projekta "Zgodbe ptujskih hiš"  s strani PMPO in ZGAP
→ Določitev  predloga vsebinske zasnove, tehnično izvedbene projektne naloge ter načrta upravljanja in vzdrževanja projekta Mestni Muzej Ptuj - Mestna zgodovinska zbirka s strani PMPO in ZGAP
</t>
    </r>
    <r>
      <rPr>
        <sz val="8"/>
        <color theme="1"/>
        <rFont val="Calibri"/>
        <family val="2"/>
        <charset val="238"/>
      </rPr>
      <t>→</t>
    </r>
    <r>
      <rPr>
        <sz val="8"/>
        <color theme="1"/>
        <rFont val="Arial"/>
        <family val="2"/>
        <charset val="238"/>
      </rPr>
      <t xml:space="preserve"> Ukladitev zasnove obeh podprojektov z MO Ptuj, ZTP in Odborom iz ukrepa 6.6.
→ Lociranje virov namenskih sredstev za sofinanciranje projekta (Ministrstva RS, EU viri) in aplikacija na vire
→ Izvedba podprojektov s strani PMPO v sodelovanju z ZGAP in izbranimi izvajalci
→ Intenzivno tržno komuniciranje ob otvoritvi in v obdobju uporabe projekta s strani ZTP in PMPO 
</t>
    </r>
    <r>
      <rPr>
        <sz val="8"/>
        <color theme="1"/>
        <rFont val="Calibri"/>
        <family val="2"/>
        <charset val="238"/>
      </rPr>
      <t>→</t>
    </r>
    <r>
      <rPr>
        <sz val="8"/>
        <color theme="1"/>
        <rFont val="Arial"/>
        <family val="2"/>
        <charset val="238"/>
      </rPr>
      <t xml:space="preserve"> Vzdrževanje in upravljanje vsebin projekta s strani PMPO v sodelovanju z ZGAP in vključevanje projekta s strani ZTP v doživetja mesta za turiste, obiskovalce in domačine</t>
    </r>
  </si>
  <si>
    <r>
      <rPr>
        <b/>
        <sz val="10"/>
        <color theme="1"/>
        <rFont val="Arial"/>
        <family val="2"/>
        <charset val="238"/>
      </rPr>
      <t>1.5</t>
    </r>
    <r>
      <rPr>
        <sz val="10"/>
        <color theme="1"/>
        <rFont val="Arial"/>
        <family val="2"/>
        <charset val="238"/>
      </rPr>
      <t>."</t>
    </r>
    <r>
      <rPr>
        <b/>
        <sz val="10"/>
        <color theme="1"/>
        <rFont val="Arial"/>
        <family val="2"/>
        <charset val="238"/>
      </rPr>
      <t>Zgodbe Ptujskih hiš</t>
    </r>
    <r>
      <rPr>
        <sz val="10"/>
        <color theme="1"/>
        <rFont val="Arial"/>
        <family val="2"/>
        <charset val="238"/>
      </rPr>
      <t xml:space="preserve">" - projekt "Ptuj </t>
    </r>
    <r>
      <rPr>
        <i/>
        <sz val="10"/>
        <color theme="1"/>
        <rFont val="Arial"/>
        <family val="2"/>
        <charset val="238"/>
      </rPr>
      <t>(skozi  celotno zgodovinsko mestno jedro)</t>
    </r>
    <r>
      <rPr>
        <sz val="10"/>
        <color theme="1"/>
        <rFont val="Arial"/>
        <family val="2"/>
        <charset val="238"/>
      </rPr>
      <t xml:space="preserve"> - </t>
    </r>
    <r>
      <rPr>
        <b/>
        <sz val="10"/>
        <color theme="1"/>
        <rFont val="Arial"/>
        <family val="2"/>
        <charset val="238"/>
      </rPr>
      <t>Mesto muzej in mesto zgodb vseh časov</t>
    </r>
    <r>
      <rPr>
        <sz val="10"/>
        <color theme="1"/>
        <rFont val="Arial"/>
        <family val="2"/>
        <charset val="238"/>
      </rPr>
      <t>" in vsebinski (interierski) del ureditve  P</t>
    </r>
    <r>
      <rPr>
        <b/>
        <sz val="10"/>
        <color theme="1"/>
        <rFont val="Arial"/>
        <family val="2"/>
        <charset val="238"/>
      </rPr>
      <t>tujske mestne zgodovinske zbirke (Mestni Muzej Ptuj)</t>
    </r>
    <r>
      <rPr>
        <sz val="10"/>
        <color theme="1"/>
        <rFont val="Arial"/>
        <family val="2"/>
        <charset val="238"/>
      </rPr>
      <t xml:space="preserve"> v Dominikanskem samostanu - </t>
    </r>
    <r>
      <rPr>
        <u/>
        <sz val="10"/>
        <color theme="1"/>
        <rFont val="Arial"/>
        <family val="2"/>
        <charset val="238"/>
      </rPr>
      <t>v navezavi na ukrepe 1.6., 6.2. in 6.10.</t>
    </r>
    <r>
      <rPr>
        <sz val="10"/>
        <color theme="1"/>
        <rFont val="Arial"/>
        <family val="2"/>
        <charset val="238"/>
      </rPr>
      <t xml:space="preserve">
</t>
    </r>
  </si>
  <si>
    <t>Privlačnost produkta (1-10)</t>
  </si>
  <si>
    <t>Konkurenčnost Ptuja za produkt (1-10)</t>
  </si>
  <si>
    <t>Obseg kapacitet za produkt v destinaciji  (1-5)</t>
  </si>
  <si>
    <t>Obstoječi turistični produkti destinacije</t>
  </si>
  <si>
    <t>Trgi JV Evrope</t>
  </si>
  <si>
    <t>Zahodni prekomorski trgi (USA, CA,AUS,NZ)</t>
  </si>
  <si>
    <t>Azijski in vzhodni oddaljeni trgi</t>
  </si>
  <si>
    <t>Drugi razpršeni trgi</t>
  </si>
  <si>
    <t>Realni obseg trga za destinacijo Ptuj (1-5)</t>
  </si>
  <si>
    <t>Obstoječi turistični trgi destinacije Ptuj</t>
  </si>
  <si>
    <t>Konkurenčnost destinacije na trgu (1-10)</t>
  </si>
  <si>
    <t>Privlačnost trga za destinacijo (1-10)</t>
  </si>
  <si>
    <t>Slovenski (domači) trg</t>
  </si>
  <si>
    <t>Srednje oddaljeni trgi zahodne Evrope (CH,NL,B,F,ES,UK,Skandinavija...)</t>
  </si>
  <si>
    <t>Države vzhodne Evrope (PL,CZ, SK,HU,Ukr.,Rus.,…)</t>
  </si>
  <si>
    <r>
      <rPr>
        <b/>
        <sz val="10"/>
        <color theme="1"/>
        <rFont val="Arial"/>
        <family val="2"/>
        <charset val="238"/>
      </rPr>
      <t>6.6.</t>
    </r>
    <r>
      <rPr>
        <sz val="10"/>
        <color theme="1"/>
        <rFont val="Arial"/>
        <family val="2"/>
        <charset val="238"/>
      </rPr>
      <t xml:space="preserve"> Oblikovanje programa in imenovanje sedemčlanskega "Svetovalnega odbora za ciljno upravljanje podobe in znamčenja (»branding«-a) destinacije Ptuj " </t>
    </r>
    <r>
      <rPr>
        <i/>
        <u/>
        <sz val="10"/>
        <color theme="1"/>
        <rFont val="Arial"/>
        <family val="2"/>
        <charset val="238"/>
      </rPr>
      <t>Odbor za branding in lepoto mesta</t>
    </r>
    <r>
      <rPr>
        <sz val="10"/>
        <color theme="1"/>
        <rFont val="Arial"/>
        <family val="2"/>
        <charset val="238"/>
      </rPr>
      <t>"", ki ga na predlog ZTP imenuje Mestni svet in deluje kot strokovni usmerjevalni organ ZTP, s posameznimi izkušenimi, poznavalskimi in uglednimi člani z navezavo in odnosom do Ptuja, za sedem ključnih področij podobe in znamke Ptuja. Odbor tudi sproži in usklajuje z ZVKD in MO Ptuj spremembe in dopolnitve Odloka o razglasitvi nepremičnih kulturnih in zgodovinskih spomenikov na območju občine Ptuj oz. celovito uvedbo učinkovitega sistema varovanja, razvoja in promocije zavarovanih objektov kulturne dediščine na območju MO Ptuj.</t>
    </r>
  </si>
  <si>
    <r>
      <rPr>
        <sz val="8"/>
        <color theme="1"/>
        <rFont val="Calibri"/>
        <family val="2"/>
        <charset val="238"/>
      </rPr>
      <t>→</t>
    </r>
    <r>
      <rPr>
        <sz val="8"/>
        <color theme="1"/>
        <rFont val="Arial"/>
        <family val="2"/>
        <charset val="238"/>
      </rPr>
      <t xml:space="preserve"> Oblikovanje programa in področij delovanja svetovalnega in usmerjevalnega odbora za branding in lepoto destinacije s strani ZTP
</t>
    </r>
    <r>
      <rPr>
        <sz val="8"/>
        <color theme="1"/>
        <rFont val="Calibri"/>
        <family val="2"/>
        <charset val="238"/>
      </rPr>
      <t>→</t>
    </r>
    <r>
      <rPr>
        <sz val="8"/>
        <color theme="1"/>
        <rFont val="Arial"/>
        <family val="2"/>
        <charset val="238"/>
      </rPr>
      <t xml:space="preserve"> Imenovanje sedemčlanskega odbora, ki deluje s strani Mestnega sveta na predlog Zavoda za turizem Ptuj, s posameznimi izkušenimi, poznavalskimi in uglednimi člani po opredeljnih področjih:
o Kulturno zgodovinska dediščina in privlačnosti (atrakcije) destinacije Ptuj
o Kulinarična in vinska kultura, njena podoba in ciljna ponudba destinacije Ptuj
o Festivalska, umetniška in kulturna ustvarjalnost in podoba destinacije Ptuj
o Urejenost in podoba zgodovinskega mesta kot vrhunskega življenjskega okolja in turistične atrakcije destinacije
o Osnovna ponudba in kakovost turističnih storitev v destinaciji (nastanitve, rekreacija, dobro počutje, povezane storitve) 
o Trženje, tržno komuniciranje in odnosi z javnostmi destinacije Ptuj
o Splošne domače javnosti kot varuhi in ambasadorji tisočletij  
</t>
    </r>
    <r>
      <rPr>
        <sz val="8"/>
        <color theme="1"/>
        <rFont val="Calibri"/>
        <family val="2"/>
        <charset val="238"/>
      </rPr>
      <t>→</t>
    </r>
    <r>
      <rPr>
        <sz val="8"/>
        <color theme="1"/>
        <rFont val="Arial"/>
        <family val="2"/>
        <charset val="238"/>
      </rPr>
      <t xml:space="preserve"> Člani »Odbora za branding destinacije Ptuj«, so pooblaščeni, da delujejo kot skupina za usmerjanje in svetovanje s predlogi , ki se posredujejo ZTP in MO Ptuj. 
→ Odbor sproži in usklajuje z ZVKD in MO Ptuj spremembe in dopolnitve (celovito revizijo) "Odloka o razglasitvi nepremičnih kulturnih in zgodovinskih spomenikov na območju občine Ptuj", ki ni bil spremenjen že od obodbja 1986-1989 in celovit in učinkovit sistem varovanja, razvoja in promocije objektov kulturne dediščine na območju MO Ptuj vključnjo s predlogom dopolnitev razglasitve varovanja, razvoja in promocije ključnih enot snovne in nesnovne dediščine na državni in mednarodni ravni (UNESCO).
</t>
    </r>
    <r>
      <rPr>
        <sz val="8"/>
        <color theme="1"/>
        <rFont val="Calibri"/>
        <family val="2"/>
        <charset val="238"/>
      </rPr>
      <t>→</t>
    </r>
    <r>
      <rPr>
        <sz val="8"/>
        <color theme="1"/>
        <rFont val="Arial"/>
        <family val="2"/>
        <charset val="238"/>
      </rPr>
      <t xml:space="preserve"> Hkrati posamezni člani odbora, na področjih, ki jih pokrivajo, svetujejo in podajajo usmeritve tudi individualnim deležnikom v destinaciji Ptuj.
</t>
    </r>
  </si>
  <si>
    <r>
      <rPr>
        <b/>
        <sz val="10"/>
        <color theme="1"/>
        <rFont val="Arial"/>
        <family val="2"/>
        <charset val="238"/>
      </rPr>
      <t>1.1</t>
    </r>
    <r>
      <rPr>
        <sz val="10"/>
        <color theme="1"/>
        <rFont val="Arial"/>
        <family val="2"/>
        <charset val="238"/>
      </rPr>
      <t>.Arheološko razstavišče - sodobno multimedijsko razstavišče s privlačnim, celostnim in edukativnim prikazom toka starejše zgodovine naselja in mesta Ptuj  v kontekstu evropskih in svetovnih dogajanj v teh časih in originalnih eksponatov iz teh obdobij. Mednarodno izobraževalno in strokovno raziskovalno središče in izhodiščna točka za odkrivanje in raziskovanje lokacij in prikazov arheološke dediščine na terenu (in situ). Ukrep/projekt obsega tudi celovito ureditev objektov na grajskem griču (Bivša konjušnica JV trakt, zahodni stolp, sodni stolp in vhodne (info) objekte na Raičevi ulici), kot del celovite rešitve muzejsko raziskovalne dejavnosti na grajskem griču.</t>
    </r>
  </si>
  <si>
    <r>
      <t xml:space="preserve">→ Usklajevanje z MK (lokacija, financiranje, program)  s strani PMPO, MO Ptuj, podpora tudi ZTP in drugi deležniki
→ Izdelava programa upravljanja in programsko-projektne naloge
→ Priprava idejne zasnove projekta (grajska žitnica in drugi objekti na grajskem griču)
→ Izdelava projektne in kult.varstv.dokumentacije
→ Pridobivanje gradbenih dovoljenj
→ izgradnja projekta, izbor in usposabljanje osebja
→ Zagon upravljanja in trženja projekta/dejavnosti
</t>
    </r>
    <r>
      <rPr>
        <sz val="8"/>
        <color theme="1"/>
        <rFont val="Calibri"/>
        <family val="2"/>
        <charset val="238"/>
      </rPr>
      <t>→</t>
    </r>
    <r>
      <rPr>
        <sz val="8"/>
        <color theme="1"/>
        <rFont val="Arial"/>
        <family val="2"/>
        <charset val="238"/>
      </rPr>
      <t xml:space="preserve"> Intenzivno tržno komuniciranje projekta s strani PMPO in ZTP ter vključevanje v turistične produkte in pakete s strani ZTP</t>
    </r>
  </si>
  <si>
    <t>Povprečje - vsi turisti</t>
  </si>
  <si>
    <t>CILJ do 2028</t>
  </si>
  <si>
    <t>Vrsta turistov</t>
  </si>
  <si>
    <t>Skupaj celotne emisije v letu, glede na količino prenočitev</t>
  </si>
  <si>
    <t>Prevoz</t>
  </si>
  <si>
    <t>Prenočitev</t>
  </si>
  <si>
    <t xml:space="preserve">Druge aktivnosti </t>
  </si>
  <si>
    <t>Cilj 2028</t>
  </si>
  <si>
    <t>Vrsta potrošnje</t>
  </si>
  <si>
    <t>Količina</t>
  </si>
  <si>
    <t>&gt;   Prihodki iz vseh učinkov celotne potrošnje turistov in izletnikov v destinaciji na prenočitev</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</si>
  <si>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Primerjalni indeks dodane vrednosti na zaposlenega v dejavnosti gostinstva (I) na Ptuju (vklj.Terme Ptuj)  in v Sloveniji v letu:</t>
    </r>
  </si>
  <si>
    <t>Sedanje stanje organiziranosti upravljanja destinacije</t>
  </si>
  <si>
    <t>Ciljno stanje organiziranosti upravljanja destinacije</t>
  </si>
  <si>
    <r>
      <rPr>
        <sz val="10"/>
        <color rgb="FFC00000"/>
        <rFont val="Arial"/>
        <family val="2"/>
        <charset val="238"/>
      </rPr>
      <t>&gt; </t>
    </r>
    <r>
      <rPr>
        <sz val="10"/>
        <color rgb="FF007DC5"/>
        <rFont val="Arial"/>
        <family val="2"/>
        <charset val="238"/>
      </rPr>
      <t> </t>
    </r>
    <r>
      <rPr>
        <sz val="10"/>
        <rFont val="Arial"/>
        <family val="2"/>
        <charset val="238"/>
      </rPr>
      <t>  Delež vseh zaposlenih ki jih generira turistično povpraševanje na Ptuju v primerjavi s celotnim številom zaposlenih v Sloveniji po enakem kriteriju (metodologija OECD)</t>
    </r>
  </si>
  <si>
    <t>Primerj.indeks mesečne neto plače v gostinstvu (I) v MO Ptuj v primerjavi s povp. plačo enake kategorije v Sloveniji</t>
  </si>
  <si>
    <t>RANG MO PTUJ MED VSEMI OBČINAMI V SLOVENIJI</t>
  </si>
  <si>
    <t>Bruto prejeti dohodek prebivalcev po: MERITVE, OBČINE, LETO ,  BRUTO DOHODEK</t>
  </si>
  <si>
    <t>Povprečno na prebivalca, bruto (EUR)</t>
  </si>
  <si>
    <t>Povprečno na prejemnika dohodka, bruto (EUR)</t>
  </si>
  <si>
    <t>Bruto prejeti dohodek - SKUPAJ</t>
  </si>
  <si>
    <t>Dohodek iz dela</t>
  </si>
  <si>
    <t>Dohodek iz premoženja, kapitala in drugi prejemki</t>
  </si>
  <si>
    <t>RANG MO PTUJ MED MESTNIMI OBČINAMI</t>
  </si>
  <si>
    <t>RANG MO PTUJ MED IZBRANIMI MESTI IN IZRAZITO TURISTIČNIMI OBČINAMI</t>
  </si>
  <si>
    <t>2021</t>
  </si>
  <si>
    <t>Število stanovanj  na 1.000 prebivalcev</t>
  </si>
  <si>
    <t>Število počitniških stanovanj</t>
  </si>
  <si>
    <t>Povprečna uporabna površina [m2] stanovanja</t>
  </si>
  <si>
    <t>Število  stanovanj</t>
  </si>
  <si>
    <t>2022</t>
  </si>
  <si>
    <t>Osnovnošolska ali manj</t>
  </si>
  <si>
    <t>Srednješolska</t>
  </si>
  <si>
    <t>Višješolska, visokošolska</t>
  </si>
  <si>
    <t>Neznano</t>
  </si>
  <si>
    <t>Moški</t>
  </si>
  <si>
    <t>Ženske</t>
  </si>
  <si>
    <t>Delovno aktivno prebivalstvo po: OBČINE, LETO, DOSEŽENA IZOBRAZBA ,  SPOL</t>
  </si>
  <si>
    <t>Delovno aktivno prebivalstvo po: OBČINE, LETO ,  STAROST</t>
  </si>
  <si>
    <t>15-19 let</t>
  </si>
  <si>
    <t>20-24 let</t>
  </si>
  <si>
    <t>25-29 let</t>
  </si>
  <si>
    <t>30-34 let</t>
  </si>
  <si>
    <t>35-39 let</t>
  </si>
  <si>
    <t>40-44 let</t>
  </si>
  <si>
    <t>45-49 let</t>
  </si>
  <si>
    <t>50-54 let</t>
  </si>
  <si>
    <t>55-59 let</t>
  </si>
  <si>
    <t>60-64 let</t>
  </si>
  <si>
    <t>65 let in več</t>
  </si>
  <si>
    <t>Poraba električne energije v proizvodnih in storitvenih dejavnostih (kWh) po: OBČINE, SKD DEJAVNOST ,  LETO</t>
  </si>
  <si>
    <t>2022 (začasni podatki)</t>
  </si>
  <si>
    <t>I Gostinstvo</t>
  </si>
  <si>
    <t>od celotnega gostinstva v Sloveniji</t>
  </si>
  <si>
    <t>SKD Dejavnost - SKUPAJ</t>
  </si>
  <si>
    <t>od celotne porabe vseh gosp.dejavnosti v Sloveniji</t>
  </si>
  <si>
    <t>od vseh gosp.dejavnosti v MO Ptuj</t>
  </si>
  <si>
    <t>Poraba električne energije (kWh) po: OBČINE, VRSTA ODJEMALCA ,  LETO</t>
  </si>
  <si>
    <t>Gospodinjstva</t>
  </si>
  <si>
    <t>Poslovni subjekti</t>
  </si>
  <si>
    <t>Vse poslovne dejavnosti Ptuj</t>
  </si>
  <si>
    <t>Gostinstvo (I)</t>
  </si>
  <si>
    <t>Povprečna površina stanovanja na stanovalca</t>
  </si>
  <si>
    <t>Izbrani podatki po: MERITVE, OBČINE ,  LETO</t>
  </si>
  <si>
    <t>2018</t>
  </si>
  <si>
    <t>2020</t>
  </si>
  <si>
    <t>Število podjetij</t>
  </si>
  <si>
    <t>...</t>
  </si>
  <si>
    <t>Prihodek podjetij (1.000 EUR)</t>
  </si>
  <si>
    <t>Slovenija - Prihodek vseh podjetij/Prebivalca</t>
  </si>
  <si>
    <t>Ptuj - Prihodek vseh podjetij/Prebivalca</t>
  </si>
  <si>
    <t>Komunalni odpadki, zbrani z javnim odvozom (tone)</t>
  </si>
  <si>
    <t>Komunalni odpadki, zbrani z javnim odvozom (kg/prebivalca)</t>
  </si>
  <si>
    <t>Število prebivalcev</t>
  </si>
  <si>
    <t>Podjetja po: OBČINE, LETO ,  MERITVE</t>
  </si>
  <si>
    <t>Število podjetj</t>
  </si>
  <si>
    <t>Število podjetij na 1000 prebivalcev</t>
  </si>
  <si>
    <t>Prihodki podjetij (1000 EUR)</t>
  </si>
  <si>
    <t>Slovenija -pvp.prihodek na podjetje (1000 EUR)</t>
  </si>
  <si>
    <t>Ptuj -pvp.prihodek na podjetje (1000 EUR)</t>
  </si>
  <si>
    <t>Slovenija -pvp.prihodek podjetij/prebivalca (EUR)</t>
  </si>
  <si>
    <t>Ptuj -pvp.prihodek podjetij/prebivalca (EUR)</t>
  </si>
  <si>
    <t>Deleži</t>
  </si>
  <si>
    <t>Delovno aktivno prebivalstvo - SKUPAJ</t>
  </si>
  <si>
    <t>¸¸</t>
  </si>
  <si>
    <t>Celotno prebivalstvo</t>
  </si>
  <si>
    <t>Zaposlene osebe (od delovno aktivnih)</t>
  </si>
  <si>
    <t>Samozaposlene osebe (Od delovno aktivnih)</t>
  </si>
  <si>
    <t>Vse druge gospodarske dejavnosti</t>
  </si>
  <si>
    <t>Število subjektov</t>
  </si>
  <si>
    <t>89</t>
  </si>
  <si>
    <t>80</t>
  </si>
  <si>
    <t>Sredstva</t>
  </si>
  <si>
    <t>Dolgoročna sredstva</t>
  </si>
  <si>
    <t>Kratkoročna sredstva</t>
  </si>
  <si>
    <t>Kapital</t>
  </si>
  <si>
    <t>Dolgoročne obveznosti</t>
  </si>
  <si>
    <t>Kratkoročne obveznosti</t>
  </si>
  <si>
    <t>Čisti prihodki od prodaje</t>
  </si>
  <si>
    <t>Dobiček ali izguba iz poslovanja (EBIT)</t>
  </si>
  <si>
    <t>Denarni tok iz poslovanja (EBITDA)</t>
  </si>
  <si>
    <t>Čisti dobiček ali čista izguba</t>
  </si>
  <si>
    <t>Celotna gospodarnost (prihodki / odhodki)</t>
  </si>
  <si>
    <t>Dodana vrednost ali izguba na substanci na zaposlenega</t>
  </si>
  <si>
    <t>Kratkoročni koeficient likvidnosti</t>
  </si>
  <si>
    <t>Število zaposlenih</t>
  </si>
  <si>
    <t>AJPES (FI-PO) PODATKI/KAZALNIKI O POSLOVANJU PODJETIJ GOSTINSTVO (I) MO Ptuj</t>
  </si>
  <si>
    <t>Povečanje dolgoročnih sredstev po letih (2015-2021)</t>
  </si>
  <si>
    <t>Skupna ustvarjena dodana vrednost</t>
  </si>
  <si>
    <t>Povečanje dolgoročnih sredstev kumulativno (2015-2021)</t>
  </si>
  <si>
    <t>Povečanje dolgoročnih sredstev kumulativno (2019-2021)</t>
  </si>
  <si>
    <t xml:space="preserve">KAZALNIKI POSLOVANJA GOSTINSTVO (I) </t>
  </si>
  <si>
    <t xml:space="preserve"> - Zneski v 1000 EUR</t>
  </si>
  <si>
    <t>EBITDA marža</t>
  </si>
  <si>
    <t>Dod.vredn/zaposl SI</t>
  </si>
  <si>
    <t>Povečanje celotnih obveznosti skupaj</t>
  </si>
  <si>
    <t>Delež dolgiričnih obveznosti v celotnih obveznostih</t>
  </si>
  <si>
    <t>Naziv proračunske postavke</t>
  </si>
  <si>
    <t>*postavka za prireditve in promocijo je bila združena do leta 2020 (delitev; promocija: 40.000,00 EUR, prireditve: 116.750,00 EUR)</t>
  </si>
  <si>
    <t>** selitev Zavoda v nove prostore</t>
  </si>
  <si>
    <t xml:space="preserve"> ** Ureditev gozdne plaže</t>
  </si>
  <si>
    <t>** ureditev kabineta g. Stojana Kerblerja (Galerija mesta Ptuj)</t>
  </si>
  <si>
    <t xml:space="preserve"> * od 21 nprej tudi odprta kuhna2 x letno, ostalo pa: Kurentovanje (10 dni), Ptujska noč (2 dni), Svetovni dan turizma (1 dan), Martinovanje (1 dan), Prižig lučk (1 dan), Ptujska pravljica in Silvestrovanje (14 dni))</t>
  </si>
  <si>
    <t xml:space="preserve"> * TIC je odprt vse leto (razen 3 dni), Od tega pol leta 10 ur dnevno.</t>
  </si>
  <si>
    <t xml:space="preserve"> = Galerija je odprta 6 dni v gedbu (zaprt ob ponedeljkih)</t>
  </si>
  <si>
    <t>SKUPAJ VSA OPAZOVANA LETA</t>
  </si>
  <si>
    <t>Številka pror. postavke</t>
  </si>
  <si>
    <t xml:space="preserve">Prireditvena infrastruktura </t>
  </si>
  <si>
    <t>Objekt ali lokacija</t>
  </si>
  <si>
    <t>Mestna tržnica na Slomškovi ulici</t>
  </si>
  <si>
    <t>Mestni trg</t>
  </si>
  <si>
    <t>Mestni štadion</t>
  </si>
  <si>
    <t>Panorama</t>
  </si>
  <si>
    <t>Narodni dom</t>
  </si>
  <si>
    <t>Mestni kino Ptuj</t>
  </si>
  <si>
    <t>Vrazov trg</t>
  </si>
  <si>
    <t>Slovenski trg</t>
  </si>
  <si>
    <t>Minoritski samostan - atrijsko dvorišče</t>
  </si>
  <si>
    <t>Minoritski samostan - refektorij</t>
  </si>
  <si>
    <t>Dominikanski samostan - sončni park in odprto dvorišče</t>
  </si>
  <si>
    <t>Dominikanski samostan - notranji križni hodnik in dvorane</t>
  </si>
  <si>
    <t>Stara steklarska - dvorišče in notranji prostori</t>
  </si>
  <si>
    <t>Notranje/Zunanje
prizorišče</t>
  </si>
  <si>
    <t>Notranje</t>
  </si>
  <si>
    <t>Zunanje</t>
  </si>
  <si>
    <t>Pol-Zunanje</t>
  </si>
  <si>
    <t>Vrsta prireditev (najprimernejša)</t>
  </si>
  <si>
    <t>Družabne, zabavne, politične, kulinarične, tržne, koncertne, glasbene, razstavne, etnografske, gledališke</t>
  </si>
  <si>
    <t>Družabne, zabavne, politične, kulinarične, koncertne, glasbene, etnografske</t>
  </si>
  <si>
    <t>družabne, kulinarične, umetniške, razstavne, koncertne</t>
  </si>
  <si>
    <t>športne, koncertne, etnografske, razstavne</t>
  </si>
  <si>
    <t xml:space="preserve">koncertne, umetniške, družabne </t>
  </si>
  <si>
    <t>koncertne, sakralne, umetniške, kulinarične, razstavne</t>
  </si>
  <si>
    <t>koncertne, umetniške, sakralne, razstavne, kulinarične</t>
  </si>
  <si>
    <t>umetniške, kulinarične, glasbene, koncertne, družabne</t>
  </si>
  <si>
    <t>poslovne, strokovne, umetniške, koncertne, razstavne, politične</t>
  </si>
  <si>
    <t>poslovne, strokovne, umetniške, plesne, politične</t>
  </si>
  <si>
    <t>umetniške, poslovne, strokovne, politične, družabne</t>
  </si>
  <si>
    <t>gledališke, umetniške, koncertne, družabne</t>
  </si>
  <si>
    <t>umetniške, družabne, gledališke, koncertne</t>
  </si>
  <si>
    <t>Športna dvorana/telovadnica gimnazije Ptuj</t>
  </si>
  <si>
    <t>športne, koncertne, glasbene</t>
  </si>
  <si>
    <t>Kulturna dvorana Gimnazije Ptuj</t>
  </si>
  <si>
    <t xml:space="preserve">strokovne, koncertne, glasbene, umetniške, politične </t>
  </si>
  <si>
    <t>Campus Ptuj</t>
  </si>
  <si>
    <t>športne, družabne, koncertne,  zabavne, razstavne</t>
  </si>
  <si>
    <t>Kapaciteta
(1-5)</t>
  </si>
  <si>
    <t>Mestni stadion Ptuj</t>
  </si>
  <si>
    <t>Pomožno nogometno igrišče na Mestnem stadionu Ptuj</t>
  </si>
  <si>
    <t>Športna dvorana Mladika</t>
  </si>
  <si>
    <t>- Dvorana – večnamenski prostor</t>
  </si>
  <si>
    <t>Športna dvorana Center</t>
  </si>
  <si>
    <t>Športna dvorana Gimnazija Ptuj</t>
  </si>
  <si>
    <t>Športna dvorana Ljudski vrt</t>
  </si>
  <si>
    <t>Športna dvorana Campus</t>
  </si>
  <si>
    <t>ArbadaPark (Qcenter)</t>
  </si>
  <si>
    <t>Terme Ptuj</t>
  </si>
  <si>
    <t>Golf igrišče Ptuj</t>
  </si>
  <si>
    <t>Zunanje/Notranje</t>
  </si>
  <si>
    <t>- Nogomet - glavno igrišče
- Nogomet - igrišče z umetno travo
- Atletika - pokrita atletska steza
- Atletika - atletska steza
- Fitness - prostor nad tribuno
- Ritmična dvorana - prostor nad tribuno
- Kegljišče - prostor nad tribuno</t>
  </si>
  <si>
    <t>- Kickboks center
- Trim kabinet – fitnes
- Strelišče
- Boks center
- Judo center
- dvorana – večnamenski prostor</t>
  </si>
  <si>
    <t xml:space="preserve"> - v uporabi klubov in društev</t>
  </si>
  <si>
    <t>- Športna dvorana – večnamenski prostor
- Trim kabinet
- Gimnastična dvorana</t>
  </si>
  <si>
    <t>- Dvorana – večnamenski prostor
- Plezalna stena</t>
  </si>
  <si>
    <t xml:space="preserve">- Nogomet, košarka, odbojka, badminton, teqball, namizni tenis, šport za otroke, skupinska vadba
- DEJAN ZAVEC GYM 
- Dvorana – večnamenski prostor (koncerti, otroški rojstni dnevi)
</t>
  </si>
  <si>
    <t>- Trampolin park</t>
  </si>
  <si>
    <t xml:space="preserve">- Notranji Termalni park (7 bazenov in savne, 1 tobogan)
- Zunanji Termalni park (6 bazenov s sistemom toboganov,  in fitnesom na prostem – olimpijski bazen za priprave športnih ekip
</t>
  </si>
  <si>
    <t>- Golf igrišče z 18 luknjami</t>
  </si>
  <si>
    <t>Vrsta športne ali rekreacijske aktivnosti</t>
  </si>
  <si>
    <t>Mestni vrh - sprehajalna in kolesarska pot</t>
  </si>
  <si>
    <t>Ljudski vrt - rekreacijska cona</t>
  </si>
  <si>
    <t>Pot čez mestni park in ob robu ptujskega jezera</t>
  </si>
  <si>
    <t>Dravska kolesarska pot</t>
  </si>
  <si>
    <t>Množičnost/kapaciteta
(1-5)</t>
  </si>
  <si>
    <t>- jadranje
- motonavtika
- veslanje</t>
  </si>
  <si>
    <t>Ranca Ptuj na Ptujskem jezeru</t>
  </si>
  <si>
    <t>- sprehodi
- tek
- kolesarjenje</t>
  </si>
  <si>
    <t>- sprehodi
- kolesarjenje</t>
  </si>
  <si>
    <t>Primernost (dodana vrednost) za valorizacijo v turizmu (1-5)</t>
  </si>
  <si>
    <t>Nastanitveni obrat</t>
  </si>
  <si>
    <t>ID</t>
  </si>
  <si>
    <t>Naziv</t>
  </si>
  <si>
    <t>Status</t>
  </si>
  <si>
    <t>Število stalnih ležišč</t>
  </si>
  <si>
    <t>Datum in čas zadnje spremembe</t>
  </si>
  <si>
    <t>Naslov</t>
  </si>
  <si>
    <t>APARTMA DOMENIKA</t>
  </si>
  <si>
    <t>Aktiven</t>
  </si>
  <si>
    <t>Prešernova ulica 32, 2250 Ptuj</t>
  </si>
  <si>
    <t>APARTMA IRIS</t>
  </si>
  <si>
    <t>Pot v toplice 8, 2250 Ptuj</t>
  </si>
  <si>
    <t>Apartma Mario</t>
  </si>
  <si>
    <t>Ob Grajeni 1, 2250 Ptuj</t>
  </si>
  <si>
    <t>APARTMA MINKA</t>
  </si>
  <si>
    <t>Na hribu 1, 2250 Ptuj</t>
  </si>
  <si>
    <t>APARTMA PRI MARJANU</t>
  </si>
  <si>
    <t>Spuhlja 116A, 2250 Ptuj</t>
  </si>
  <si>
    <t>APARTMA VITA Ptuj</t>
  </si>
  <si>
    <t>Slovenskogoriška cesta 17, 2250 Ptuj</t>
  </si>
  <si>
    <t>Apartmaji Mlinska</t>
  </si>
  <si>
    <t>Mlinska cesta 1G, 2250 Ptuj</t>
  </si>
  <si>
    <t>Apartmajsko naselje Terme Ptuj</t>
  </si>
  <si>
    <t>Pot v toplice 8D, 2250 Ptuj</t>
  </si>
  <si>
    <t>BNB ŠILAK</t>
  </si>
  <si>
    <t>Dravska ulica 13, 2250 Ptuj</t>
  </si>
  <si>
    <t>Bungalovi Terme Ptuj</t>
  </si>
  <si>
    <t>Pot v toplice 9, 2250 Ptuj</t>
  </si>
  <si>
    <t>CŠOD ŠTRK</t>
  </si>
  <si>
    <t>Spuhlja 34A, 2250 Ptuj</t>
  </si>
  <si>
    <t>Dijaški dom Ptuj</t>
  </si>
  <si>
    <t>Arbajterjeva ulica 6, 2250 Ptuj</t>
  </si>
  <si>
    <t>GOSTIŠČE PRI TONETU</t>
  </si>
  <si>
    <t>Zadružni trg 13, 2250 Ptuj</t>
  </si>
  <si>
    <t>Grand Hotel Primus</t>
  </si>
  <si>
    <t>Hiša Divino</t>
  </si>
  <si>
    <t>Panonska ulica 1, 2250 Ptuj</t>
  </si>
  <si>
    <t>Hiša ob reki</t>
  </si>
  <si>
    <t>Neopredeljeno 0, 0 Neopredeljeno</t>
  </si>
  <si>
    <t>Osojnikova cesta 9, 2250 Ptuj</t>
  </si>
  <si>
    <t>HOSTEL SONCE</t>
  </si>
  <si>
    <t>Zagrebška cesta 10, 2250 Ptuj</t>
  </si>
  <si>
    <t>Prešernova ulica 6, 2250 Ptuj</t>
  </si>
  <si>
    <t>Vinarski trg 5, 2250 Ptuj</t>
  </si>
  <si>
    <t>Ob Dravi 3A, 2250 Ptuj</t>
  </si>
  <si>
    <t xml:space="preserve">Kamp Terme Ptuj </t>
  </si>
  <si>
    <t>KRALJICA LIZA</t>
  </si>
  <si>
    <t>Slovenski trg 7, 2250 Ptuj</t>
  </si>
  <si>
    <t>Mala hiška</t>
  </si>
  <si>
    <t>Muzejski trg 3, 2250 Ptuj</t>
  </si>
  <si>
    <t>MALA LIZA</t>
  </si>
  <si>
    <t>Mestni Vrh 30, 2250 Ptuj</t>
  </si>
  <si>
    <t>Optuj</t>
  </si>
  <si>
    <t>Mariborska cesta 6, 2250 Ptuj</t>
  </si>
  <si>
    <t>Panorama B&amp;B</t>
  </si>
  <si>
    <t>Maistrova ulica 19, 2250 Ptuj</t>
  </si>
  <si>
    <t>Park hotel Ptuj</t>
  </si>
  <si>
    <t>Prešernova ulica 38, 2250 Ptuj</t>
  </si>
  <si>
    <t>Poetovio</t>
  </si>
  <si>
    <t>Gubčeva ulica 1, 2250 Ptuj</t>
  </si>
  <si>
    <t>Prenočišča Širec</t>
  </si>
  <si>
    <t>Krčevina pri Vurbergu 76, 2250 Ptuj</t>
  </si>
  <si>
    <t>Prenočišče ADIONA</t>
  </si>
  <si>
    <t>Ormoška cesta 69, 2250 Ptuj</t>
  </si>
  <si>
    <t>R&amp;S APARTMENTS</t>
  </si>
  <si>
    <t>Podvinci 97B, 2250 Ptuj</t>
  </si>
  <si>
    <t>Rooms Optim</t>
  </si>
  <si>
    <t>Peršonova ulica 49, 2250 Ptuj</t>
  </si>
  <si>
    <t>Rabelčja vas 15A, 2250 Ptuj</t>
  </si>
  <si>
    <t>Sobe Proštija</t>
  </si>
  <si>
    <t>Slovenski trg 10, 2250 Ptuj</t>
  </si>
  <si>
    <t xml:space="preserve">Nastanitvenih enot </t>
  </si>
  <si>
    <t xml:space="preserve">Gostilna Ribič </t>
  </si>
  <si>
    <t xml:space="preserve">Dravska ulica 9 </t>
  </si>
  <si>
    <t>02 749 06 35</t>
  </si>
  <si>
    <t xml:space="preserve">gostilna.ribic@talum.si </t>
  </si>
  <si>
    <t xml:space="preserve">https://pan-restavracija.si/gostilna_ribic/ </t>
  </si>
  <si>
    <t>Gostilna Grabar</t>
  </si>
  <si>
    <t xml:space="preserve">Rabelčja vas 15a </t>
  </si>
  <si>
    <t xml:space="preserve">02 778 2 140 </t>
  </si>
  <si>
    <t xml:space="preserve">info@gostilnagrabar.si </t>
  </si>
  <si>
    <t xml:space="preserve">https://www.gostilnagrabar.si/ </t>
  </si>
  <si>
    <t xml:space="preserve">Gostilna Amadeus </t>
  </si>
  <si>
    <t>Prešernova ulica 36</t>
  </si>
  <si>
    <t>02 771 7051</t>
  </si>
  <si>
    <t xml:space="preserve">amadeus@amis.net </t>
  </si>
  <si>
    <t xml:space="preserve">http://gostilna-amadeus.si/ </t>
  </si>
  <si>
    <t xml:space="preserve">Gostilna Rozika </t>
  </si>
  <si>
    <t>Slomškova ulica 7</t>
  </si>
  <si>
    <t xml:space="preserve">070 668 487 </t>
  </si>
  <si>
    <t xml:space="preserve">FB: https://www.facebook.com/GostilnaRozika/ </t>
  </si>
  <si>
    <t>Bistro Lük</t>
  </si>
  <si>
    <t>Murkova ulica 5</t>
  </si>
  <si>
    <t xml:space="preserve">0599 22062 </t>
  </si>
  <si>
    <t xml:space="preserve">aljaz.zemljic@gmail.com </t>
  </si>
  <si>
    <t xml:space="preserve">FB: https://www.facebook.com/lukbistro </t>
  </si>
  <si>
    <t>Restavracija GH Primus</t>
  </si>
  <si>
    <t>Pot v toplice 9</t>
  </si>
  <si>
    <t>02 74 94 506</t>
  </si>
  <si>
    <t xml:space="preserve">hotel.primus@sava.si </t>
  </si>
  <si>
    <t xml:space="preserve">https://www.sava-hotels-resorts.com/si/terme-ptuj/dozivetja/kulinarika </t>
  </si>
  <si>
    <t xml:space="preserve">Gostilna Ampos </t>
  </si>
  <si>
    <t>Ormoška cesta 18</t>
  </si>
  <si>
    <t>059 708 956 041 630 257</t>
  </si>
  <si>
    <t xml:space="preserve">gostilna.ampos@gmail.com </t>
  </si>
  <si>
    <t xml:space="preserve">FB: https://www.facebook.com/Gostilna-Ampos-105724278203736/ </t>
  </si>
  <si>
    <t>Gostilna pri Pošti</t>
  </si>
  <si>
    <t>Ulica heroja Lacka 6</t>
  </si>
  <si>
    <t xml:space="preserve">031 321 449 </t>
  </si>
  <si>
    <t xml:space="preserve">gostilna.priposti@gmail.com </t>
  </si>
  <si>
    <t xml:space="preserve">FB: https://www.facebook.com/Gostilna-pri-Po%C5%A1ti-285309012417238/ </t>
  </si>
  <si>
    <t>Restavracija Pomaranča</t>
  </si>
  <si>
    <t>Ob Dravi 3a</t>
  </si>
  <si>
    <t>02 788 00 28 064 186 582</t>
  </si>
  <si>
    <t xml:space="preserve">https://www.pomaranca.si/ </t>
  </si>
  <si>
    <t>Gostilna pri ovinku</t>
  </si>
  <si>
    <t>Obrtniška 7</t>
  </si>
  <si>
    <t xml:space="preserve">070 207 343 </t>
  </si>
  <si>
    <t xml:space="preserve">info@priovinku.si </t>
  </si>
  <si>
    <t xml:space="preserve">http://www.priovinku.si/ </t>
  </si>
  <si>
    <t>Gostišče pri Tonetu</t>
  </si>
  <si>
    <t>Zadružni trg 13</t>
  </si>
  <si>
    <t>02 788 56 83</t>
  </si>
  <si>
    <t xml:space="preserve">https://www.gostisce-svensek.si/ </t>
  </si>
  <si>
    <t xml:space="preserve">041 764 407 </t>
  </si>
  <si>
    <t>McDonald's Ptuj</t>
  </si>
  <si>
    <t>Ormoška cesta 3</t>
  </si>
  <si>
    <t>02 250 12 38</t>
  </si>
  <si>
    <t xml:space="preserve">https://www.mcdonalds.si/restavracije/ptuj </t>
  </si>
  <si>
    <t>Pivnica Zlatorog Ptuj</t>
  </si>
  <si>
    <t>Slomškova ulica 20</t>
  </si>
  <si>
    <t>02 771 17 31</t>
  </si>
  <si>
    <t xml:space="preserve">info@pivnica-zlatorog.si </t>
  </si>
  <si>
    <t xml:space="preserve">https://www.pivnica-zlatorog.si/ </t>
  </si>
  <si>
    <t>Pizzeria Slonček</t>
  </si>
  <si>
    <t xml:space="preserve">Prešernova ulica 19 </t>
  </si>
  <si>
    <t>02 776 13 11</t>
  </si>
  <si>
    <t xml:space="preserve">http://www.pizzerija-sloncek.si/ </t>
  </si>
  <si>
    <t>051 325 222</t>
  </si>
  <si>
    <t>Marakuja Caffe &amp; pizzerija</t>
  </si>
  <si>
    <t>Vošnjakova ulica 8</t>
  </si>
  <si>
    <t>02 748 19 30</t>
  </si>
  <si>
    <t xml:space="preserve">http://marakuja.si/ </t>
  </si>
  <si>
    <t>Pizzeria in špageterija Ancona</t>
  </si>
  <si>
    <t>02 778 80 72 031 300 909</t>
  </si>
  <si>
    <t xml:space="preserve">http://www.ancona.si/ </t>
  </si>
  <si>
    <t>Rajšpova 15a</t>
  </si>
  <si>
    <t>Pizzeria Andiamo</t>
  </si>
  <si>
    <t>Puhova ulica 21</t>
  </si>
  <si>
    <t xml:space="preserve">051 225 522 </t>
  </si>
  <si>
    <t xml:space="preserve">info@andiamo.si </t>
  </si>
  <si>
    <t xml:space="preserve">http://andiamo.si/ </t>
  </si>
  <si>
    <t>Pizerija Lili</t>
  </si>
  <si>
    <t>Mlinska cesta 7a</t>
  </si>
  <si>
    <t xml:space="preserve">031 542 664 </t>
  </si>
  <si>
    <t xml:space="preserve">https://pizzeria-lili.si/ </t>
  </si>
  <si>
    <t>Restavracija Villa Monde</t>
  </si>
  <si>
    <t>Spuhlja 32</t>
  </si>
  <si>
    <t>02 779 62 81</t>
  </si>
  <si>
    <t xml:space="preserve">info@villamonde.com </t>
  </si>
  <si>
    <t xml:space="preserve">https://www.villamonde.com/ </t>
  </si>
  <si>
    <t>Restavracija De Poncho</t>
  </si>
  <si>
    <t>Rogozniška cesta 20</t>
  </si>
  <si>
    <t>02 780 62 90</t>
  </si>
  <si>
    <t xml:space="preserve">info@deponcho.si </t>
  </si>
  <si>
    <t xml:space="preserve">https://www.deponcho.si/ </t>
  </si>
  <si>
    <t>Laplac &amp; Pizza Fabrika Ptuj</t>
  </si>
  <si>
    <t>Rajšpova ulica 26</t>
  </si>
  <si>
    <t>041 555 991</t>
  </si>
  <si>
    <t xml:space="preserve">info@laplac.si </t>
  </si>
  <si>
    <t xml:space="preserve">https://www.laplac.si/ </t>
  </si>
  <si>
    <t>Gastro</t>
  </si>
  <si>
    <t>Rajšpova ulica 16</t>
  </si>
  <si>
    <t>02 787 59 90</t>
  </si>
  <si>
    <t xml:space="preserve">info@gastro-ptuj.si </t>
  </si>
  <si>
    <t xml:space="preserve">https://gastro-ptuj.si/ </t>
  </si>
  <si>
    <t>Okrepčevalnica Raj</t>
  </si>
  <si>
    <t xml:space="preserve">Potrčeva cesta 60 </t>
  </si>
  <si>
    <t xml:space="preserve">041 528 170 </t>
  </si>
  <si>
    <t xml:space="preserve">https://www.okrepcevalnica-raj.si/ </t>
  </si>
  <si>
    <t>Yugo-balkanska kuhinja</t>
  </si>
  <si>
    <t>Trstenjakova ulica 9</t>
  </si>
  <si>
    <t>0599 46751</t>
  </si>
  <si>
    <t>Restavracija Verdi (Supernova Qlandia)</t>
  </si>
  <si>
    <t>Ormoška cesta 15</t>
  </si>
  <si>
    <t>02 620 98 10</t>
  </si>
  <si>
    <t xml:space="preserve">info@verdi-ptuj.si </t>
  </si>
  <si>
    <t xml:space="preserve">https://verdiptuj.si/ </t>
  </si>
  <si>
    <t>Inplan</t>
  </si>
  <si>
    <t>Rogozniška cesta 7</t>
  </si>
  <si>
    <t>02 788 00 55</t>
  </si>
  <si>
    <t xml:space="preserve">FB: https://www.facebook.com/inplan.si/ </t>
  </si>
  <si>
    <t>Pizzeria Njami</t>
  </si>
  <si>
    <t>Minoritski trg 3</t>
  </si>
  <si>
    <t>031 667 100</t>
  </si>
  <si>
    <t xml:space="preserve">https://www.pizzeria-njami.si/ </t>
  </si>
  <si>
    <t>Gostilna KOZEL, GIRPICA Adriana Božičko s.p.</t>
  </si>
  <si>
    <t>Selska cesta 37</t>
  </si>
  <si>
    <t>02 788 56 10</t>
  </si>
  <si>
    <r>
      <t>FB:</t>
    </r>
    <r>
      <rPr>
        <sz val="11"/>
        <color rgb="FF000000"/>
        <rFont val="Calibri"/>
        <family val="2"/>
        <charset val="238"/>
        <scheme val="minor"/>
      </rPr>
      <t xml:space="preserve">  </t>
    </r>
    <r>
      <rPr>
        <sz val="11"/>
        <color theme="1"/>
        <rFont val="Calibri"/>
        <family val="2"/>
        <charset val="238"/>
        <scheme val="minor"/>
      </rPr>
      <t>https://www.facebook.com/groups/186445841777177</t>
    </r>
    <r>
      <rPr>
        <sz val="11"/>
        <color rgb="FF000000"/>
        <rFont val="Calibri"/>
        <family val="2"/>
        <charset val="238"/>
        <scheme val="minor"/>
      </rPr>
      <t xml:space="preserve"> </t>
    </r>
  </si>
  <si>
    <t>Gostilna Muršič</t>
  </si>
  <si>
    <t>Dornavska cesta 5</t>
  </si>
  <si>
    <t>0599 31506</t>
  </si>
  <si>
    <t xml:space="preserve">gostilna.mursic@gmail.com </t>
  </si>
  <si>
    <t xml:space="preserve">https://www.gostilna-mursic.si/ </t>
  </si>
  <si>
    <t>031 376 696</t>
  </si>
  <si>
    <t>Alex Imbis</t>
  </si>
  <si>
    <t>Ulica heroja Lacka 4</t>
  </si>
  <si>
    <t>030 302 997</t>
  </si>
  <si>
    <t xml:space="preserve">FB: https://www.facebook.com/Alex-ImbissLokal-546573589104658/ </t>
  </si>
  <si>
    <t>Okrepčevalnica  Stari gurman</t>
  </si>
  <si>
    <t xml:space="preserve">Volkmerjeva cesta  </t>
  </si>
  <si>
    <t>051 488 993</t>
  </si>
  <si>
    <t xml:space="preserve">FB: https://www.facebook.com/100057354253272/menu/ </t>
  </si>
  <si>
    <t>Okrepčevalnica Grill pri Perotu</t>
  </si>
  <si>
    <t>Zagrebška cesta 5</t>
  </si>
  <si>
    <t>040 729 502</t>
  </si>
  <si>
    <t>Amfora Grill Ptuj – zaprto??</t>
  </si>
  <si>
    <t>gostiln, restavracij in pizzerij</t>
  </si>
  <si>
    <t>Kavarna Bodi</t>
  </si>
  <si>
    <t>Ulica heroja Lacka 8</t>
  </si>
  <si>
    <t xml:space="preserve">041 88 33 11 </t>
  </si>
  <si>
    <t xml:space="preserve">punkufer.dobrega@gmail.com </t>
  </si>
  <si>
    <t xml:space="preserve">http://www.kavarnabodi.si/ </t>
  </si>
  <si>
    <t>Dom kulture MuziKafe</t>
  </si>
  <si>
    <t>Vrazov trg 1</t>
  </si>
  <si>
    <t>02 7878 860</t>
  </si>
  <si>
    <t xml:space="preserve">muzikafeptuj@gmail.com </t>
  </si>
  <si>
    <t xml:space="preserve">http://www.muzikafe.si/ </t>
  </si>
  <si>
    <t>Kipertz Cafè (Hotel Mitra)</t>
  </si>
  <si>
    <t>Prešernova 6</t>
  </si>
  <si>
    <t>02 78 77 455</t>
  </si>
  <si>
    <t xml:space="preserve">info@hotel-mitra.si </t>
  </si>
  <si>
    <t xml:space="preserve">https://www.hotel-mitra.si/kavarna-kipertz/ </t>
  </si>
  <si>
    <t>Kavarna Malina</t>
  </si>
  <si>
    <t>Novi trg 3</t>
  </si>
  <si>
    <t>040 554 568</t>
  </si>
  <si>
    <t xml:space="preserve">d.pececnik@gmail.com </t>
  </si>
  <si>
    <t xml:space="preserve">FB: https://www.facebook.com/malinakavarna/ </t>
  </si>
  <si>
    <t>Bo Cafe</t>
  </si>
  <si>
    <t>Slovenski trg 7</t>
  </si>
  <si>
    <t>041 951 727</t>
  </si>
  <si>
    <t>Kava bar Orfej</t>
  </si>
  <si>
    <t>Prešernova ulica 5</t>
  </si>
  <si>
    <t>02 772 97 61</t>
  </si>
  <si>
    <t xml:space="preserve">blaz.res@gmail.com </t>
  </si>
  <si>
    <t xml:space="preserve">FB: https://www.facebook.com/KavaBarOrfej/ </t>
  </si>
  <si>
    <t>Bar Divino</t>
  </si>
  <si>
    <t>Panonska ulica 1</t>
  </si>
  <si>
    <t>041 575 126</t>
  </si>
  <si>
    <t>prenocisce.ziga@gmail.com</t>
  </si>
  <si>
    <t>http://hisadivino.com/</t>
  </si>
  <si>
    <t xml:space="preserve">FB: https://www.facebook.com/bardivinoptuj/ </t>
  </si>
  <si>
    <t>Divino Momento</t>
  </si>
  <si>
    <t>Ormoška cesta 30</t>
  </si>
  <si>
    <t xml:space="preserve">prenocisce.ziga@gmail.com </t>
  </si>
  <si>
    <t xml:space="preserve">http://hisadivino.com/ </t>
  </si>
  <si>
    <t xml:space="preserve">FB: https://www.facebook.com/divinomomentocaffe/ </t>
  </si>
  <si>
    <t>Ptujska kavarna</t>
  </si>
  <si>
    <t>Miklošičeva ulica 7</t>
  </si>
  <si>
    <t>041 467 566</t>
  </si>
  <si>
    <t xml:space="preserve">ptujska.kavarna@jsp.si </t>
  </si>
  <si>
    <t xml:space="preserve">FB: https://www.facebook.com/PtujskaKavarna/ </t>
  </si>
  <si>
    <t>Kava bar Florijan</t>
  </si>
  <si>
    <t>Mestni trg 4</t>
  </si>
  <si>
    <t>02 787 85 42</t>
  </si>
  <si>
    <t xml:space="preserve">http://www.olimpic.si/  </t>
  </si>
  <si>
    <t xml:space="preserve">FB: https://www.facebook.com/barFlorijan/ </t>
  </si>
  <si>
    <t>Sladka kavarna</t>
  </si>
  <si>
    <t>Vičava 11</t>
  </si>
  <si>
    <t xml:space="preserve">0591 81582 </t>
  </si>
  <si>
    <t xml:space="preserve">FB: https://www.facebook.com/SladkaKavarnaPtuj/ </t>
  </si>
  <si>
    <t>Campus Cafe/Kavarna Campus</t>
  </si>
  <si>
    <t>Žnidaričevo nabrežje 2</t>
  </si>
  <si>
    <t xml:space="preserve">info@campus.si </t>
  </si>
  <si>
    <t xml:space="preserve">https://campus.si/aktivnosti/kavarna/ </t>
  </si>
  <si>
    <t>Krona bar</t>
  </si>
  <si>
    <t>Potrčeva cesta 65</t>
  </si>
  <si>
    <t>02 746 41 71</t>
  </si>
  <si>
    <t xml:space="preserve">kronabar2020@gmail.com </t>
  </si>
  <si>
    <t xml:space="preserve">FB: https://www.facebook.com/kronabarptuj </t>
  </si>
  <si>
    <t>Gelateria &amp; Cafeteria Jagoda</t>
  </si>
  <si>
    <t>Potrčeva cesta 1a</t>
  </si>
  <si>
    <t>041 262 799</t>
  </si>
  <si>
    <t>FB: https://www.facebook.com/gelateriajagoda/</t>
  </si>
  <si>
    <t>Ginko caffe &amp; bar</t>
  </si>
  <si>
    <t>Trstenjakova ulica 1</t>
  </si>
  <si>
    <t>040 261 260</t>
  </si>
  <si>
    <t xml:space="preserve">bojan.polanec@vinnal.si </t>
  </si>
  <si>
    <t>Ranca bar</t>
  </si>
  <si>
    <t>K Jezeru 18a</t>
  </si>
  <si>
    <t>040 274 691</t>
  </si>
  <si>
    <t xml:space="preserve">timi.plecko@xtime.si </t>
  </si>
  <si>
    <t xml:space="preserve">FB: https://www.facebook.com/bar.ranca.ptuj/ </t>
  </si>
  <si>
    <t>Kavoteka</t>
  </si>
  <si>
    <t>Ulica 25. maja 13b</t>
  </si>
  <si>
    <t>031 606 599</t>
  </si>
  <si>
    <t xml:space="preserve">kavoteka.ptuj@gmail.com </t>
  </si>
  <si>
    <t xml:space="preserve">FB: https://www.facebook.com/kavoteka.ptuj/ </t>
  </si>
  <si>
    <t>Tarok bar (Qlandia)</t>
  </si>
  <si>
    <t>Ulica 5. prekomorske 10</t>
  </si>
  <si>
    <t>02 780 54 95</t>
  </si>
  <si>
    <t>Kavarna Gabrovec</t>
  </si>
  <si>
    <t>Potrčeva cesta 11</t>
  </si>
  <si>
    <t>02 775 40 51</t>
  </si>
  <si>
    <t xml:space="preserve">FB: https://www.facebook.com/Kavarna-Gabrovec-145266125488491/ </t>
  </si>
  <si>
    <t>Kava bar Sima</t>
  </si>
  <si>
    <t>Prešernova ulica 3</t>
  </si>
  <si>
    <t>02 778 85 61</t>
  </si>
  <si>
    <t>Bar Grozdek</t>
  </si>
  <si>
    <t>Ulica heroja Lacka 10</t>
  </si>
  <si>
    <t>041 486 259</t>
  </si>
  <si>
    <t xml:space="preserve">bargrozdek@gmail.com </t>
  </si>
  <si>
    <t xml:space="preserve">FB: https://www.facebook.com/bargrozdek/ </t>
  </si>
  <si>
    <t>Rick`s Cafe</t>
  </si>
  <si>
    <t>Trstenjakova ulica 5</t>
  </si>
  <si>
    <t xml:space="preserve">FB: https://www.facebook.com/barrickscafe/ </t>
  </si>
  <si>
    <t>Saš bar</t>
  </si>
  <si>
    <t>041 674 820</t>
  </si>
  <si>
    <t xml:space="preserve">FB: https://www.facebook.com/Sa%C5%A1-730528680398054/ </t>
  </si>
  <si>
    <t>Bar Sima</t>
  </si>
  <si>
    <t>Maraton bar – zaprto</t>
  </si>
  <si>
    <t>Runda bar</t>
  </si>
  <si>
    <t>Ormoška cesta 80a</t>
  </si>
  <si>
    <t>031 285 500</t>
  </si>
  <si>
    <t xml:space="preserve">FB: https://www.facebook.com/RundaBar </t>
  </si>
  <si>
    <t>Pomaranča</t>
  </si>
  <si>
    <t>Špindlerjeva ulica 3</t>
  </si>
  <si>
    <t>064 185 406</t>
  </si>
  <si>
    <t>Napoleon bar</t>
  </si>
  <si>
    <t>Slomškova ulica 18</t>
  </si>
  <si>
    <t>02 779 29 41</t>
  </si>
  <si>
    <t>Glamur bar (Qcenter)</t>
  </si>
  <si>
    <t xml:space="preserve">Puhova ulica 21 </t>
  </si>
  <si>
    <t>068 142 155</t>
  </si>
  <si>
    <t xml:space="preserve">FB: https://www.facebook.com/GlamurBar </t>
  </si>
  <si>
    <t>Galerija Cafe</t>
  </si>
  <si>
    <t>Osojnikova cesta 9</t>
  </si>
  <si>
    <t>031 307 134</t>
  </si>
  <si>
    <t>Feluka Nova</t>
  </si>
  <si>
    <t xml:space="preserve">Čučkova ulica 6a </t>
  </si>
  <si>
    <t xml:space="preserve">andrej.cus@amis.net </t>
  </si>
  <si>
    <t xml:space="preserve">FB: https://www.facebook.com/feluka.nova </t>
  </si>
  <si>
    <t>Lina bar</t>
  </si>
  <si>
    <t>Zagrebška cesta 70</t>
  </si>
  <si>
    <t>02 788 56 66</t>
  </si>
  <si>
    <t>Slaščičarna Zvezda</t>
  </si>
  <si>
    <t>Krempljeva ulica 8</t>
  </si>
  <si>
    <t>051 227 122</t>
  </si>
  <si>
    <t xml:space="preserve">salscicarna.zvezda1965@gmail.com </t>
  </si>
  <si>
    <t xml:space="preserve">FB: https://www.facebook.com/zvezda1965/ </t>
  </si>
  <si>
    <t>Alibi bar</t>
  </si>
  <si>
    <t>Čučkova ulica 6a</t>
  </si>
  <si>
    <t>02 778 12 31</t>
  </si>
  <si>
    <t xml:space="preserve">alibi.bar@siol.si   </t>
  </si>
  <si>
    <t xml:space="preserve">FB: https://www.facebook.com/AlibiBar99/ </t>
  </si>
  <si>
    <t>Bar pri žagi/ Žaga</t>
  </si>
  <si>
    <t>Maistrova ulica 20a</t>
  </si>
  <si>
    <t>Bar Atrij</t>
  </si>
  <si>
    <t>Mariborska Cesta 42</t>
  </si>
  <si>
    <t xml:space="preserve">041 300 845 </t>
  </si>
  <si>
    <t>Knockout bar</t>
  </si>
  <si>
    <t xml:space="preserve">Mariborska cesta 1 </t>
  </si>
  <si>
    <t>040 167 554</t>
  </si>
  <si>
    <t xml:space="preserve">tina.knockout@gmail.com </t>
  </si>
  <si>
    <t xml:space="preserve">FB: https://www.facebook.com/BarKnockoutPtuj/ </t>
  </si>
  <si>
    <t>Naš bar Grajena</t>
  </si>
  <si>
    <t>Kava bar »Živila«</t>
  </si>
  <si>
    <t>Potrčeva cesta 52</t>
  </si>
  <si>
    <t>031 231 636</t>
  </si>
  <si>
    <t>Okrepčevalnica Arči</t>
  </si>
  <si>
    <t>Volkmerjeva cesta 18a</t>
  </si>
  <si>
    <t>031 296 490</t>
  </si>
  <si>
    <t>Knuplež Ana s.p. - dnevno Nočna kavarnica Ana</t>
  </si>
  <si>
    <t>Prešernova ulica 8</t>
  </si>
  <si>
    <t>02 779 57 81</t>
  </si>
  <si>
    <t>Mb projekt d.o.o.- PE panorama bar (pri Mercatorju)</t>
  </si>
  <si>
    <t>Vičava 49</t>
  </si>
  <si>
    <t>041 699 707</t>
  </si>
  <si>
    <t>kavarn, slaščičarn, barov</t>
  </si>
  <si>
    <t xml:space="preserve">http://www.pullus.si/ </t>
  </si>
  <si>
    <t>Degustacije, arhiva</t>
  </si>
  <si>
    <t>Vinoteka Kobal</t>
  </si>
  <si>
    <t xml:space="preserve">https://www.kobalwines.si/ </t>
  </si>
  <si>
    <t>degustacije</t>
  </si>
  <si>
    <t>Klet Osterberger (Hotel Mitra)</t>
  </si>
  <si>
    <t>https://www.hotel-mitra.si/</t>
  </si>
  <si>
    <t>Grajska vinska klet</t>
  </si>
  <si>
    <t xml:space="preserve">https://kastali.si/ </t>
  </si>
  <si>
    <t>Degustacije</t>
  </si>
  <si>
    <t xml:space="preserve">TuRa Ptuj </t>
  </si>
  <si>
    <t xml:space="preserve">https://www.tura-ptuj.si/ </t>
  </si>
  <si>
    <t>vinske degustacije v temi v rovu pod Ptujskim gradom</t>
  </si>
  <si>
    <t>kleti, vinotek, ponudb degustacij</t>
  </si>
  <si>
    <t>Pustolovski park Vurberk</t>
  </si>
  <si>
    <t xml:space="preserve">https://pustolovski-vurberk.si/ </t>
  </si>
  <si>
    <t>Zip line</t>
  </si>
  <si>
    <t>Vejkpark Ptuj</t>
  </si>
  <si>
    <t xml:space="preserve">www.vejkpark.si </t>
  </si>
  <si>
    <t>Golf Ptuj</t>
  </si>
  <si>
    <t xml:space="preserve">http://www.golf-ptuj.si/sl/ </t>
  </si>
  <si>
    <t>FootGolf klub Ptuj</t>
  </si>
  <si>
    <t xml:space="preserve">http://www.footgolfptuj.si/ </t>
  </si>
  <si>
    <t>TuRa Ptuj</t>
  </si>
  <si>
    <t>vodeni ogledi rova, escape room za družine, degustacije vina in piva v temi</t>
  </si>
  <si>
    <t>Grajska tiskarna pod gradom</t>
  </si>
  <si>
    <t>Ladjica Čigra, Komunala Ptuj</t>
  </si>
  <si>
    <t>po 1. maju</t>
  </si>
  <si>
    <t>Pure Sport - vodni športi</t>
  </si>
  <si>
    <t xml:space="preserve">https://www.facebook.com/puresport.si </t>
  </si>
  <si>
    <t>Spletna stran v prenovi, zato FB</t>
  </si>
  <si>
    <t>Društvo Poetovio 69, rimska zgodovina</t>
  </si>
  <si>
    <t xml:space="preserve">http://www.rimskeigre.si/index.php/o-nas </t>
  </si>
  <si>
    <t>Društvo Eleja - Brata Malek</t>
  </si>
  <si>
    <t xml:space="preserve">https://www.facebook.com/SCDEleja/ </t>
  </si>
  <si>
    <t>FB</t>
  </si>
  <si>
    <t xml:space="preserve">Arbadakarba </t>
  </si>
  <si>
    <t xml:space="preserve">https://www.arbadakarba.si/ </t>
  </si>
  <si>
    <t>Animacije za otroke, teambuildingi, program z ognjem</t>
  </si>
  <si>
    <t>ArbadaPark</t>
  </si>
  <si>
    <t xml:space="preserve">https://arbadapark.si/ </t>
  </si>
  <si>
    <t>Trampolin park</t>
  </si>
  <si>
    <t>Pravljični gozd Rdeča kapica</t>
  </si>
  <si>
    <t xml:space="preserve">https://www.decima.si/gozd/ </t>
  </si>
  <si>
    <t>Bike EK</t>
  </si>
  <si>
    <t xml:space="preserve">www.bikeek.si </t>
  </si>
  <si>
    <t>Izposoja koles v Grand Hotelu Primus</t>
  </si>
  <si>
    <t>Konjeniški klub Jezero Ptuj Spuhlja</t>
  </si>
  <si>
    <t xml:space="preserve">https://www.facebook.com/konjeniskiklubjezero/ </t>
  </si>
  <si>
    <t>BD Ranca</t>
  </si>
  <si>
    <t xml:space="preserve">http://www.ranca-ptuj.com/ranca/ </t>
  </si>
  <si>
    <t>Planinsko društvo Ptuj</t>
  </si>
  <si>
    <t xml:space="preserve">https://www.pdptuj.si/ </t>
  </si>
  <si>
    <t>pohodi</t>
  </si>
  <si>
    <t xml:space="preserve">Tandem skydive </t>
  </si>
  <si>
    <t xml:space="preserve">https://www.tandemskydive.si/skok-s-padalom/ </t>
  </si>
  <si>
    <t>Dvorec Ristovec</t>
  </si>
  <si>
    <t>Lastnik Ignac Janžekovič</t>
  </si>
  <si>
    <t>Cca 20 lokalnih turističnih vodnikov</t>
  </si>
  <si>
    <t>adrema</t>
  </si>
  <si>
    <t>drugih ponudnikov dodane in komplementarne turistične ponudbe</t>
  </si>
  <si>
    <t>licenciranih lokalnih turističnih vodnikov</t>
  </si>
  <si>
    <t>Dejavnost</t>
  </si>
  <si>
    <t>Število enot/ ponudnikov</t>
  </si>
  <si>
    <t>Nastanitveni gostinski obrati vseh vrst</t>
  </si>
  <si>
    <t>Restavracije, gostilne in pizzerije</t>
  </si>
  <si>
    <t>Kavarne, slaščičarne in bari</t>
  </si>
  <si>
    <t>Kleti, vinoteke, degustacije</t>
  </si>
  <si>
    <t>Druga komplementarna turistična ponudba</t>
  </si>
  <si>
    <t>Licencirani lokalni turistični vodniki</t>
  </si>
  <si>
    <t>SKUPAJ ENOT (Ponudnikov)</t>
  </si>
  <si>
    <t xml:space="preserve">Športna-rekreacijska infrastruktura </t>
  </si>
  <si>
    <t>Objekt/lokacija</t>
  </si>
  <si>
    <t>Pokrito / Na prostem</t>
  </si>
  <si>
    <t>Vrsta turistične atrakcije/ aktivnost za turiste in obiskovalce</t>
  </si>
  <si>
    <t>Mestni stolp s Povodnovim muzejem, urnim mehanizmom in razgledno točko</t>
  </si>
  <si>
    <t>Javna in pomembna skupna Infrastruktura za turizem</t>
  </si>
  <si>
    <t>Arheološka zbirka in arheološki eksponati v PMPO</t>
  </si>
  <si>
    <t>Ptujski grad z dragocenimi zbirkami in celoten grajski kompleks</t>
  </si>
  <si>
    <t>I. in III. Mitrej - ostanki svetišč kulta Mitraizma</t>
  </si>
  <si>
    <t>Cerkev Svetega Jurija - kulturno zgodovinski spomenik sakralne dediščine</t>
  </si>
  <si>
    <t>Miheličeva galerija - razstavišče in zgodovinski spomenik</t>
  </si>
  <si>
    <t>Salon umetnosti - razstavišče</t>
  </si>
  <si>
    <t>Galerija mesta Ptuj - razstavišče</t>
  </si>
  <si>
    <t>Mestno gledališče Ptuj - zgodovinski objekt</t>
  </si>
  <si>
    <t>Mestni Kino Ptuj - zgodovinski objekt in prizorišče</t>
  </si>
  <si>
    <t>Kurentova hiša - razstavišče in zgodovinski objekt</t>
  </si>
  <si>
    <t>umetniške, glasbene, koncertne, protokolarne, poslovne</t>
  </si>
  <si>
    <t>Slavnostna dvorana Ptujskega gradu</t>
  </si>
  <si>
    <t>Zgornje in spodnje dvorišče Ptujskega gradu</t>
  </si>
  <si>
    <t>Množičnost / Kapaciteta (1-5)</t>
  </si>
  <si>
    <t>Zgodovinski objekti vpisani v register kulturne dediščine pri MK in infrastruktura zgodovinskega jedra Ptuja (kot celota)</t>
  </si>
  <si>
    <t>Pokrito</t>
  </si>
  <si>
    <t>Na prostem</t>
  </si>
  <si>
    <t>Infrastruktura, objekti in lokacije kulturno-zgodovinskih privlačnosti</t>
  </si>
  <si>
    <t>Pogled na zgodovinske objekte, obisk muzeja, razstavišča, galerija, razgledna točka, sprehod, učenje in informiranje</t>
  </si>
  <si>
    <t>Pogled na zgodovinske objekte, sprehod, spoznavanje, učenje in informiranje, nakupovanje, kulinarika &amp; vino, prenočitev, druženje</t>
  </si>
  <si>
    <t>Pogled na zgodovinske objekte, obisk muzeja, razstavišča, razgledna točka, sprehod, učenje in informiranje</t>
  </si>
  <si>
    <t>Pogled na zgodovinske objekte, obisk muzeja, razstavišča, sprehod, spoznavanje, učenje in informiranje</t>
  </si>
  <si>
    <t>Pogled na zgodovinske objekte, obisk muzeja, razstavišča,  sprehod, učenje in informiranje, srečanja in dogodki, koncerti</t>
  </si>
  <si>
    <t>Pogled na zgodovinske objekte, obisk muzeja in situ, sprehod, spoznavanje, učenje in informiranje</t>
  </si>
  <si>
    <t>Pogled na zgodovinske objekte, obisk sakralnega objekta, udeležba pri maši, obisk muzeja (knjižnica, refektorij), razstavišča,  sprehod, učenje in informiranje, srečanja in dogodki, koncerti</t>
  </si>
  <si>
    <t>Pogled na zgodovinske objekte, obisk sakralnega objekta, udeležba pri maši, sprehod, učenje in informiranje</t>
  </si>
  <si>
    <t>Pogled na zgodovinske objekte, sprehod v naravi, obisk muzeja in situ, spoznavanje, učenje in informiranje, druženje, koncert</t>
  </si>
  <si>
    <t>Pogled na zgodovinske objekte, sprehod v naravi, ogled parka oblikovane narave, spoznavanje, učenje in informiranje, druženje, obisk koncerta, predstave</t>
  </si>
  <si>
    <t>Pogled na zgodovinske objekte, obisk lokalne kulturne ustanove, razstavišča,  sprehod, učenje in informiranje, srečanja in dogodki, koncerti</t>
  </si>
  <si>
    <t>Pogled na zgodovinske objekte, kulinarika &amp; vino,  spoznavanje, učenje in informiranje, druženje</t>
  </si>
  <si>
    <t>Pogled na zgodovinske objekte, obisk muzeja in situ, sprehod v naravi, spoznavanje, učenje in informiranje</t>
  </si>
  <si>
    <t xml:space="preserve">Obisk lokalne kulturne ustanove, razstavišča,  srečanja in dogodki, sprehod, učenje in informiranje, </t>
  </si>
  <si>
    <t>Obisk lokalne kulturne ustanove, srečanja in dogodki, spoznavanje in učenje, pogled na zgodovinske objekte</t>
  </si>
  <si>
    <t>Pogled na zgodovinske objekte, obisk lokalne kulturne ustanove, srečanja in dogodki, koncerti</t>
  </si>
  <si>
    <t xml:space="preserve">Obisk lokalne kulturne ustanove, razstavišča,  učenje in informiranje, </t>
  </si>
  <si>
    <t>Konto</t>
  </si>
  <si>
    <t>Opis</t>
  </si>
  <si>
    <t>7600 03</t>
  </si>
  <si>
    <t>MESTNA OBČINA PTUJ-DOTACIJE</t>
  </si>
  <si>
    <t>7600 19</t>
  </si>
  <si>
    <t>MINISTRSTVO ZA KULTURO</t>
  </si>
  <si>
    <t>7600 23</t>
  </si>
  <si>
    <t>JAVNI RAZPISI - SOFINANCIRANJE PROJEKTOV (STO)</t>
  </si>
  <si>
    <t>7600 24</t>
  </si>
  <si>
    <t>MINISTRSTVO ZA GOSPODARSTVO, RAZVOJ IN TEHNOLOGIJO (MGRT)</t>
  </si>
  <si>
    <t>7600 99</t>
  </si>
  <si>
    <t>DRUGI PRIHODKI OD SREDSTEV JAVNIH FINANC (RS sofinanciranje)</t>
  </si>
  <si>
    <t>7601 01</t>
  </si>
  <si>
    <t>PRIHODKI OD PRODAJE STORITEV FIZIČNIH OSEB (prodajalna TIC)</t>
  </si>
  <si>
    <t>PRIHODKI OD PRODAJE - ZRS BISTRA PTUJ</t>
  </si>
  <si>
    <t>7601 02</t>
  </si>
  <si>
    <t>PRIHODKI OD PRODAJE - DRUGE PRAVNE OSEBE (najem hišk)</t>
  </si>
  <si>
    <t>7601 05</t>
  </si>
  <si>
    <t>PRIHODKI OD DONACIJ-PRAVNE OSEBE</t>
  </si>
  <si>
    <t>7601 06</t>
  </si>
  <si>
    <t>PRIHODKI OD SPONZORSTVA</t>
  </si>
  <si>
    <t>7601 99</t>
  </si>
  <si>
    <t>DRUGI PRIHODKI</t>
  </si>
  <si>
    <t>7620 03</t>
  </si>
  <si>
    <t>PRIHODKI OD ZAMUDNIH OBRESTI - po računih</t>
  </si>
  <si>
    <t>7639 99</t>
  </si>
  <si>
    <t>DRUGI IZREDNI PRIHODKI izravnava</t>
  </si>
  <si>
    <t>Prihodki skupaj</t>
  </si>
  <si>
    <t>Konkretno odhodki, ki se neposredno nanašajo na lastne prihodke in projekte (ob že obstoječih odlivih iz naslova projektov):</t>
  </si>
  <si>
    <t>Stroški prodanih zalog</t>
  </si>
  <si>
    <t>Odhodki za bančne obresti</t>
  </si>
  <si>
    <t>matej.gajser@ptuj.si</t>
  </si>
  <si>
    <t xml:space="preserve">169,09 EUR </t>
  </si>
  <si>
    <t>Sofinanciranje Ministrstva RS (turizem, kultura)</t>
  </si>
  <si>
    <t>Sofinanciranje programov s strani Slovenske Turistične Organizacije</t>
  </si>
  <si>
    <t>Drugi prihodki</t>
  </si>
  <si>
    <t>SKUPAJ 2020-2022</t>
  </si>
  <si>
    <t>Stroški plač (MO Ptuj)</t>
  </si>
  <si>
    <t>Materialni stroški (MO Ptuj)</t>
  </si>
  <si>
    <t>Prireditvena dejavnost * (MO Ptuj)</t>
  </si>
  <si>
    <t>Nakup osnovnih sredstev (MO Ptuj)</t>
  </si>
  <si>
    <t>Promocija (MO Ptuj)</t>
  </si>
  <si>
    <t>Galerijska dejavnost (MO Ptuj)</t>
  </si>
  <si>
    <t>Dogodki ob 1950-letnici (MO Ptuj)</t>
  </si>
  <si>
    <t>Tržni prihodki: Sponzorski prispevki in donacije</t>
  </si>
  <si>
    <t>Tržni prihodki Prodaja: spominki TIC, najem stojnic, provizije</t>
  </si>
  <si>
    <t>Vrsta prihodkov ZTP</t>
  </si>
  <si>
    <t>Proračun MO Ptuj</t>
  </si>
  <si>
    <t>Tržni prihodki prodaja (Spominki, Stojnice, provizije)</t>
  </si>
  <si>
    <t>Tržni prihodki Sponzorstva in donacije</t>
  </si>
  <si>
    <t>Sofinanciranje STO, Ministrstva</t>
  </si>
  <si>
    <t>SKUPAJ FINANCIRANJE</t>
  </si>
  <si>
    <r>
      <rPr>
        <b/>
        <sz val="10"/>
        <color theme="1"/>
        <rFont val="Arial"/>
        <family val="2"/>
        <charset val="238"/>
      </rPr>
      <t>1.6.</t>
    </r>
    <r>
      <rPr>
        <sz val="10"/>
        <color theme="1"/>
        <rFont val="Arial"/>
        <family val="2"/>
        <charset val="238"/>
      </rPr>
      <t>Celosten projekt &amp; program „</t>
    </r>
    <r>
      <rPr>
        <b/>
        <sz val="10"/>
        <color theme="1"/>
        <rFont val="Arial"/>
        <family val="2"/>
        <charset val="238"/>
      </rPr>
      <t>Zgodovinsko mesto Ptuj</t>
    </r>
    <r>
      <rPr>
        <sz val="10"/>
        <color theme="1"/>
        <rFont val="Arial"/>
        <family val="2"/>
        <charset val="238"/>
      </rPr>
      <t>” (</t>
    </r>
    <r>
      <rPr>
        <u/>
        <sz val="10"/>
        <color theme="1"/>
        <rFont val="Arial"/>
        <family val="2"/>
        <charset val="238"/>
      </rPr>
      <t>glej podrobnejši načrt</t>
    </r>
    <r>
      <rPr>
        <sz val="10"/>
        <color theme="1"/>
        <rFont val="Arial"/>
        <family val="2"/>
        <charset val="238"/>
      </rPr>
      <t>) - navezava na Ukrep 6.13.</t>
    </r>
  </si>
  <si>
    <t/>
  </si>
  <si>
    <t>1</t>
  </si>
  <si>
    <t>2</t>
  </si>
  <si>
    <t>3</t>
  </si>
  <si>
    <t>2024 - 2025 →</t>
  </si>
  <si>
    <t>4</t>
  </si>
  <si>
    <t>5</t>
  </si>
  <si>
    <t>6</t>
  </si>
  <si>
    <t>OK</t>
  </si>
  <si>
    <t>6 POLITIK (Področij delovanja)
Skupaj: 57 Ukrepov</t>
  </si>
  <si>
    <t>1.6.Celosten projekt &amp; program „Zgodovinsko mesto Ptuj” (glej podrobnejši načrt)…</t>
  </si>
  <si>
    <t>3.5. Dvig kakovosti nastanitvene turistične ponudbe in postopna širitev obsega k…</t>
  </si>
  <si>
    <t>1.7.Parkirna mesta in mirujoči promet v mestu (v navezavi na Ukrep 1.6.)…</t>
  </si>
  <si>
    <t>1.9.Razvoj kolesarskih poti v mestu in neposrednem zaledju in navezava na kolesa…</t>
  </si>
  <si>
    <t>1.1.Arheološko razstavišče - sodobno multimedijsko razstavišče s privlačnim, cel…</t>
  </si>
  <si>
    <t>3.1.Pospeševanje razvoja, kakovosti, obsega  in dostopnosti stalne kulinarične i…</t>
  </si>
  <si>
    <t>3.6. Dvig kakovosti in delno povečanje kapacitet in pestrosti storitev zdraviliš…</t>
  </si>
  <si>
    <t>1.4. Muzej vinske kulture Ptuja, Slovenske Štajerske, Slovenije in dežel nekdanj…</t>
  </si>
  <si>
    <t>2.2.Panorama - arheološko edukativna – parkovna ureditev (navezava na Ukrep 1.1.…</t>
  </si>
  <si>
    <t>6.1.Implementacija poslanstva, delovanja, vloge in odgovornosti Zavoda za turize…</t>
  </si>
  <si>
    <t>3.7.Turistična valorizacija, nadgradnja in priprava modela in programa upravljan…</t>
  </si>
  <si>
    <t>2.3.Dostop in aktivna vključitev privlačnosti in aktivnosti na reki Dravi in jez…</t>
  </si>
  <si>
    <t>6.5. Program upravljanja „Zgodovinsko mesto Ptuj“
Navezava na Ukrep 1.6. in podr…</t>
  </si>
  <si>
    <t>2.7.Program „Lepota mesta“ – dodatno spremljanje, estetsko ambientalno urejanje,…</t>
  </si>
  <si>
    <t>2.1.Mestni vrh - zeleni in vinogradniški park mesta Ptuj - pohodniške, tematske …</t>
  </si>
  <si>
    <t>6.4. Nadgradnja modela upravljanja Kongresno kulturnega središča Dominikanski Sa…</t>
  </si>
  <si>
    <t>6.9. Program, partnersvo in štipendijski sklad: "Znanje za večjo vrednost destin…</t>
  </si>
  <si>
    <t>6.8. Nadgradnja in opolnomočenje ZRS Bistra Ptuj, kot javnega zavoda, zadolženeg…</t>
  </si>
  <si>
    <t>1.3.Program in izvedba urejanja grajskega griča in objektov na grajskem griču te…</t>
  </si>
  <si>
    <t>5.6.Redna letna oglaševalska kampanja ptujskega turizma ciljno usmerjena na tuje…</t>
  </si>
  <si>
    <t>1.5."Zgodbe Ptujskih hiš" - projekt "Ptuj (skozi  celotno zgodovinsko mestno jed…</t>
  </si>
  <si>
    <t>4.7. Ureditev zelene-trajnostne infrastrukture v destinaciji (Električni polniln…</t>
  </si>
  <si>
    <t>1.2. Mestni/Cerkveni stolp z edinstvenim urnim mehanizmom, razstavo o zgodovini …</t>
  </si>
  <si>
    <t>5.5.Večletna informacijsko oglaševalska kampanja ključne "Ikone Ptuja", "Zgodbe …</t>
  </si>
  <si>
    <t>2.8.Program „Zgodovina je zelena in cvetoča“ – urbani parkovni in cvetoči ambien…</t>
  </si>
  <si>
    <t>3.4. Tržnica dobrot in izdelkov Ptuja in ptujskega podeželja - občasne tematske …</t>
  </si>
  <si>
    <t>1.8. Stara Steklarska - Prostor kulturne ustvarjalnosti s programi interakcij me…</t>
  </si>
  <si>
    <t>6.2.Ureditev dostopnosti in odpiralnih časov ključnih privlačnosti destinacije (…</t>
  </si>
  <si>
    <t>5.7.Večletna Informacijsko oglaševalska kampanja za dvig prepoznavnosti, pozicio…</t>
  </si>
  <si>
    <t>6.7.Vključevanje in vloga Destinacije Ptuj v okviru regijske destinacije Slovens…</t>
  </si>
  <si>
    <t>2.4.Parkovno-komunalna ureditev okolice Mestnega/Cerkvenega stolpa in Župnijske …</t>
  </si>
  <si>
    <t>5.4. Vzpostavitev interne (trženjske) mreže ponudbe in trženjskega modela za uči…</t>
  </si>
  <si>
    <t>4.2.Znižanje negativnih emisij v okolje za višjo vrednost turizma in kakovost ži…</t>
  </si>
  <si>
    <t>6.3.Vzpostavitev upravljanja tokov izletniškega in tranzitnega turizma na Ptuju …</t>
  </si>
  <si>
    <t>6.13.Sodelovanje destinacije Ptuj z nacionalnimi institucijami (STO, Ministrstva…</t>
  </si>
  <si>
    <t>2.6.Gozdna plaža ob reki Dravi v bližini Term Ptuj, kot prostor za počitek in pi…</t>
  </si>
  <si>
    <t>6.6. Oblikovanje programa in imenovanje sedemčlanskega "Svetovalnega odbora za c…</t>
  </si>
  <si>
    <t>2.5.Hortikulturno urejena ploščad s klopcami s pogledom na veduto Ptuja na desne…</t>
  </si>
  <si>
    <t>3.3.Vzpostavitev verige vrednosti med proizvajalci izdelkov, hrane in pijač v re…</t>
  </si>
  <si>
    <t>3.9.Program „Ptujčanke in Ptujčani - ponosni in gostoljubni gostitelji ter varuh…</t>
  </si>
  <si>
    <t>4.6.Optimizacija in intenziviranje celostne digitalne platforme informiranja dom…</t>
  </si>
  <si>
    <t>6.10. Program "Ptuj - moje mesto" za motiviranje in vključevanje občanov za sode…</t>
  </si>
  <si>
    <t>3.2.Standardi „Kakovost Ptuja...” in zaveza k odličnosti in gostoljubnosti za go…</t>
  </si>
  <si>
    <t>4.8.Izračun in tekoče spremljanje ogljičnega odtisa ptujskega turizma (digitalno…</t>
  </si>
  <si>
    <t>5.3. "Ptujska digitalna kartica doživetij"/"Ptuj Experience Card" - v navezavi n…</t>
  </si>
  <si>
    <t>4.1.Trajnostni standardi ptujskega turizma in napredek v zeleni shemi slovenskeg…</t>
  </si>
  <si>
    <t>4.4.Digitalizacija spremljanja tržnih trendov in uspešnosti ter kazalnikov razvo…</t>
  </si>
  <si>
    <t>5.2.Oblikovanje ključnih turističnih produktov in ponudb/paketov ptujskega turiz…</t>
  </si>
  <si>
    <t>4.5.Usposabljanje turističnih ponudnikov, zaposlenih v turizmu in drugih deležni…</t>
  </si>
  <si>
    <t>5.9.Oblikovanje in trženje programov in paketov višje vrednosti za izletniške ob…</t>
  </si>
  <si>
    <t>3.8.Oblikovanje storitev, ponudb in programov višje dodane  vrednosti za tranzit…</t>
  </si>
  <si>
    <t>5.8. "Partnerstvo za Ptuj - mesto mladih" med ZTP, CID, Nevladnimi organizacijam…</t>
  </si>
  <si>
    <t>5.1. Oblikovanje izvedbenega načrta trženja turistične ponudbe destinacije Ptuj …</t>
  </si>
  <si>
    <t>4.3.Pospeševanje uporabe in izposoje „e-bike” in koles za odkrivanje in doživetj…</t>
  </si>
  <si>
    <t>6.11. Vzpostavitev poslovno-organizacijskega modela upravljanja prireditev (jasn…</t>
  </si>
  <si>
    <t>6.14. Ustanovitev in delovanje "Odbora za spremljanje, evalvacijo in usmerjanje …</t>
  </si>
  <si>
    <t>6.12. Aktivno sodelovanje turističnega sektorja pri programiranju strateških dok…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</si>
</sst>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4" formatCode="_-* #,##0.00\ &quot;€&quot;_-;\-* #,##0.00\ &quot;€&quot;_-;_-* &quot;-&quot;??\ &quot;€&quot;_-;_-@_-"/>
    <numFmt numFmtId="43" formatCode="_-* #,##0.00\ _€_-;\-* #,##0.00\ _€_-;_-* &quot;-&quot;??\ _€_-;_-@_-"/>
    <numFmt numFmtId="164" formatCode="0.0"/>
    <numFmt numFmtId="165" formatCode="#,##0.0"/>
    <numFmt numFmtId="166" formatCode="0.0%"/>
    <numFmt numFmtId="167" formatCode="#,##0.000"/>
    <numFmt numFmtId="168" formatCode="_-* #,##0\ &quot;€&quot;_-;\-* #,##0\ &quot;€&quot;_-;_-* &quot;-&quot;??\ &quot;€&quot;_-;_-@_-"/>
    <numFmt numFmtId="169" formatCode="0.000000"/>
    <numFmt numFmtId="170" formatCode="0.000"/>
    <numFmt numFmtId="171" formatCode="0.0000000%"/>
    <numFmt numFmtId="172" formatCode="#,##0.0000"/>
    <numFmt numFmtId="173" formatCode="0.00&quot; mrd EUR&quot;"/>
    <numFmt numFmtId="174" formatCode="#,##0&quot; EUR&quot;"/>
    <numFmt numFmtId="175" formatCode="#,##0.0&quot; dni&quot;"/>
    <numFmt numFmtId="176" formatCode="#,##0.0&quot; kgCO2e/nočit.&quot;"/>
    <numFmt numFmtId="177" formatCode="#,##0.0&quot; mil.EUR&quot;"/>
    <numFmt numFmtId="178" formatCode="#,##0.00&quot; dni&quot;"/>
    <numFmt numFmtId="179" formatCode="&quot;+ &quot;0%"/>
    <numFmt numFmtId="180" formatCode="0.0&quot; Mil.€&quot;"/>
    <numFmt numFmtId="181" formatCode="#,##0.0&quot; km2&quot;"/>
    <numFmt numFmtId="182" formatCode="&quot;+&quot;0.0%&quot; točk&quot;"/>
    <numFmt numFmtId="183" formatCode="0.000&quot; točk&quot;"/>
    <numFmt numFmtId="184" formatCode="&quot;+&quot;0.0&quot; ind.točk&quot;"/>
    <numFmt numFmtId="185" formatCode="0.0&quot; mil EUR&quot;"/>
    <numFmt numFmtId="186" formatCode="&quot;+&quot;0.00%&quot; točk&quot;"/>
    <numFmt numFmtId="187" formatCode="&quot;+&quot;0.0&quot; Ind.točke&quot;"/>
    <numFmt numFmtId="194" formatCode="#,##0&quot; t CO2ekv&quot;"/>
    <numFmt numFmtId="195" formatCode="0.0&quot; kg CO2 ekv/prenoč.&quot;"/>
    <numFmt numFmtId="196" formatCode="&quot;= &quot;0.00%"/>
    <numFmt numFmtId="197" formatCode="&quot;= &quot;0.0%"/>
    <numFmt numFmtId="198" formatCode="#,##0&quot; t CO2e&quot;"/>
    <numFmt numFmtId="199" formatCode="0.0&quot; kg/prenočit.&quot;"/>
    <numFmt numFmtId="200" formatCode="_-* #,##0\ [$kn-41A]_-;\-* #,##0\ [$kn-41A]_-;_-* &quot;-&quot;??\ [$kn-41A]_-;_-@_-"/>
    <numFmt numFmtId="201" formatCode="_-* #,##0.0\ &quot;€&quot;_-;\-* #,##0.0\ &quot;€&quot;_-;_-* &quot;-&quot;??\ &quot;€&quot;_-;_-@_-"/>
    <numFmt numFmtId="202" formatCode="#,##0\ &quot;€&quot;"/>
    <numFmt numFmtId="203" formatCode="0.0&quot; kg&quot;"/>
    <numFmt numFmtId="204" formatCode="#,##0&quot; kWh&quot;"/>
    <numFmt numFmtId="205" formatCode="#,##0&quot; MWh&quot;"/>
  </numFmts>
  <fonts count="14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b/>
      <i/>
      <sz val="11"/>
      <color theme="1"/>
      <name val="Calibri"/>
      <family val="2"/>
      <charset val="238"/>
      <scheme val="minor"/>
    </font>
    <font>
      <vertAlign val="subscript"/>
      <sz val="11"/>
      <color theme="1"/>
      <name val="Calibri"/>
      <family val="2"/>
      <charset val="238"/>
      <scheme val="minor"/>
    </font>
    <font>
      <b/>
      <sz val="16"/>
      <color theme="1"/>
      <name val="Calibri"/>
      <family val="2"/>
      <charset val="238"/>
      <scheme val="minor"/>
    </font>
    <font>
      <sz val="9"/>
      <color theme="1"/>
      <name val="Calibri"/>
      <family val="2"/>
      <charset val="238"/>
      <scheme val="minor"/>
    </font>
    <font>
      <i/>
      <sz val="11"/>
      <color theme="1" tint="0.499984740745262"/>
      <name val="Calibri"/>
      <family val="2"/>
      <scheme val="minor"/>
    </font>
    <font>
      <i/>
      <sz val="9"/>
      <color theme="1"/>
      <name val="Calibri"/>
      <family val="2"/>
      <scheme val="minor"/>
    </font>
    <font>
      <sz val="11"/>
      <color theme="1" tint="0.499984740745262"/>
      <name val="Calibri"/>
      <family val="2"/>
      <charset val="238"/>
      <scheme val="minor"/>
    </font>
    <font>
      <b/>
      <sz val="11"/>
      <color theme="1"/>
      <name val="Calibri"/>
      <family val="2"/>
      <scheme val="minor"/>
    </font>
    <font>
      <b/>
      <sz val="11"/>
      <color theme="0"/>
      <name val="Calibri"/>
      <family val="2"/>
      <charset val="238"/>
      <scheme val="minor"/>
    </font>
    <font>
      <sz val="11"/>
      <color rgb="FF000000"/>
      <name val="Calibri"/>
      <family val="2"/>
    </font>
    <font>
      <b/>
      <sz val="11"/>
      <color rgb="FF000000"/>
      <name val="Calibri"/>
      <family val="2"/>
    </font>
    <font>
      <sz val="11"/>
      <color rgb="FF000000"/>
      <name val="Calibri"/>
      <family val="2"/>
      <charset val="238"/>
    </font>
    <font>
      <b/>
      <sz val="11"/>
      <color rgb="FF000000"/>
      <name val="Calibri"/>
      <family val="2"/>
      <charset val="238"/>
    </font>
    <font>
      <b/>
      <sz val="18"/>
      <color theme="1"/>
      <name val="Calibri"/>
      <family val="2"/>
      <charset val="238"/>
      <scheme val="minor"/>
    </font>
    <font>
      <vertAlign val="subscript"/>
      <sz val="11"/>
      <color rgb="FF000000"/>
      <name val="Calibri"/>
      <family val="2"/>
      <charset val="238"/>
    </font>
    <font>
      <i/>
      <sz val="11"/>
      <color rgb="FF000000"/>
      <name val="Calibri"/>
      <family val="2"/>
      <charset val="238"/>
    </font>
    <font>
      <i/>
      <vertAlign val="subscript"/>
      <sz val="11"/>
      <color rgb="FF000000"/>
      <name val="Calibri"/>
      <family val="2"/>
      <charset val="238"/>
    </font>
    <font>
      <b/>
      <vertAlign val="subscript"/>
      <sz val="11"/>
      <color theme="1"/>
      <name val="Calibri"/>
      <family val="2"/>
      <charset val="238"/>
      <scheme val="minor"/>
    </font>
    <font>
      <b/>
      <i/>
      <sz val="11"/>
      <color rgb="FF000000"/>
      <name val="Calibri"/>
      <family val="2"/>
      <charset val="238"/>
    </font>
    <font>
      <b/>
      <sz val="11"/>
      <color rgb="FFFF0000"/>
      <name val="Calibri"/>
      <family val="2"/>
      <charset val="238"/>
      <scheme val="minor"/>
    </font>
    <font>
      <sz val="11"/>
      <color theme="0" tint="-0.499984740745262"/>
      <name val="Calibri"/>
      <family val="2"/>
      <charset val="238"/>
      <scheme val="minor"/>
    </font>
    <font>
      <b/>
      <sz val="14"/>
      <color theme="1"/>
      <name val="Calibri"/>
      <family val="2"/>
      <charset val="238"/>
      <scheme val="minor"/>
    </font>
    <font>
      <u/>
      <sz val="11"/>
      <color theme="10"/>
      <name val="Calibri"/>
      <family val="2"/>
      <charset val="238"/>
      <scheme val="minor"/>
    </font>
    <font>
      <sz val="12"/>
      <color theme="1"/>
      <name val="Calibri"/>
      <family val="2"/>
      <charset val="238"/>
      <scheme val="minor"/>
    </font>
    <font>
      <sz val="11"/>
      <color rgb="FF000000"/>
      <name val="Calibri"/>
      <family val="2"/>
      <charset val="238"/>
      <scheme val="minor"/>
    </font>
    <font>
      <b/>
      <sz val="12"/>
      <color theme="1"/>
      <name val="Calibri"/>
      <family val="2"/>
      <charset val="238"/>
      <scheme val="minor"/>
    </font>
    <font>
      <b/>
      <sz val="11"/>
      <color rgb="FFC00000"/>
      <name val="Calibri"/>
      <family val="2"/>
      <charset val="238"/>
      <scheme val="minor"/>
    </font>
    <font>
      <sz val="11"/>
      <color rgb="FFC00000"/>
      <name val="Calibri"/>
      <family val="2"/>
      <charset val="238"/>
      <scheme val="minor"/>
    </font>
    <font>
      <b/>
      <sz val="12"/>
      <color rgb="FFC00000"/>
      <name val="Calibri"/>
      <family val="2"/>
      <charset val="238"/>
      <scheme val="minor"/>
    </font>
    <font>
      <sz val="11"/>
      <color theme="4" tint="-0.249977111117893"/>
      <name val="Calibri"/>
      <family val="2"/>
      <charset val="238"/>
      <scheme val="minor"/>
    </font>
    <font>
      <i/>
      <sz val="10.5"/>
      <color theme="1"/>
      <name val="Calibri"/>
      <family val="2"/>
      <charset val="238"/>
      <scheme val="minor"/>
    </font>
    <font>
      <sz val="11"/>
      <color theme="1"/>
      <name val="Calibri"/>
      <family val="2"/>
      <charset val="238"/>
    </font>
    <font>
      <i/>
      <sz val="9"/>
      <color theme="1"/>
      <name val="Calibri"/>
      <family val="2"/>
      <charset val="238"/>
      <scheme val="minor"/>
    </font>
    <font>
      <sz val="11"/>
      <name val="Calibri"/>
      <family val="2"/>
      <charset val="238"/>
      <scheme val="minor"/>
    </font>
    <font>
      <b/>
      <sz val="11"/>
      <name val="Calibri"/>
      <family val="2"/>
      <charset val="238"/>
      <scheme val="minor"/>
    </font>
    <font>
      <sz val="8"/>
      <color rgb="FF000000"/>
      <name val="Tahoma"/>
      <family val="2"/>
      <charset val="238"/>
    </font>
    <font>
      <sz val="11"/>
      <name val="Calibri"/>
      <family val="2"/>
      <charset val="238"/>
    </font>
    <font>
      <sz val="11"/>
      <color theme="0"/>
      <name val="Calibri"/>
      <family val="2"/>
      <charset val="238"/>
      <scheme val="minor"/>
    </font>
    <font>
      <i/>
      <sz val="11"/>
      <color theme="0"/>
      <name val="Calibri"/>
      <family val="2"/>
      <charset val="238"/>
      <scheme val="minor"/>
    </font>
    <font>
      <b/>
      <sz val="11"/>
      <color theme="1"/>
      <name val="Calibri"/>
      <family val="2"/>
      <charset val="238"/>
    </font>
    <font>
      <b/>
      <i/>
      <sz val="9"/>
      <color theme="1"/>
      <name val="Calibri"/>
      <family val="2"/>
      <charset val="238"/>
      <scheme val="minor"/>
    </font>
    <font>
      <b/>
      <sz val="20"/>
      <color rgb="FF000000"/>
      <name val="Calibri"/>
      <family val="2"/>
      <charset val="238"/>
    </font>
    <font>
      <b/>
      <sz val="14"/>
      <color theme="3" tint="0.39997558519241921"/>
      <name val="Calibri"/>
      <family val="2"/>
      <charset val="238"/>
    </font>
    <font>
      <sz val="11"/>
      <color theme="7"/>
      <name val="Calibri"/>
      <family val="2"/>
    </font>
    <font>
      <sz val="10"/>
      <color rgb="FF5D646B"/>
      <name val="Arial"/>
      <family val="2"/>
      <charset val="238"/>
    </font>
    <font>
      <sz val="9"/>
      <color theme="1"/>
      <name val="Calibri"/>
      <family val="2"/>
      <charset val="238"/>
    </font>
    <font>
      <i/>
      <sz val="9"/>
      <color theme="1"/>
      <name val="Calibri"/>
      <family val="2"/>
      <charset val="238"/>
    </font>
    <font>
      <sz val="9"/>
      <name val="Arial"/>
      <family val="2"/>
      <charset val="238"/>
    </font>
    <font>
      <sz val="10"/>
      <name val="Arial"/>
      <family val="2"/>
      <charset val="238"/>
    </font>
    <font>
      <sz val="8"/>
      <name val="Arial"/>
      <family val="2"/>
      <charset val="238"/>
    </font>
    <font>
      <b/>
      <sz val="9"/>
      <color theme="1"/>
      <name val="Arial"/>
      <family val="2"/>
      <charset val="238"/>
    </font>
    <font>
      <i/>
      <sz val="9"/>
      <name val="Arial"/>
      <family val="2"/>
      <charset val="238"/>
    </font>
    <font>
      <i/>
      <sz val="8"/>
      <name val="Arial"/>
      <family val="2"/>
      <charset val="238"/>
    </font>
    <font>
      <b/>
      <sz val="14"/>
      <color rgb="FF000000"/>
      <name val="Calibri"/>
      <family val="2"/>
    </font>
    <font>
      <sz val="16"/>
      <color theme="1"/>
      <name val="Calibri"/>
      <family val="2"/>
      <charset val="238"/>
      <scheme val="minor"/>
    </font>
    <font>
      <sz val="8"/>
      <color theme="1"/>
      <name val="Calibri"/>
      <family val="2"/>
      <charset val="238"/>
      <scheme val="minor"/>
    </font>
    <font>
      <b/>
      <sz val="9"/>
      <name val="Arial"/>
      <family val="2"/>
      <charset val="238"/>
    </font>
    <font>
      <b/>
      <sz val="24"/>
      <color theme="1"/>
      <name val="Calibri"/>
      <family val="2"/>
      <charset val="238"/>
      <scheme val="minor"/>
    </font>
    <font>
      <sz val="10"/>
      <color theme="1"/>
      <name val="Calibri"/>
      <family val="2"/>
      <charset val="238"/>
      <scheme val="minor"/>
    </font>
    <font>
      <sz val="9"/>
      <color rgb="FF007DC5"/>
      <name val="Arial"/>
      <family val="2"/>
      <charset val="238"/>
    </font>
    <font>
      <sz val="7"/>
      <color rgb="FF007DC5"/>
      <name val="Times New Roman"/>
      <family val="1"/>
      <charset val="238"/>
    </font>
    <font>
      <sz val="9"/>
      <color theme="1"/>
      <name val="Arial"/>
      <family val="2"/>
      <charset val="238"/>
    </font>
    <font>
      <i/>
      <sz val="9"/>
      <color theme="1"/>
      <name val="Arial"/>
      <family val="2"/>
      <charset val="238"/>
    </font>
    <font>
      <sz val="10"/>
      <color rgb="FF007DC5"/>
      <name val="Arial"/>
      <family val="2"/>
      <charset val="238"/>
    </font>
    <font>
      <i/>
      <sz val="9"/>
      <color rgb="FF007DC5"/>
      <name val="Arial"/>
      <family val="2"/>
      <charset val="238"/>
    </font>
    <font>
      <i/>
      <sz val="7"/>
      <color rgb="FF007DC5"/>
      <name val="Times New Roman"/>
      <family val="1"/>
      <charset val="238"/>
    </font>
    <font>
      <sz val="9"/>
      <color rgb="FFC00000"/>
      <name val="Arial"/>
      <family val="2"/>
      <charset val="238"/>
    </font>
    <font>
      <sz val="7"/>
      <color rgb="FFC00000"/>
      <name val="Times New Roman"/>
      <family val="1"/>
      <charset val="238"/>
    </font>
    <font>
      <sz val="10"/>
      <color rgb="FFC00000"/>
      <name val="Arial"/>
      <family val="2"/>
      <charset val="238"/>
    </font>
    <font>
      <i/>
      <sz val="9"/>
      <color rgb="FFC00000"/>
      <name val="Arial"/>
      <family val="2"/>
      <charset val="238"/>
    </font>
    <font>
      <i/>
      <sz val="7"/>
      <color rgb="FFC00000"/>
      <name val="Times New Roman"/>
      <family val="1"/>
      <charset val="238"/>
    </font>
    <font>
      <b/>
      <sz val="10"/>
      <color theme="1"/>
      <name val="Calibri"/>
      <family val="2"/>
      <charset val="238"/>
      <scheme val="minor"/>
    </font>
    <font>
      <sz val="10"/>
      <color theme="1"/>
      <name val="Calibri"/>
      <family val="2"/>
      <charset val="238"/>
    </font>
    <font>
      <b/>
      <sz val="10"/>
      <color rgb="FFC00000"/>
      <name val="Calibri"/>
      <family val="2"/>
      <charset val="238"/>
      <scheme val="minor"/>
    </font>
    <font>
      <b/>
      <sz val="14"/>
      <color rgb="FFC00000"/>
      <name val="Calibri"/>
      <family val="2"/>
      <charset val="238"/>
      <scheme val="minor"/>
    </font>
    <font>
      <sz val="11"/>
      <color theme="1"/>
      <name val="Arial"/>
      <family val="2"/>
      <charset val="238"/>
    </font>
    <font>
      <sz val="10"/>
      <color theme="1"/>
      <name val="Arial"/>
      <family val="2"/>
      <charset val="238"/>
    </font>
    <font>
      <b/>
      <sz val="10"/>
      <color theme="1"/>
      <name val="Arial"/>
      <family val="2"/>
      <charset val="238"/>
    </font>
    <font>
      <i/>
      <sz val="10"/>
      <color theme="1"/>
      <name val="Arial"/>
      <family val="2"/>
      <charset val="238"/>
    </font>
    <font>
      <sz val="10"/>
      <color theme="3" tint="-0.249977111117893"/>
      <name val="Arial"/>
      <family val="2"/>
      <charset val="238"/>
    </font>
    <font>
      <sz val="10"/>
      <color rgb="FF339933"/>
      <name val="Arial"/>
      <family val="2"/>
      <charset val="238"/>
    </font>
    <font>
      <sz val="10"/>
      <color theme="7" tint="0.39997558519241921"/>
      <name val="Arial"/>
      <family val="2"/>
      <charset val="238"/>
    </font>
    <font>
      <sz val="10"/>
      <color rgb="FF7030A0"/>
      <name val="Arial"/>
      <family val="2"/>
      <charset val="238"/>
    </font>
    <font>
      <b/>
      <sz val="11"/>
      <color theme="0"/>
      <name val="Arial"/>
      <family val="2"/>
      <charset val="238"/>
    </font>
    <font>
      <sz val="10"/>
      <color theme="0"/>
      <name val="Arial"/>
      <family val="2"/>
      <charset val="238"/>
    </font>
    <font>
      <i/>
      <sz val="10"/>
      <color theme="0"/>
      <name val="Arial"/>
      <family val="2"/>
      <charset val="238"/>
    </font>
    <font>
      <b/>
      <sz val="12"/>
      <color theme="1"/>
      <name val="Arial"/>
      <family val="2"/>
      <charset val="238"/>
    </font>
    <font>
      <b/>
      <i/>
      <sz val="10"/>
      <color theme="1"/>
      <name val="Arial"/>
      <family val="2"/>
      <charset val="238"/>
    </font>
    <font>
      <b/>
      <i/>
      <sz val="9"/>
      <name val="Arial"/>
      <family val="2"/>
      <charset val="238"/>
    </font>
    <font>
      <b/>
      <i/>
      <sz val="11"/>
      <color theme="0"/>
      <name val="Calibri"/>
      <family val="2"/>
      <charset val="238"/>
      <scheme val="minor"/>
    </font>
    <font>
      <i/>
      <sz val="10"/>
      <color theme="1"/>
      <name val="Calibri"/>
      <family val="2"/>
      <charset val="238"/>
      <scheme val="minor"/>
    </font>
    <font>
      <b/>
      <sz val="10.5"/>
      <name val="Calibri"/>
      <family val="2"/>
      <charset val="238"/>
      <scheme val="minor"/>
    </font>
    <font>
      <sz val="10"/>
      <name val="Calibri"/>
      <family val="2"/>
      <charset val="238"/>
      <scheme val="minor"/>
    </font>
    <font>
      <i/>
      <sz val="10"/>
      <name val="Calibri"/>
      <family val="2"/>
      <charset val="238"/>
      <scheme val="minor"/>
    </font>
    <font>
      <b/>
      <vertAlign val="subscript"/>
      <sz val="10"/>
      <color theme="1"/>
      <name val="Calibri"/>
      <family val="2"/>
      <charset val="238"/>
      <scheme val="minor"/>
    </font>
    <font>
      <b/>
      <i/>
      <vertAlign val="subscript"/>
      <sz val="10"/>
      <color theme="1"/>
      <name val="Calibri"/>
      <family val="2"/>
      <charset val="238"/>
      <scheme val="minor"/>
    </font>
    <font>
      <b/>
      <i/>
      <sz val="10"/>
      <color theme="1" tint="0.499984740745262"/>
      <name val="Calibri"/>
      <family val="2"/>
      <charset val="238"/>
      <scheme val="minor"/>
    </font>
    <font>
      <sz val="8"/>
      <color theme="1"/>
      <name val="Arial"/>
      <family val="2"/>
      <charset val="238"/>
    </font>
    <font>
      <i/>
      <sz val="8"/>
      <color theme="1"/>
      <name val="Arial"/>
      <family val="2"/>
      <charset val="238"/>
    </font>
    <font>
      <sz val="11"/>
      <color rgb="FFFFFFFF"/>
      <name val="Arial"/>
      <family val="2"/>
      <charset val="238"/>
    </font>
    <font>
      <sz val="11"/>
      <color rgb="FFFF0000"/>
      <name val="Calibri"/>
      <family val="2"/>
      <charset val="238"/>
      <scheme val="minor"/>
    </font>
    <font>
      <i/>
      <sz val="11"/>
      <color theme="1" tint="0.499984740745262"/>
      <name val="Calibri"/>
      <family val="2"/>
      <charset val="238"/>
      <scheme val="minor"/>
    </font>
    <font>
      <b/>
      <sz val="11"/>
      <color theme="1" tint="0.499984740745262"/>
      <name val="Calibri"/>
      <family val="2"/>
      <charset val="238"/>
      <scheme val="minor"/>
    </font>
    <font>
      <sz val="10"/>
      <color theme="1" tint="0.499984740745262"/>
      <name val="Calibri"/>
      <family val="2"/>
      <charset val="238"/>
      <scheme val="minor"/>
    </font>
    <font>
      <i/>
      <vertAlign val="subscript"/>
      <sz val="11"/>
      <color theme="1" tint="0.499984740745262"/>
      <name val="Calibri"/>
      <family val="2"/>
      <charset val="238"/>
      <scheme val="minor"/>
    </font>
    <font>
      <b/>
      <sz val="10"/>
      <color theme="0"/>
      <name val="Arial"/>
      <family val="2"/>
      <charset val="238"/>
    </font>
    <font>
      <u/>
      <sz val="10"/>
      <color theme="1"/>
      <name val="Arial"/>
      <family val="2"/>
      <charset val="238"/>
    </font>
    <font>
      <sz val="8"/>
      <color theme="1"/>
      <name val="Calibri"/>
      <family val="2"/>
      <charset val="238"/>
    </font>
    <font>
      <i/>
      <u/>
      <sz val="10"/>
      <color theme="1"/>
      <name val="Arial"/>
      <family val="2"/>
      <charset val="238"/>
    </font>
    <font>
      <u/>
      <sz val="8"/>
      <color theme="1"/>
      <name val="Calibri"/>
      <family val="2"/>
      <charset val="238"/>
    </font>
    <font>
      <u/>
      <sz val="8"/>
      <color theme="1"/>
      <name val="Arial"/>
      <family val="2"/>
      <charset val="238"/>
    </font>
    <font>
      <b/>
      <sz val="10"/>
      <color theme="1" tint="0.499984740745262"/>
      <name val="Arial"/>
      <family val="2"/>
      <charset val="238"/>
    </font>
    <font>
      <b/>
      <sz val="14"/>
      <name val="Arial"/>
      <family val="2"/>
      <charset val="238"/>
    </font>
    <font>
      <b/>
      <sz val="14"/>
      <name val="Calibri"/>
      <family val="2"/>
      <charset val="238"/>
    </font>
    <font>
      <sz val="8"/>
      <name val="Calibri"/>
      <family val="2"/>
      <charset val="238"/>
    </font>
    <font>
      <sz val="6.8"/>
      <name val="Arial"/>
      <family val="2"/>
      <charset val="238"/>
    </font>
    <font>
      <sz val="6.8"/>
      <name val="Calibri"/>
      <family val="2"/>
      <charset val="238"/>
    </font>
    <font>
      <sz val="5.8"/>
      <name val="Arial"/>
      <family val="2"/>
      <charset val="238"/>
    </font>
    <font>
      <u/>
      <sz val="8"/>
      <name val="Arial"/>
      <family val="2"/>
      <charset val="238"/>
    </font>
    <font>
      <sz val="8"/>
      <color theme="8" tint="-0.249977111117893"/>
      <name val="Arial"/>
      <family val="2"/>
      <charset val="238"/>
    </font>
    <font>
      <b/>
      <sz val="11"/>
      <color theme="8" tint="-0.249977111117893"/>
      <name val="Calibri"/>
      <family val="2"/>
      <charset val="238"/>
      <scheme val="minor"/>
    </font>
    <font>
      <b/>
      <sz val="9"/>
      <color theme="8" tint="-0.249977111117893"/>
      <name val="Calibri"/>
      <family val="2"/>
      <charset val="238"/>
      <scheme val="minor"/>
    </font>
    <font>
      <sz val="11"/>
      <color theme="8" tint="-0.249977111117893"/>
      <name val="Calibri"/>
      <family val="2"/>
      <charset val="238"/>
      <scheme val="minor"/>
    </font>
    <font>
      <b/>
      <sz val="8"/>
      <color theme="1"/>
      <name val="Calibri"/>
      <family val="2"/>
      <charset val="238"/>
      <scheme val="minor"/>
    </font>
    <font>
      <b/>
      <sz val="8"/>
      <color theme="1"/>
      <name val="Calibri"/>
      <family val="2"/>
      <charset val="238"/>
    </font>
    <font>
      <b/>
      <sz val="11"/>
      <name val="Calibri"/>
      <family val="2"/>
    </font>
    <font>
      <sz val="11"/>
      <name val="Calibri"/>
      <family val="2"/>
    </font>
    <font>
      <b/>
      <sz val="11"/>
      <name val="Calibri"/>
      <family val="2"/>
      <charset val="238"/>
    </font>
    <font>
      <b/>
      <sz val="10"/>
      <color rgb="FF000000"/>
      <name val="Calibri"/>
      <family val="2"/>
    </font>
    <font>
      <sz val="10"/>
      <color theme="1"/>
      <name val="Calibri"/>
      <family val="2"/>
      <scheme val="minor"/>
    </font>
    <font>
      <sz val="10"/>
      <color rgb="FF000000"/>
      <name val="Calibri"/>
      <family val="2"/>
      <charset val="238"/>
    </font>
    <font>
      <b/>
      <sz val="10"/>
      <color theme="6" tint="-0.499984740745262"/>
      <name val="Calibri"/>
      <family val="2"/>
      <charset val="238"/>
      <scheme val="minor"/>
    </font>
    <font>
      <sz val="8"/>
      <color rgb="FF000000"/>
      <name val="Tahoma"/>
      <family val="2"/>
    </font>
    <font>
      <sz val="10"/>
      <color theme="1"/>
      <name val="Calibri Light"/>
      <family val="2"/>
      <charset val="238"/>
    </font>
    <font>
      <b/>
      <sz val="14"/>
      <color rgb="FF000000"/>
      <name val="Calibri"/>
      <family val="2"/>
      <charset val="238"/>
      <scheme val="minor"/>
    </font>
    <font>
      <sz val="11"/>
      <color rgb="FF111111"/>
      <name val="Calibri"/>
      <family val="2"/>
      <charset val="238"/>
      <scheme val="minor"/>
    </font>
    <font>
      <sz val="11"/>
      <color rgb="FF202124"/>
      <name val="Calibri"/>
      <family val="2"/>
      <charset val="238"/>
      <scheme val="minor"/>
    </font>
    <font>
      <sz val="14"/>
      <color theme="1"/>
      <name val="Calibri"/>
      <family val="2"/>
      <charset val="238"/>
      <scheme val="minor"/>
    </font>
    <font>
      <b/>
      <sz val="14"/>
      <color rgb="FF111111"/>
      <name val="Calibri"/>
      <family val="2"/>
      <charset val="238"/>
      <scheme val="minor"/>
    </font>
  </fonts>
  <fills count="39">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CCFF9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E7E6E6"/>
        <bgColor indexed="64"/>
      </patternFill>
    </fill>
    <fill>
      <patternFill patternType="solid">
        <fgColor theme="1" tint="0.499984740745262"/>
        <bgColor indexed="64"/>
      </patternFill>
    </fill>
    <fill>
      <patternFill patternType="solid">
        <fgColor rgb="FFC00000"/>
        <bgColor indexed="64"/>
      </patternFill>
    </fill>
    <fill>
      <patternFill patternType="solid">
        <fgColor theme="4" tint="-0.249977111117893"/>
        <bgColor indexed="64"/>
      </patternFill>
    </fill>
    <fill>
      <patternFill patternType="solid">
        <fgColor rgb="FF00800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rgb="FF339933"/>
        <bgColor indexed="64"/>
      </patternFill>
    </fill>
    <fill>
      <patternFill patternType="solid">
        <fgColor rgb="FF92D050"/>
        <bgColor indexed="64"/>
      </patternFill>
    </fill>
    <fill>
      <patternFill patternType="solid">
        <fgColor theme="5" tint="0.39997558519241921"/>
        <bgColor indexed="64"/>
      </patternFill>
    </fill>
    <fill>
      <patternFill patternType="solid">
        <fgColor rgb="FFEEECE1"/>
      </patternFill>
    </fill>
    <fill>
      <patternFill patternType="solid">
        <fgColor theme="0" tint="-0.14999847407452621"/>
        <bgColor indexed="64"/>
      </patternFill>
    </fill>
  </fills>
  <borders count="17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medium">
        <color rgb="FF000000"/>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diagonal/>
    </border>
    <border>
      <left/>
      <right style="thin">
        <color rgb="FFD3D3D3"/>
      </right>
      <top/>
      <bottom style="thin">
        <color rgb="FFD3D3D3"/>
      </bottom>
      <diagonal/>
    </border>
    <border>
      <left style="thin">
        <color rgb="FFD3D3D3"/>
      </left>
      <right style="thin">
        <color rgb="FFD3D3D3"/>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rgb="FF0079C1"/>
      </left>
      <right style="medium">
        <color rgb="FF0079C1"/>
      </right>
      <top style="medium">
        <color rgb="FF0079C1"/>
      </top>
      <bottom style="medium">
        <color rgb="FF0079C1"/>
      </bottom>
      <diagonal/>
    </border>
    <border>
      <left/>
      <right style="medium">
        <color rgb="FF0079C1"/>
      </right>
      <top style="medium">
        <color rgb="FF0079C1"/>
      </top>
      <bottom style="medium">
        <color rgb="FF0079C1"/>
      </bottom>
      <diagonal/>
    </border>
    <border>
      <left style="medium">
        <color rgb="FF0079C1"/>
      </left>
      <right style="medium">
        <color rgb="FF0079C1"/>
      </right>
      <top/>
      <bottom style="medium">
        <color rgb="FF0079C1"/>
      </bottom>
      <diagonal/>
    </border>
    <border>
      <left/>
      <right style="medium">
        <color rgb="FF0079C1"/>
      </right>
      <top/>
      <bottom style="medium">
        <color rgb="FF0079C1"/>
      </bottom>
      <diagonal/>
    </border>
    <border>
      <left style="medium">
        <color rgb="FF0079C1"/>
      </left>
      <right/>
      <top style="medium">
        <color rgb="FF0079C1"/>
      </top>
      <bottom style="medium">
        <color rgb="FF0079C1"/>
      </bottom>
      <diagonal/>
    </border>
    <border>
      <left/>
      <right/>
      <top style="medium">
        <color rgb="FF0079C1"/>
      </top>
      <bottom style="medium">
        <color rgb="FF0079C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theme="1" tint="0.499984740745262"/>
      </right>
      <top/>
      <bottom style="medium">
        <color theme="1" tint="0.499984740745262"/>
      </bottom>
      <diagonal/>
    </border>
    <border>
      <left style="thin">
        <color indexed="64"/>
      </left>
      <right style="thin">
        <color indexed="64"/>
      </right>
      <top style="thin">
        <color indexed="64"/>
      </top>
      <bottom style="medium">
        <color theme="1" tint="0.499984740745262"/>
      </bottom>
      <diagonal/>
    </border>
    <border>
      <left style="thin">
        <color indexed="64"/>
      </left>
      <right/>
      <top style="thin">
        <color indexed="64"/>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indexed="64"/>
      </right>
      <top style="thin">
        <color indexed="64"/>
      </top>
      <bottom style="medium">
        <color theme="1" tint="0.499984740745262"/>
      </bottom>
      <diagonal/>
    </border>
    <border>
      <left/>
      <right/>
      <top style="thin">
        <color indexed="64"/>
      </top>
      <bottom style="medium">
        <color theme="1" tint="0.499984740745262"/>
      </bottom>
      <diagonal/>
    </border>
    <border>
      <left style="thin">
        <color indexed="64"/>
      </left>
      <right style="thin">
        <color indexed="64"/>
      </right>
      <top/>
      <bottom style="medium">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style="thin">
        <color indexed="64"/>
      </right>
      <top style="thin">
        <color indexed="64"/>
      </top>
      <bottom/>
      <diagonal/>
    </border>
    <border>
      <left style="thin">
        <color theme="1" tint="0.499984740745262"/>
      </left>
      <right style="thin">
        <color indexed="64"/>
      </right>
      <top/>
      <bottom style="medium">
        <color theme="1" tint="0.499984740745262"/>
      </bottom>
      <diagonal/>
    </border>
    <border>
      <left style="thin">
        <color theme="1" tint="0.499984740745262"/>
      </left>
      <right style="thin">
        <color theme="1" tint="0.499984740745262"/>
      </right>
      <top/>
      <bottom style="medium">
        <color theme="1" tint="0.499984740745262"/>
      </bottom>
      <diagonal/>
    </border>
    <border>
      <left style="thin">
        <color indexed="64"/>
      </left>
      <right style="thin">
        <color theme="1" tint="0.499984740745262"/>
      </right>
      <top style="thin">
        <color indexed="64"/>
      </top>
      <bottom/>
      <diagonal/>
    </border>
    <border>
      <left style="thin">
        <color theme="1" tint="0.499984740745262"/>
      </left>
      <right/>
      <top style="medium">
        <color theme="1" tint="0.499984740745262"/>
      </top>
      <bottom/>
      <diagonal/>
    </border>
    <border>
      <left style="thin">
        <color theme="1" tint="0.499984740745262"/>
      </left>
      <right/>
      <top style="medium">
        <color theme="1" tint="0.499984740745262"/>
      </top>
      <bottom style="thin">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medium">
        <color theme="1" tint="0.499984740745262"/>
      </right>
      <top/>
      <bottom/>
      <diagonal/>
    </border>
    <border>
      <left style="thin">
        <color indexed="64"/>
      </left>
      <right style="thin">
        <color indexed="64"/>
      </right>
      <top/>
      <bottom style="thin">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theme="1" tint="0.499984740745262"/>
      </left>
      <right/>
      <top style="medium">
        <color theme="1" tint="0.499984740745262"/>
      </top>
      <bottom style="double">
        <color indexed="64"/>
      </bottom>
      <diagonal/>
    </border>
    <border>
      <left style="medium">
        <color theme="1" tint="0.499984740745262"/>
      </left>
      <right/>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style="medium">
        <color theme="1" tint="0.499984740745262"/>
      </left>
      <right/>
      <top style="thin">
        <color theme="1" tint="0.499984740745262"/>
      </top>
      <bottom/>
      <diagonal/>
    </border>
    <border>
      <left style="thin">
        <color indexed="64"/>
      </left>
      <right style="thin">
        <color indexed="64"/>
      </right>
      <top style="medium">
        <color theme="1" tint="0.499984740745262"/>
      </top>
      <bottom style="double">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diagonal/>
    </border>
    <border>
      <left/>
      <right/>
      <top style="medium">
        <color theme="1" tint="0.499984740745262"/>
      </top>
      <bottom style="double">
        <color indexed="64"/>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indexed="64"/>
      </left>
      <right style="medium">
        <color theme="1" tint="0.499984740745262"/>
      </right>
      <top style="medium">
        <color theme="1" tint="0.499984740745262"/>
      </top>
      <bottom style="double">
        <color indexed="64"/>
      </bottom>
      <diagonal/>
    </border>
    <border>
      <left style="thin">
        <color indexed="64"/>
      </left>
      <right style="medium">
        <color theme="1" tint="0.499984740745262"/>
      </right>
      <top/>
      <bottom style="thin">
        <color theme="1" tint="0.499984740745262"/>
      </bottom>
      <diagonal/>
    </border>
    <border>
      <left style="thin">
        <color indexed="64"/>
      </left>
      <right style="medium">
        <color theme="1" tint="0.499984740745262"/>
      </right>
      <top style="thin">
        <color theme="1" tint="0.499984740745262"/>
      </top>
      <bottom style="thin">
        <color theme="1" tint="0.499984740745262"/>
      </bottom>
      <diagonal/>
    </border>
    <border>
      <left style="thin">
        <color indexed="64"/>
      </left>
      <right style="medium">
        <color theme="1" tint="0.499984740745262"/>
      </right>
      <top style="thin">
        <color theme="1" tint="0.499984740745262"/>
      </top>
      <bottom/>
      <diagonal/>
    </border>
    <border>
      <left/>
      <right/>
      <top style="medium">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7">
    <xf numFmtId="0" fontId="0" fillId="0" borderId="0"/>
    <xf numFmtId="9" fontId="2" fillId="0" borderId="0" applyFont="0" applyFill="0" applyBorder="0" applyAlignment="0" applyProtection="0"/>
    <xf numFmtId="0" fontId="1" fillId="0" borderId="0"/>
    <xf numFmtId="0" fontId="15" fillId="0" borderId="0" applyNumberFormat="0" applyBorder="0" applyAlignment="0"/>
    <xf numFmtId="44" fontId="2" fillId="0" borderId="0" applyFont="0" applyFill="0" applyBorder="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2363">
    <xf numFmtId="0" fontId="0" fillId="0" borderId="0" xfId="0"/>
    <xf numFmtId="0" fontId="0" fillId="0" borderId="0" xfId="0" applyAlignment="1" applyProtection="1">
      <alignment horizontal="right"/>
      <protection locked="0"/>
    </xf>
    <xf numFmtId="0" fontId="4" fillId="0" borderId="0" xfId="0" applyFont="1"/>
    <xf numFmtId="0" fontId="3" fillId="0" borderId="0" xfId="0" applyFont="1" applyAlignment="1" applyProtection="1">
      <alignment horizontal="left"/>
      <protection locked="0"/>
    </xf>
    <xf numFmtId="0" fontId="0" fillId="0" borderId="0" xfId="0" applyAlignment="1" applyProtection="1">
      <alignment horizontal="left"/>
      <protection locked="0"/>
    </xf>
    <xf numFmtId="3" fontId="0" fillId="0" borderId="0" xfId="0" applyNumberFormat="1" applyAlignment="1" applyProtection="1">
      <alignment horizontal="right"/>
      <protection locked="0"/>
    </xf>
    <xf numFmtId="3" fontId="0" fillId="0" borderId="0" xfId="0" applyNumberFormat="1"/>
    <xf numFmtId="3" fontId="3" fillId="0" borderId="0" xfId="0" applyNumberFormat="1" applyFont="1" applyAlignment="1" applyProtection="1">
      <alignment horizontal="right"/>
      <protection locked="0"/>
    </xf>
    <xf numFmtId="0" fontId="4" fillId="0" borderId="0" xfId="0" applyFont="1" applyAlignment="1" applyProtection="1">
      <alignment horizontal="left"/>
      <protection locked="0"/>
    </xf>
    <xf numFmtId="3" fontId="4" fillId="0" borderId="0" xfId="0" applyNumberFormat="1" applyFont="1" applyAlignment="1" applyProtection="1">
      <alignment horizontal="right"/>
      <protection locked="0"/>
    </xf>
    <xf numFmtId="165" fontId="4" fillId="0" borderId="0" xfId="0" applyNumberFormat="1" applyFont="1" applyAlignment="1">
      <alignment horizontal="center"/>
    </xf>
    <xf numFmtId="0" fontId="0" fillId="0" borderId="0" xfId="0" applyFont="1" applyAlignment="1" applyProtection="1">
      <alignment horizontal="left"/>
      <protection locked="0"/>
    </xf>
    <xf numFmtId="166" fontId="0" fillId="0" borderId="0" xfId="0" applyNumberFormat="1"/>
    <xf numFmtId="0" fontId="0" fillId="0" borderId="2" xfId="0" applyBorder="1"/>
    <xf numFmtId="3" fontId="0" fillId="0" borderId="2" xfId="0" applyNumberFormat="1" applyBorder="1"/>
    <xf numFmtId="0" fontId="0" fillId="0" borderId="1" xfId="0" applyBorder="1"/>
    <xf numFmtId="3" fontId="0" fillId="0" borderId="1" xfId="0" applyNumberFormat="1" applyBorder="1"/>
    <xf numFmtId="165" fontId="0" fillId="0" borderId="1" xfId="0" applyNumberFormat="1" applyBorder="1" applyAlignment="1">
      <alignment horizontal="center" vertical="center"/>
    </xf>
    <xf numFmtId="3" fontId="0" fillId="2" borderId="2" xfId="0" applyNumberFormat="1" applyFill="1" applyBorder="1" applyAlignment="1" applyProtection="1">
      <alignment horizontal="right"/>
      <protection locked="0"/>
    </xf>
    <xf numFmtId="3" fontId="0" fillId="3" borderId="2" xfId="0" applyNumberFormat="1" applyFill="1" applyBorder="1" applyAlignment="1" applyProtection="1">
      <alignment horizontal="right"/>
      <protection locked="0"/>
    </xf>
    <xf numFmtId="3" fontId="0" fillId="4" borderId="2" xfId="0" applyNumberFormat="1" applyFill="1" applyBorder="1" applyAlignment="1" applyProtection="1">
      <alignment horizontal="right"/>
      <protection locked="0"/>
    </xf>
    <xf numFmtId="0" fontId="4" fillId="0" borderId="4" xfId="0" applyFont="1" applyBorder="1"/>
    <xf numFmtId="0" fontId="4" fillId="0" borderId="5" xfId="0" applyFont="1" applyBorder="1"/>
    <xf numFmtId="0" fontId="0" fillId="2" borderId="6" xfId="0"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5" xfId="0" applyFill="1" applyBorder="1" applyAlignment="1" applyProtection="1">
      <alignment horizontal="left"/>
      <protection locked="0"/>
    </xf>
    <xf numFmtId="0" fontId="0" fillId="4" borderId="6" xfId="0" applyFill="1" applyBorder="1" applyAlignment="1" applyProtection="1">
      <alignment horizontal="left"/>
      <protection locked="0"/>
    </xf>
    <xf numFmtId="0" fontId="4" fillId="0" borderId="8" xfId="0" applyFont="1" applyBorder="1" applyAlignment="1" applyProtection="1">
      <alignment horizontal="left"/>
      <protection locked="0"/>
    </xf>
    <xf numFmtId="3" fontId="0" fillId="2" borderId="12" xfId="0" applyNumberFormat="1" applyFill="1" applyBorder="1" applyAlignment="1" applyProtection="1">
      <alignment horizontal="right"/>
      <protection locked="0"/>
    </xf>
    <xf numFmtId="164" fontId="0" fillId="2" borderId="13" xfId="0" applyNumberFormat="1" applyFill="1" applyBorder="1" applyAlignment="1">
      <alignment horizontal="center" vertical="center"/>
    </xf>
    <xf numFmtId="3" fontId="0" fillId="3" borderId="12" xfId="0" applyNumberFormat="1" applyFill="1" applyBorder="1" applyAlignment="1" applyProtection="1">
      <alignment horizontal="right"/>
      <protection locked="0"/>
    </xf>
    <xf numFmtId="164" fontId="0" fillId="3" borderId="13" xfId="0" applyNumberFormat="1" applyFill="1" applyBorder="1" applyAlignment="1">
      <alignment horizontal="center" vertical="center"/>
    </xf>
    <xf numFmtId="3" fontId="0" fillId="4" borderId="12" xfId="0" applyNumberFormat="1" applyFill="1" applyBorder="1" applyAlignment="1" applyProtection="1">
      <alignment horizontal="right"/>
      <protection locked="0"/>
    </xf>
    <xf numFmtId="164" fontId="0" fillId="4" borderId="13" xfId="0" applyNumberFormat="1" applyFill="1" applyBorder="1" applyAlignment="1">
      <alignment horizontal="center" vertical="center"/>
    </xf>
    <xf numFmtId="3" fontId="0" fillId="0" borderId="12" xfId="0" applyNumberFormat="1" applyBorder="1"/>
    <xf numFmtId="0" fontId="6" fillId="0" borderId="16" xfId="0" applyNumberFormat="1" applyFont="1" applyBorder="1" applyAlignment="1" applyProtection="1">
      <alignment horizontal="center" vertical="center"/>
      <protection locked="0"/>
    </xf>
    <xf numFmtId="166" fontId="5" fillId="3" borderId="7" xfId="0" applyNumberFormat="1" applyFont="1" applyFill="1" applyBorder="1" applyAlignment="1" applyProtection="1">
      <alignment horizontal="center" vertical="center"/>
      <protection locked="0"/>
    </xf>
    <xf numFmtId="0" fontId="0" fillId="0" borderId="7" xfId="0" applyBorder="1"/>
    <xf numFmtId="0" fontId="0" fillId="0" borderId="17" xfId="0" applyBorder="1"/>
    <xf numFmtId="166" fontId="5" fillId="0" borderId="13" xfId="1" applyNumberFormat="1" applyFont="1" applyBorder="1" applyAlignment="1">
      <alignment horizontal="center"/>
    </xf>
    <xf numFmtId="3" fontId="3" fillId="0" borderId="12" xfId="0" applyNumberFormat="1" applyFont="1" applyBorder="1" applyAlignment="1" applyProtection="1">
      <alignment horizontal="right" vertical="center"/>
      <protection locked="0"/>
    </xf>
    <xf numFmtId="0" fontId="5" fillId="2" borderId="7" xfId="0" applyNumberFormat="1" applyFont="1" applyFill="1" applyBorder="1" applyAlignment="1" applyProtection="1">
      <alignment horizontal="center" vertical="center"/>
      <protection locked="0"/>
    </xf>
    <xf numFmtId="0" fontId="5" fillId="3" borderId="7" xfId="0" applyNumberFormat="1" applyFont="1" applyFill="1" applyBorder="1" applyAlignment="1" applyProtection="1">
      <alignment horizontal="center" vertical="center"/>
      <protection locked="0"/>
    </xf>
    <xf numFmtId="0" fontId="5" fillId="4" borderId="7" xfId="0" applyNumberFormat="1" applyFont="1" applyFill="1" applyBorder="1" applyAlignment="1" applyProtection="1">
      <alignment horizontal="center" vertical="center"/>
      <protection locked="0"/>
    </xf>
    <xf numFmtId="0" fontId="4" fillId="0" borderId="3" xfId="0" applyFont="1" applyBorder="1" applyAlignment="1">
      <alignment horizontal="center" vertical="center"/>
    </xf>
    <xf numFmtId="3" fontId="0" fillId="0" borderId="14" xfId="0" applyNumberFormat="1" applyBorder="1"/>
    <xf numFmtId="166" fontId="5" fillId="0" borderId="15" xfId="1" applyNumberFormat="1" applyFont="1" applyBorder="1" applyAlignment="1">
      <alignment horizontal="center"/>
    </xf>
    <xf numFmtId="0" fontId="4" fillId="0" borderId="5" xfId="0" applyFont="1" applyBorder="1" applyAlignment="1" applyProtection="1">
      <alignment horizontal="left"/>
      <protection locked="0"/>
    </xf>
    <xf numFmtId="3" fontId="0" fillId="0" borderId="14" xfId="0" applyNumberFormat="1" applyBorder="1" applyAlignment="1">
      <alignment horizontal="right" vertical="center"/>
    </xf>
    <xf numFmtId="3" fontId="0" fillId="2" borderId="20" xfId="0" applyNumberFormat="1" applyFill="1" applyBorder="1" applyAlignment="1" applyProtection="1">
      <alignment horizontal="right"/>
      <protection locked="0"/>
    </xf>
    <xf numFmtId="3" fontId="0" fillId="2" borderId="1" xfId="0" applyNumberFormat="1" applyFill="1" applyBorder="1" applyAlignment="1" applyProtection="1">
      <alignment horizontal="right"/>
      <protection locked="0"/>
    </xf>
    <xf numFmtId="164" fontId="0" fillId="2" borderId="21" xfId="0" applyNumberFormat="1" applyFill="1" applyBorder="1" applyAlignment="1">
      <alignment horizontal="center" vertical="center"/>
    </xf>
    <xf numFmtId="0" fontId="5" fillId="2" borderId="5" xfId="0" applyNumberFormat="1" applyFont="1" applyFill="1" applyBorder="1" applyAlignment="1" applyProtection="1">
      <alignment horizontal="center" vertical="center"/>
      <protection locked="0"/>
    </xf>
    <xf numFmtId="166" fontId="5" fillId="2" borderId="5" xfId="0" applyNumberFormat="1" applyFont="1" applyFill="1" applyBorder="1" applyAlignment="1" applyProtection="1">
      <alignment horizontal="center" vertical="center"/>
      <protection locked="0"/>
    </xf>
    <xf numFmtId="0" fontId="4" fillId="0" borderId="24" xfId="0" applyFont="1" applyBorder="1"/>
    <xf numFmtId="0" fontId="0" fillId="0" borderId="25"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6" xfId="0" applyBorder="1" applyAlignment="1">
      <alignment horizontal="center"/>
    </xf>
    <xf numFmtId="0" fontId="6" fillId="0" borderId="27" xfId="0" applyNumberFormat="1" applyFont="1" applyBorder="1" applyAlignment="1" applyProtection="1">
      <alignment horizontal="center" vertical="center"/>
      <protection locked="0"/>
    </xf>
    <xf numFmtId="164" fontId="4" fillId="0" borderId="29" xfId="0" applyNumberFormat="1" applyFont="1" applyFill="1" applyBorder="1" applyAlignment="1">
      <alignment horizontal="center" vertical="center"/>
    </xf>
    <xf numFmtId="0" fontId="6" fillId="0" borderId="8" xfId="0" applyNumberFormat="1" applyFont="1" applyBorder="1" applyAlignment="1">
      <alignment horizontal="center" vertical="center"/>
    </xf>
    <xf numFmtId="9" fontId="6" fillId="0" borderId="8" xfId="0" applyNumberFormat="1" applyFont="1" applyBorder="1" applyAlignment="1">
      <alignment horizontal="center" vertical="center"/>
    </xf>
    <xf numFmtId="3" fontId="0" fillId="0" borderId="3" xfId="0" applyNumberFormat="1" applyBorder="1"/>
    <xf numFmtId="165" fontId="0" fillId="0" borderId="15" xfId="0" applyNumberFormat="1" applyBorder="1" applyAlignment="1">
      <alignment horizontal="center"/>
    </xf>
    <xf numFmtId="0" fontId="5" fillId="0" borderId="17" xfId="0" applyNumberFormat="1" applyFont="1" applyBorder="1" applyAlignment="1">
      <alignment horizontal="center" vertical="center"/>
    </xf>
    <xf numFmtId="0" fontId="4" fillId="0" borderId="18" xfId="0" applyFont="1" applyBorder="1" applyAlignment="1">
      <alignment vertical="center" wrapText="1"/>
    </xf>
    <xf numFmtId="0" fontId="4" fillId="0" borderId="18" xfId="0" applyFont="1" applyBorder="1" applyAlignment="1">
      <alignment horizontal="center" vertical="center"/>
    </xf>
    <xf numFmtId="166" fontId="0" fillId="0" borderId="1" xfId="1" applyNumberFormat="1" applyFont="1" applyBorder="1" applyAlignment="1">
      <alignment horizontal="center" vertical="center"/>
    </xf>
    <xf numFmtId="166" fontId="0" fillId="0" borderId="0" xfId="1" applyNumberFormat="1" applyFont="1"/>
    <xf numFmtId="164" fontId="0" fillId="0" borderId="1" xfId="0" applyNumberFormat="1" applyBorder="1" applyAlignment="1">
      <alignment horizontal="center"/>
    </xf>
    <xf numFmtId="0" fontId="0" fillId="0" borderId="0" xfId="0" applyBorder="1"/>
    <xf numFmtId="165" fontId="3" fillId="0" borderId="0" xfId="0" applyNumberFormat="1" applyFont="1" applyBorder="1" applyAlignment="1" applyProtection="1">
      <alignment horizontal="center" vertical="center"/>
      <protection locked="0"/>
    </xf>
    <xf numFmtId="0" fontId="0" fillId="0" borderId="2" xfId="0" applyFill="1" applyBorder="1"/>
    <xf numFmtId="0" fontId="0" fillId="0" borderId="17" xfId="0" applyFill="1" applyBorder="1" applyAlignment="1" applyProtection="1">
      <alignment horizontal="left"/>
      <protection locked="0"/>
    </xf>
    <xf numFmtId="165" fontId="0" fillId="0" borderId="31" xfId="0" applyNumberFormat="1" applyFill="1" applyBorder="1" applyAlignment="1">
      <alignment horizontal="center" vertical="center"/>
    </xf>
    <xf numFmtId="0" fontId="0" fillId="4" borderId="5" xfId="0" applyFill="1" applyBorder="1" applyAlignment="1" applyProtection="1">
      <alignment horizontal="left"/>
      <protection locked="0"/>
    </xf>
    <xf numFmtId="3" fontId="4" fillId="0" borderId="33" xfId="0" applyNumberFormat="1" applyFont="1" applyBorder="1"/>
    <xf numFmtId="3" fontId="4" fillId="0" borderId="32" xfId="0" applyNumberFormat="1" applyFont="1" applyBorder="1"/>
    <xf numFmtId="0" fontId="8" fillId="3" borderId="0" xfId="0" applyFont="1" applyFill="1"/>
    <xf numFmtId="0" fontId="4" fillId="3" borderId="0" xfId="0" applyFont="1" applyFill="1"/>
    <xf numFmtId="0" fontId="4" fillId="3" borderId="0" xfId="0" applyFont="1" applyFill="1" applyAlignment="1">
      <alignment horizontal="center" vertical="center"/>
    </xf>
    <xf numFmtId="0" fontId="0" fillId="3" borderId="0" xfId="0" applyFill="1"/>
    <xf numFmtId="166" fontId="5" fillId="3" borderId="17" xfId="0" applyNumberFormat="1" applyFont="1" applyFill="1" applyBorder="1" applyAlignment="1" applyProtection="1">
      <alignment horizontal="center" vertical="center"/>
      <protection locked="0"/>
    </xf>
    <xf numFmtId="0" fontId="0" fillId="0" borderId="4" xfId="0" applyBorder="1" applyAlignment="1">
      <alignment horizontal="center" vertical="center"/>
    </xf>
    <xf numFmtId="0" fontId="9" fillId="0" borderId="8" xfId="0" applyFont="1" applyBorder="1" applyAlignment="1">
      <alignment horizontal="center" vertical="center"/>
    </xf>
    <xf numFmtId="164" fontId="0" fillId="0" borderId="34" xfId="0" applyNumberFormat="1" applyFont="1" applyBorder="1" applyAlignment="1">
      <alignment horizontal="center" vertical="center"/>
    </xf>
    <xf numFmtId="164" fontId="0" fillId="2" borderId="5" xfId="0" applyNumberFormat="1" applyFont="1" applyFill="1" applyBorder="1" applyAlignment="1" applyProtection="1">
      <alignment horizontal="center" vertical="center"/>
      <protection locked="0"/>
    </xf>
    <xf numFmtId="164" fontId="0" fillId="2" borderId="7" xfId="0" applyNumberFormat="1" applyFont="1" applyFill="1" applyBorder="1" applyAlignment="1" applyProtection="1">
      <alignment horizontal="center" vertical="center"/>
      <protection locked="0"/>
    </xf>
    <xf numFmtId="164" fontId="0" fillId="3" borderId="7" xfId="0" applyNumberFormat="1" applyFont="1" applyFill="1" applyBorder="1" applyAlignment="1" applyProtection="1">
      <alignment horizontal="center" vertical="center"/>
      <protection locked="0"/>
    </xf>
    <xf numFmtId="164" fontId="0" fillId="4" borderId="7" xfId="0" applyNumberFormat="1" applyFont="1" applyFill="1" applyBorder="1" applyAlignment="1" applyProtection="1">
      <alignment horizontal="center" vertical="center"/>
      <protection locked="0"/>
    </xf>
    <xf numFmtId="164" fontId="0" fillId="0" borderId="17" xfId="0" applyNumberFormat="1" applyFont="1" applyBorder="1" applyAlignment="1">
      <alignment horizontal="center" vertical="center"/>
    </xf>
    <xf numFmtId="0" fontId="4" fillId="0" borderId="18" xfId="0" applyFont="1" applyFill="1" applyBorder="1" applyAlignment="1">
      <alignment horizontal="center" vertical="center" wrapText="1"/>
    </xf>
    <xf numFmtId="164" fontId="0" fillId="0" borderId="1" xfId="0" applyNumberFormat="1" applyBorder="1" applyAlignment="1">
      <alignment horizontal="center" vertical="center"/>
    </xf>
    <xf numFmtId="164" fontId="0" fillId="0" borderId="3" xfId="0" applyNumberFormat="1" applyBorder="1" applyAlignment="1">
      <alignment horizontal="center" vertical="center"/>
    </xf>
    <xf numFmtId="165" fontId="0" fillId="0" borderId="12" xfId="0" applyNumberFormat="1" applyBorder="1" applyAlignment="1">
      <alignment horizontal="center" vertical="center"/>
    </xf>
    <xf numFmtId="0" fontId="0" fillId="0" borderId="37" xfId="0" applyBorder="1"/>
    <xf numFmtId="3" fontId="0" fillId="0" borderId="37" xfId="0" applyNumberFormat="1" applyBorder="1"/>
    <xf numFmtId="3" fontId="0" fillId="0" borderId="37" xfId="0" applyNumberFormat="1" applyFill="1" applyBorder="1"/>
    <xf numFmtId="165" fontId="4" fillId="0" borderId="5" xfId="0" applyNumberFormat="1" applyFont="1" applyBorder="1" applyAlignment="1">
      <alignment horizontal="center" vertical="center"/>
    </xf>
    <xf numFmtId="165" fontId="0" fillId="0" borderId="7" xfId="0" applyNumberFormat="1" applyBorder="1" applyAlignment="1">
      <alignment horizontal="center" vertical="center"/>
    </xf>
    <xf numFmtId="165" fontId="0" fillId="0" borderId="17" xfId="0" applyNumberFormat="1" applyBorder="1" applyAlignment="1">
      <alignment horizontal="center" vertical="center"/>
    </xf>
    <xf numFmtId="0" fontId="1" fillId="0" borderId="0" xfId="2"/>
    <xf numFmtId="0" fontId="1" fillId="0" borderId="0" xfId="2" applyFont="1" applyAlignment="1" applyProtection="1">
      <alignment horizontal="left"/>
      <protection locked="0"/>
    </xf>
    <xf numFmtId="0" fontId="1" fillId="0" borderId="0" xfId="2" applyAlignment="1" applyProtection="1">
      <alignment horizontal="right"/>
      <protection locked="0"/>
    </xf>
    <xf numFmtId="0" fontId="0" fillId="0" borderId="0" xfId="0" applyAlignment="1">
      <alignment horizontal="right"/>
    </xf>
    <xf numFmtId="0" fontId="3" fillId="3" borderId="0" xfId="0" applyFont="1" applyFill="1" applyAlignment="1" applyProtection="1">
      <alignment horizontal="left"/>
      <protection locked="0"/>
    </xf>
    <xf numFmtId="0" fontId="0" fillId="2" borderId="6"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3" borderId="6" xfId="0" applyFont="1" applyFill="1" applyBorder="1" applyAlignment="1" applyProtection="1">
      <alignment horizontal="left"/>
      <protection locked="0"/>
    </xf>
    <xf numFmtId="0" fontId="0" fillId="4" borderId="6" xfId="0" applyFont="1" applyFill="1" applyBorder="1" applyAlignment="1" applyProtection="1">
      <alignment horizontal="left"/>
      <protection locked="0"/>
    </xf>
    <xf numFmtId="0" fontId="1" fillId="0" borderId="0" xfId="2"/>
    <xf numFmtId="165" fontId="10" fillId="0" borderId="0" xfId="0" applyNumberFormat="1" applyFont="1" applyBorder="1" applyAlignment="1" applyProtection="1">
      <alignment horizontal="right" vertical="center"/>
      <protection locked="0"/>
    </xf>
    <xf numFmtId="1" fontId="10" fillId="0" borderId="0" xfId="2" applyNumberFormat="1" applyFont="1" applyAlignment="1" applyProtection="1">
      <alignment horizontal="right"/>
      <protection locked="0"/>
    </xf>
    <xf numFmtId="0" fontId="11" fillId="0" borderId="31" xfId="0" applyFont="1" applyFill="1" applyBorder="1"/>
    <xf numFmtId="0" fontId="5" fillId="0" borderId="0" xfId="0" applyFont="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2" fillId="0" borderId="0" xfId="0" applyFont="1" applyAlignment="1" applyProtection="1">
      <alignment horizontal="left"/>
      <protection locked="0"/>
    </xf>
    <xf numFmtId="0" fontId="0" fillId="0" borderId="0" xfId="0" applyAlignment="1" applyProtection="1">
      <alignment horizontal="right"/>
      <protection locked="0"/>
    </xf>
    <xf numFmtId="1" fontId="0" fillId="0" borderId="0" xfId="0" applyNumberFormat="1"/>
    <xf numFmtId="0" fontId="1" fillId="0" borderId="0" xfId="2" applyFont="1" applyBorder="1" applyAlignment="1" applyProtection="1">
      <alignment horizontal="left"/>
      <protection locked="0"/>
    </xf>
    <xf numFmtId="0" fontId="2" fillId="0" borderId="0" xfId="0" applyFont="1" applyBorder="1" applyAlignment="1" applyProtection="1">
      <alignment horizontal="left"/>
      <protection locked="0"/>
    </xf>
    <xf numFmtId="0" fontId="12" fillId="0" borderId="0" xfId="0" applyFont="1"/>
    <xf numFmtId="0" fontId="0" fillId="0" borderId="40" xfId="0" applyBorder="1"/>
    <xf numFmtId="0" fontId="0" fillId="0" borderId="39" xfId="0" applyBorder="1"/>
    <xf numFmtId="0" fontId="0" fillId="0" borderId="41" xfId="0" applyBorder="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9" fontId="0" fillId="0" borderId="0" xfId="1" applyFont="1"/>
    <xf numFmtId="166" fontId="0" fillId="0" borderId="39" xfId="1" applyNumberFormat="1" applyFont="1" applyBorder="1"/>
    <xf numFmtId="3" fontId="0" fillId="0" borderId="39" xfId="0" applyNumberFormat="1" applyBorder="1"/>
    <xf numFmtId="0" fontId="4" fillId="0" borderId="39" xfId="0" applyFont="1" applyBorder="1"/>
    <xf numFmtId="166" fontId="0" fillId="0" borderId="0" xfId="1" applyNumberFormat="1" applyFont="1" applyBorder="1"/>
    <xf numFmtId="4" fontId="0" fillId="0" borderId="0" xfId="0" applyNumberFormat="1"/>
    <xf numFmtId="0" fontId="0" fillId="0" borderId="39" xfId="0" applyNumberFormat="1" applyBorder="1"/>
    <xf numFmtId="0" fontId="1" fillId="0" borderId="0" xfId="0" applyFont="1" applyAlignment="1" applyProtection="1">
      <alignment horizontal="left"/>
      <protection locked="0"/>
    </xf>
    <xf numFmtId="0" fontId="0" fillId="0" borderId="0" xfId="0"/>
    <xf numFmtId="0" fontId="2" fillId="0" borderId="0" xfId="0" applyFont="1" applyAlignment="1" applyProtection="1">
      <alignment horizontal="left"/>
      <protection locked="0"/>
    </xf>
    <xf numFmtId="3" fontId="0" fillId="0" borderId="2" xfId="0" applyNumberFormat="1" applyFill="1" applyBorder="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166" fontId="4" fillId="0" borderId="0" xfId="1" applyNumberFormat="1" applyFont="1"/>
    <xf numFmtId="166" fontId="4" fillId="0" borderId="39" xfId="1" applyNumberFormat="1" applyFont="1" applyBorder="1"/>
    <xf numFmtId="0" fontId="4" fillId="0" borderId="0" xfId="0" applyFont="1" applyFill="1" applyBorder="1"/>
    <xf numFmtId="165" fontId="0" fillId="0" borderId="1" xfId="0" applyNumberFormat="1" applyFill="1" applyBorder="1" applyAlignment="1">
      <alignment horizontal="center" vertical="center"/>
    </xf>
    <xf numFmtId="164" fontId="0" fillId="0" borderId="1" xfId="0" applyNumberFormat="1" applyFill="1" applyBorder="1" applyAlignment="1">
      <alignment horizontal="center"/>
    </xf>
    <xf numFmtId="0" fontId="0" fillId="0" borderId="46" xfId="0" applyBorder="1"/>
    <xf numFmtId="0" fontId="0" fillId="0" borderId="47" xfId="0" applyBorder="1"/>
    <xf numFmtId="0" fontId="0" fillId="0" borderId="34" xfId="0" applyBorder="1"/>
    <xf numFmtId="0" fontId="0" fillId="0" borderId="48" xfId="0" applyBorder="1"/>
    <xf numFmtId="0" fontId="0" fillId="0" borderId="20" xfId="0" applyBorder="1"/>
    <xf numFmtId="0" fontId="0" fillId="0" borderId="21" xfId="0" applyBorder="1"/>
    <xf numFmtId="0" fontId="0" fillId="0" borderId="38" xfId="0" applyBorder="1"/>
    <xf numFmtId="0" fontId="0" fillId="0" borderId="21" xfId="0" applyBorder="1" applyAlignment="1">
      <alignment horizontal="right"/>
    </xf>
    <xf numFmtId="0" fontId="0" fillId="0" borderId="6" xfId="0" applyBorder="1"/>
    <xf numFmtId="0" fontId="0" fillId="0" borderId="49" xfId="0" applyBorder="1"/>
    <xf numFmtId="0" fontId="0" fillId="0" borderId="12" xfId="0" applyBorder="1"/>
    <xf numFmtId="0" fontId="0" fillId="0" borderId="13" xfId="0" applyBorder="1"/>
    <xf numFmtId="0" fontId="0" fillId="0" borderId="50" xfId="0" applyBorder="1"/>
    <xf numFmtId="0" fontId="0" fillId="0" borderId="51" xfId="0" applyBorder="1"/>
    <xf numFmtId="0" fontId="0" fillId="0" borderId="15" xfId="0" applyBorder="1"/>
    <xf numFmtId="0" fontId="0" fillId="0" borderId="52" xfId="0" applyBorder="1"/>
    <xf numFmtId="0" fontId="0" fillId="2" borderId="53" xfId="0" applyFill="1" applyBorder="1"/>
    <xf numFmtId="0" fontId="0" fillId="0" borderId="14" xfId="0" applyBorder="1"/>
    <xf numFmtId="0" fontId="0" fillId="2" borderId="15" xfId="0" applyFill="1" applyBorder="1"/>
    <xf numFmtId="0" fontId="0" fillId="2" borderId="47" xfId="0" applyFill="1" applyBorder="1"/>
    <xf numFmtId="0" fontId="0" fillId="0" borderId="2" xfId="0" applyFont="1" applyBorder="1" applyAlignment="1" applyProtection="1">
      <alignment horizontal="right" vertical="center"/>
      <protection locked="0"/>
    </xf>
    <xf numFmtId="164" fontId="2" fillId="0" borderId="2" xfId="0" applyNumberFormat="1" applyFont="1" applyBorder="1" applyAlignment="1" applyProtection="1">
      <alignment horizontal="center" vertical="center"/>
      <protection locked="0"/>
    </xf>
    <xf numFmtId="0" fontId="0" fillId="0" borderId="2" xfId="0" applyBorder="1" applyAlignment="1" applyProtection="1">
      <alignment horizontal="right" vertical="center"/>
      <protection locked="0"/>
    </xf>
    <xf numFmtId="164" fontId="0" fillId="0" borderId="2"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wrapText="1"/>
    </xf>
    <xf numFmtId="166" fontId="0" fillId="0" borderId="2" xfId="1" applyNumberFormat="1" applyFont="1" applyBorder="1" applyAlignment="1">
      <alignment horizontal="center" vertical="center"/>
    </xf>
    <xf numFmtId="0" fontId="19" fillId="0" borderId="0" xfId="0" applyFont="1"/>
    <xf numFmtId="3" fontId="15" fillId="0" borderId="2" xfId="3" applyNumberFormat="1" applyFill="1" applyBorder="1" applyProtection="1"/>
    <xf numFmtId="165" fontId="15" fillId="0" borderId="2" xfId="3" applyNumberFormat="1" applyFill="1" applyBorder="1" applyAlignment="1" applyProtection="1">
      <alignment horizontal="center" vertical="center"/>
    </xf>
    <xf numFmtId="165" fontId="21" fillId="0" borderId="2" xfId="3" applyNumberFormat="1" applyFont="1" applyFill="1" applyBorder="1" applyAlignment="1" applyProtection="1">
      <alignment horizontal="center" vertical="center"/>
    </xf>
    <xf numFmtId="3" fontId="21" fillId="0" borderId="2" xfId="3" applyNumberFormat="1" applyFont="1" applyFill="1" applyBorder="1" applyProtection="1"/>
    <xf numFmtId="3" fontId="15" fillId="0" borderId="12" xfId="3" applyNumberFormat="1" applyFill="1" applyBorder="1" applyProtection="1"/>
    <xf numFmtId="3" fontId="21" fillId="0" borderId="13" xfId="3" applyNumberFormat="1" applyFont="1" applyFill="1" applyBorder="1" applyProtection="1"/>
    <xf numFmtId="165" fontId="15" fillId="0" borderId="13" xfId="3" applyNumberFormat="1" applyFill="1" applyBorder="1" applyAlignment="1" applyProtection="1">
      <alignment horizontal="center" vertical="center"/>
    </xf>
    <xf numFmtId="0" fontId="16" fillId="0" borderId="7" xfId="3" applyFont="1" applyFill="1" applyBorder="1" applyAlignment="1" applyProtection="1">
      <alignment horizontal="center"/>
    </xf>
    <xf numFmtId="0" fontId="16" fillId="0" borderId="17" xfId="3" applyFont="1" applyFill="1" applyBorder="1" applyAlignment="1" applyProtection="1">
      <alignment horizontal="center"/>
    </xf>
    <xf numFmtId="0" fontId="16" fillId="0" borderId="8" xfId="3" applyFont="1" applyFill="1" applyBorder="1" applyAlignment="1" applyProtection="1">
      <alignment horizontal="center"/>
    </xf>
    <xf numFmtId="3" fontId="4" fillId="0" borderId="52" xfId="0" applyNumberFormat="1" applyFont="1" applyBorder="1"/>
    <xf numFmtId="165" fontId="6" fillId="0" borderId="28" xfId="0" applyNumberFormat="1" applyFont="1" applyBorder="1" applyAlignment="1">
      <alignment horizontal="center" vertical="center"/>
    </xf>
    <xf numFmtId="3" fontId="4" fillId="0" borderId="28" xfId="0" applyNumberFormat="1" applyFont="1" applyBorder="1"/>
    <xf numFmtId="165" fontId="6" fillId="0" borderId="29" xfId="0" applyNumberFormat="1" applyFont="1" applyBorder="1" applyAlignment="1">
      <alignment horizontal="center" vertical="center"/>
    </xf>
    <xf numFmtId="3" fontId="15" fillId="0" borderId="14" xfId="3" applyNumberFormat="1" applyFill="1" applyBorder="1" applyProtection="1"/>
    <xf numFmtId="3" fontId="21" fillId="0" borderId="3" xfId="3" applyNumberFormat="1" applyFont="1" applyFill="1" applyBorder="1" applyProtection="1"/>
    <xf numFmtId="3" fontId="15" fillId="0" borderId="3" xfId="3" applyNumberFormat="1" applyFill="1" applyBorder="1" applyProtection="1"/>
    <xf numFmtId="3" fontId="21" fillId="0" borderId="15" xfId="3" applyNumberFormat="1" applyFont="1" applyFill="1" applyBorder="1" applyProtection="1"/>
    <xf numFmtId="0" fontId="16" fillId="0" borderId="5" xfId="3" applyFont="1" applyFill="1" applyBorder="1" applyAlignment="1" applyProtection="1">
      <alignment horizontal="center"/>
    </xf>
    <xf numFmtId="3" fontId="15" fillId="0" borderId="20" xfId="3" applyNumberFormat="1" applyFill="1" applyBorder="1" applyProtection="1"/>
    <xf numFmtId="165" fontId="21" fillId="0" borderId="1" xfId="3" applyNumberFormat="1" applyFont="1" applyFill="1" applyBorder="1" applyAlignment="1" applyProtection="1">
      <alignment horizontal="center" vertical="center"/>
    </xf>
    <xf numFmtId="3" fontId="15" fillId="0" borderId="1" xfId="3" applyNumberFormat="1" applyFill="1" applyBorder="1" applyProtection="1"/>
    <xf numFmtId="165" fontId="21" fillId="0" borderId="21" xfId="3" applyNumberFormat="1" applyFont="1" applyFill="1" applyBorder="1" applyAlignment="1" applyProtection="1">
      <alignment horizontal="center" vertical="center"/>
    </xf>
    <xf numFmtId="165" fontId="15" fillId="0" borderId="1" xfId="3" applyNumberFormat="1" applyFill="1" applyBorder="1" applyAlignment="1" applyProtection="1">
      <alignment horizontal="center" vertical="center"/>
    </xf>
    <xf numFmtId="165" fontId="15" fillId="0" borderId="21" xfId="3" applyNumberFormat="1" applyFill="1" applyBorder="1" applyAlignment="1" applyProtection="1">
      <alignment horizontal="center" vertical="center"/>
    </xf>
    <xf numFmtId="0" fontId="17" fillId="0" borderId="14" xfId="3" applyFont="1" applyFill="1" applyBorder="1" applyAlignment="1" applyProtection="1">
      <alignment wrapText="1"/>
    </xf>
    <xf numFmtId="0" fontId="21" fillId="0" borderId="3" xfId="3" applyFont="1" applyFill="1" applyBorder="1" applyAlignment="1" applyProtection="1">
      <alignment horizontal="center" vertical="center" wrapText="1"/>
    </xf>
    <xf numFmtId="0" fontId="17" fillId="0" borderId="3" xfId="3" applyFont="1" applyFill="1" applyBorder="1" applyAlignment="1" applyProtection="1">
      <alignment wrapText="1"/>
    </xf>
    <xf numFmtId="0" fontId="21" fillId="0" borderId="15" xfId="3" applyFont="1" applyFill="1" applyBorder="1" applyAlignment="1" applyProtection="1">
      <alignment horizontal="center" vertical="center" wrapText="1"/>
    </xf>
    <xf numFmtId="0" fontId="17" fillId="0" borderId="3" xfId="3" applyFont="1" applyFill="1" applyBorder="1" applyAlignment="1" applyProtection="1">
      <alignment horizontal="center" vertical="center" wrapText="1"/>
    </xf>
    <xf numFmtId="0" fontId="17" fillId="0" borderId="15" xfId="3" applyFont="1" applyFill="1" applyBorder="1" applyAlignment="1" applyProtection="1">
      <alignment horizontal="center" vertical="center" wrapText="1"/>
    </xf>
    <xf numFmtId="3" fontId="15" fillId="0" borderId="41" xfId="3" applyNumberFormat="1" applyFill="1" applyBorder="1" applyProtection="1"/>
    <xf numFmtId="3" fontId="15" fillId="0" borderId="44" xfId="3" applyNumberFormat="1" applyFill="1" applyBorder="1" applyProtection="1"/>
    <xf numFmtId="3" fontId="15" fillId="0" borderId="57" xfId="3" applyNumberFormat="1" applyFill="1" applyBorder="1" applyProtection="1"/>
    <xf numFmtId="3" fontId="4" fillId="0" borderId="58" xfId="0" applyNumberFormat="1" applyFont="1" applyBorder="1"/>
    <xf numFmtId="0" fontId="17" fillId="0" borderId="57" xfId="3" applyFont="1" applyFill="1" applyBorder="1" applyAlignment="1" applyProtection="1">
      <alignment wrapText="1"/>
    </xf>
    <xf numFmtId="165" fontId="15" fillId="0" borderId="15" xfId="3" applyNumberFormat="1" applyFill="1" applyBorder="1" applyAlignment="1" applyProtection="1">
      <alignment horizontal="center" vertical="center"/>
    </xf>
    <xf numFmtId="165" fontId="18" fillId="0" borderId="48" xfId="3" applyNumberFormat="1" applyFont="1" applyFill="1" applyBorder="1" applyAlignment="1" applyProtection="1">
      <alignment horizontal="center" vertical="center"/>
    </xf>
    <xf numFmtId="0" fontId="21" fillId="0" borderId="57" xfId="3" applyFont="1" applyFill="1" applyBorder="1" applyAlignment="1" applyProtection="1">
      <alignment horizontal="center" vertical="center" wrapText="1"/>
    </xf>
    <xf numFmtId="165" fontId="21" fillId="0" borderId="41" xfId="3" applyNumberFormat="1" applyFont="1" applyFill="1" applyBorder="1" applyAlignment="1" applyProtection="1">
      <alignment horizontal="center" vertical="center"/>
    </xf>
    <xf numFmtId="165" fontId="21" fillId="0" borderId="44" xfId="3" applyNumberFormat="1" applyFont="1" applyFill="1" applyBorder="1" applyAlignment="1" applyProtection="1">
      <alignment horizontal="center" vertical="center"/>
    </xf>
    <xf numFmtId="3" fontId="21" fillId="0" borderId="44" xfId="3" applyNumberFormat="1" applyFont="1" applyFill="1" applyBorder="1" applyProtection="1"/>
    <xf numFmtId="3" fontId="21" fillId="0" borderId="57" xfId="3" applyNumberFormat="1" applyFont="1" applyFill="1" applyBorder="1" applyProtection="1"/>
    <xf numFmtId="165" fontId="6" fillId="0" borderId="58" xfId="0" applyNumberFormat="1" applyFont="1" applyBorder="1" applyAlignment="1">
      <alignment horizontal="center" vertical="center"/>
    </xf>
    <xf numFmtId="0" fontId="17" fillId="0" borderId="57" xfId="3" applyFont="1" applyFill="1" applyBorder="1" applyAlignment="1" applyProtection="1">
      <alignment horizontal="center" vertical="center" wrapText="1"/>
    </xf>
    <xf numFmtId="165" fontId="15" fillId="0" borderId="41" xfId="3" applyNumberFormat="1" applyFill="1" applyBorder="1" applyAlignment="1" applyProtection="1">
      <alignment horizontal="center" vertical="center"/>
    </xf>
    <xf numFmtId="165" fontId="15" fillId="0" borderId="44" xfId="3" applyNumberFormat="1" applyFill="1" applyBorder="1" applyAlignment="1" applyProtection="1">
      <alignment horizontal="center" vertical="center"/>
    </xf>
    <xf numFmtId="166" fontId="4" fillId="0" borderId="34" xfId="1" applyNumberFormat="1" applyFont="1" applyBorder="1" applyAlignment="1">
      <alignment horizontal="center"/>
    </xf>
    <xf numFmtId="165" fontId="15" fillId="0" borderId="0" xfId="3" applyNumberFormat="1" applyFill="1" applyBorder="1" applyAlignment="1" applyProtection="1">
      <alignment horizontal="center" vertical="center"/>
    </xf>
    <xf numFmtId="3" fontId="4" fillId="0" borderId="46" xfId="0" applyNumberFormat="1" applyFont="1" applyBorder="1"/>
    <xf numFmtId="166" fontId="4" fillId="0" borderId="34" xfId="1" applyNumberFormat="1" applyFont="1" applyBorder="1" applyAlignment="1">
      <alignment horizontal="center" vertical="center"/>
    </xf>
    <xf numFmtId="166" fontId="4" fillId="0" borderId="0" xfId="1" applyNumberFormat="1" applyFont="1" applyBorder="1" applyAlignment="1">
      <alignment horizontal="center" vertical="center"/>
    </xf>
    <xf numFmtId="166" fontId="4" fillId="0" borderId="0" xfId="1" applyNumberFormat="1" applyFont="1" applyBorder="1" applyAlignment="1">
      <alignment horizontal="center"/>
    </xf>
    <xf numFmtId="0" fontId="17" fillId="5" borderId="34" xfId="3" applyFont="1" applyFill="1" applyBorder="1" applyAlignment="1" applyProtection="1">
      <alignment horizontal="center"/>
    </xf>
    <xf numFmtId="10" fontId="0" fillId="5" borderId="59" xfId="1" applyNumberFormat="1" applyFont="1" applyFill="1" applyBorder="1"/>
    <xf numFmtId="10" fontId="0" fillId="5" borderId="34" xfId="1" applyNumberFormat="1" applyFont="1" applyFill="1" applyBorder="1" applyAlignment="1">
      <alignment horizontal="center"/>
    </xf>
    <xf numFmtId="10" fontId="0" fillId="5" borderId="59" xfId="1" applyNumberFormat="1" applyFont="1" applyFill="1" applyBorder="1" applyAlignment="1">
      <alignment horizontal="center"/>
    </xf>
    <xf numFmtId="167" fontId="15" fillId="0" borderId="49" xfId="3" applyNumberFormat="1" applyFill="1" applyBorder="1" applyAlignment="1" applyProtection="1">
      <alignment horizontal="center" vertical="center"/>
    </xf>
    <xf numFmtId="0" fontId="4" fillId="0" borderId="0" xfId="0" applyFont="1" applyAlignment="1">
      <alignment vertical="center"/>
    </xf>
    <xf numFmtId="0" fontId="0" fillId="0" borderId="0" xfId="0" applyAlignment="1">
      <alignment horizontal="center" wrapText="1"/>
    </xf>
    <xf numFmtId="0" fontId="4" fillId="0" borderId="2" xfId="0" applyFont="1" applyBorder="1" applyAlignment="1">
      <alignment vertical="center"/>
    </xf>
    <xf numFmtId="0" fontId="4" fillId="0" borderId="2" xfId="0" applyFont="1" applyBorder="1" applyAlignment="1">
      <alignment horizontal="center" vertical="center" wrapText="1"/>
    </xf>
    <xf numFmtId="0" fontId="4" fillId="0" borderId="2" xfId="0" applyFont="1" applyBorder="1"/>
    <xf numFmtId="165" fontId="14" fillId="0" borderId="2" xfId="0" applyNumberFormat="1" applyFont="1" applyBorder="1" applyAlignment="1">
      <alignment horizontal="center" vertical="center"/>
    </xf>
    <xf numFmtId="3" fontId="0" fillId="0" borderId="0" xfId="0" applyNumberFormat="1" applyBorder="1"/>
    <xf numFmtId="0" fontId="16" fillId="6" borderId="7" xfId="3" applyFont="1" applyFill="1" applyBorder="1" applyAlignment="1" applyProtection="1">
      <alignment horizontal="center"/>
    </xf>
    <xf numFmtId="3" fontId="15" fillId="6" borderId="12" xfId="3" applyNumberFormat="1" applyFill="1" applyBorder="1" applyProtection="1"/>
    <xf numFmtId="3" fontId="15" fillId="6" borderId="44" xfId="3" applyNumberFormat="1" applyFill="1" applyBorder="1" applyProtection="1"/>
    <xf numFmtId="3" fontId="0" fillId="6" borderId="0" xfId="0" applyNumberFormat="1" applyFill="1" applyBorder="1"/>
    <xf numFmtId="3" fontId="4" fillId="0" borderId="60" xfId="0" applyNumberFormat="1" applyFont="1" applyBorder="1"/>
    <xf numFmtId="165" fontId="24" fillId="0" borderId="34" xfId="3" applyNumberFormat="1" applyFont="1" applyFill="1" applyBorder="1" applyAlignment="1" applyProtection="1">
      <alignment horizontal="center" vertical="center"/>
    </xf>
    <xf numFmtId="1" fontId="0" fillId="0" borderId="0" xfId="0" applyNumberFormat="1" applyFill="1" applyProtection="1"/>
    <xf numFmtId="0" fontId="16" fillId="0" borderId="0" xfId="0" applyFont="1" applyFill="1" applyProtection="1"/>
    <xf numFmtId="0" fontId="0" fillId="0" borderId="0" xfId="0" applyFill="1" applyProtection="1"/>
    <xf numFmtId="2" fontId="0" fillId="0" borderId="0" xfId="0" applyNumberFormat="1"/>
    <xf numFmtId="0" fontId="16" fillId="7" borderId="7" xfId="3" applyFont="1" applyFill="1" applyBorder="1" applyAlignment="1" applyProtection="1">
      <alignment horizontal="center"/>
    </xf>
    <xf numFmtId="3" fontId="15" fillId="7" borderId="12" xfId="3" applyNumberFormat="1" applyFill="1" applyBorder="1" applyProtection="1"/>
    <xf numFmtId="3" fontId="15" fillId="7" borderId="44" xfId="3" applyNumberFormat="1" applyFill="1" applyBorder="1" applyProtection="1"/>
    <xf numFmtId="3" fontId="0" fillId="7" borderId="0" xfId="0" applyNumberFormat="1" applyFill="1" applyBorder="1"/>
    <xf numFmtId="165" fontId="15" fillId="7" borderId="13" xfId="3" applyNumberFormat="1" applyFill="1" applyBorder="1" applyAlignment="1" applyProtection="1">
      <alignment horizontal="center" vertical="center"/>
    </xf>
    <xf numFmtId="165" fontId="15" fillId="6" borderId="13" xfId="3" applyNumberFormat="1" applyFill="1" applyBorder="1" applyAlignment="1" applyProtection="1">
      <alignment horizontal="center" vertical="center"/>
    </xf>
    <xf numFmtId="3" fontId="0" fillId="0" borderId="0" xfId="0" applyNumberFormat="1" applyAlignment="1">
      <alignment vertical="center"/>
    </xf>
    <xf numFmtId="0" fontId="0" fillId="0" borderId="0" xfId="0" applyAlignment="1">
      <alignment vertical="center"/>
    </xf>
    <xf numFmtId="166" fontId="25" fillId="0" borderId="0" xfId="1" applyNumberFormat="1" applyFont="1" applyAlignment="1">
      <alignment vertical="center"/>
    </xf>
    <xf numFmtId="0" fontId="25" fillId="0" borderId="0" xfId="0" applyFont="1" applyAlignment="1">
      <alignment vertical="center"/>
    </xf>
    <xf numFmtId="0" fontId="25" fillId="0" borderId="0" xfId="0" applyFont="1"/>
    <xf numFmtId="3" fontId="4" fillId="0" borderId="37" xfId="0" applyNumberFormat="1" applyFont="1" applyBorder="1"/>
    <xf numFmtId="165" fontId="6" fillId="0" borderId="37" xfId="0" applyNumberFormat="1" applyFont="1" applyBorder="1" applyAlignment="1">
      <alignment horizontal="center" vertical="center"/>
    </xf>
    <xf numFmtId="165" fontId="21" fillId="0" borderId="34" xfId="3"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protection locked="0"/>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0" fillId="0" borderId="0" xfId="0" applyFill="1"/>
    <xf numFmtId="0" fontId="12" fillId="0" borderId="0" xfId="0" applyFont="1" applyFill="1"/>
    <xf numFmtId="1" fontId="12" fillId="0" borderId="0" xfId="0" applyNumberFormat="1" applyFont="1" applyFill="1"/>
    <xf numFmtId="0" fontId="26" fillId="0" borderId="0" xfId="0" applyFont="1"/>
    <xf numFmtId="0" fontId="13" fillId="0" borderId="39" xfId="0" applyFont="1" applyBorder="1" applyAlignment="1">
      <alignment horizontal="right"/>
    </xf>
    <xf numFmtId="3" fontId="0" fillId="8" borderId="2" xfId="0" applyNumberFormat="1" applyFill="1" applyBorder="1"/>
    <xf numFmtId="0" fontId="0" fillId="8" borderId="0" xfId="0" applyFill="1"/>
    <xf numFmtId="0" fontId="4" fillId="0" borderId="2" xfId="0" applyFont="1" applyBorder="1" applyAlignment="1">
      <alignment horizontal="center" vertical="center"/>
    </xf>
    <xf numFmtId="0" fontId="4" fillId="9" borderId="2" xfId="0" applyFont="1" applyFill="1" applyBorder="1" applyAlignment="1">
      <alignment vertical="center"/>
    </xf>
    <xf numFmtId="0" fontId="4" fillId="9" borderId="2" xfId="0" applyFont="1" applyFill="1" applyBorder="1" applyAlignment="1">
      <alignment horizontal="center" vertical="center" wrapText="1"/>
    </xf>
    <xf numFmtId="0" fontId="4" fillId="9" borderId="2" xfId="0" applyFont="1" applyFill="1" applyBorder="1"/>
    <xf numFmtId="165" fontId="24" fillId="9" borderId="1" xfId="3" applyNumberFormat="1" applyFont="1" applyFill="1" applyBorder="1" applyAlignment="1" applyProtection="1">
      <alignment horizontal="center" vertical="center"/>
    </xf>
    <xf numFmtId="165" fontId="21" fillId="9" borderId="1" xfId="3" applyNumberFormat="1" applyFont="1" applyFill="1" applyBorder="1" applyAlignment="1" applyProtection="1">
      <alignment horizontal="center" vertical="center"/>
    </xf>
    <xf numFmtId="166" fontId="5" fillId="9" borderId="2" xfId="0" applyNumberFormat="1" applyFont="1" applyFill="1" applyBorder="1" applyAlignment="1">
      <alignment horizontal="center"/>
    </xf>
    <xf numFmtId="165" fontId="14" fillId="9" borderId="2" xfId="0" applyNumberFormat="1" applyFont="1" applyFill="1" applyBorder="1" applyAlignment="1">
      <alignment horizontal="center" vertical="center"/>
    </xf>
    <xf numFmtId="0" fontId="17" fillId="9" borderId="14" xfId="3" applyFont="1" applyFill="1" applyBorder="1" applyAlignment="1" applyProtection="1">
      <alignment wrapText="1"/>
    </xf>
    <xf numFmtId="0" fontId="21" fillId="9" borderId="3" xfId="3" applyFont="1" applyFill="1" applyBorder="1" applyAlignment="1" applyProtection="1">
      <alignment horizontal="center" vertical="center" wrapText="1"/>
    </xf>
    <xf numFmtId="0" fontId="17" fillId="9" borderId="3" xfId="3" applyFont="1" applyFill="1" applyBorder="1" applyAlignment="1" applyProtection="1">
      <alignment wrapText="1"/>
    </xf>
    <xf numFmtId="0" fontId="21" fillId="9" borderId="57" xfId="3" applyFont="1" applyFill="1" applyBorder="1" applyAlignment="1" applyProtection="1">
      <alignment horizontal="center" vertical="center" wrapText="1"/>
    </xf>
    <xf numFmtId="0" fontId="17" fillId="9" borderId="57" xfId="3" applyFont="1" applyFill="1" applyBorder="1" applyAlignment="1" applyProtection="1">
      <alignment horizontal="center" vertical="center" wrapText="1"/>
    </xf>
    <xf numFmtId="0" fontId="16" fillId="9" borderId="5" xfId="3" applyFont="1" applyFill="1" applyBorder="1" applyAlignment="1" applyProtection="1">
      <alignment horizontal="center"/>
    </xf>
    <xf numFmtId="3" fontId="15" fillId="9" borderId="20" xfId="3" applyNumberFormat="1" applyFill="1" applyBorder="1" applyProtection="1"/>
    <xf numFmtId="3" fontId="15" fillId="9" borderId="1" xfId="3" applyNumberFormat="1" applyFill="1" applyBorder="1" applyProtection="1"/>
    <xf numFmtId="165" fontId="15" fillId="9" borderId="41" xfId="3" applyNumberFormat="1" applyFill="1" applyBorder="1" applyAlignment="1" applyProtection="1">
      <alignment horizontal="center" vertical="center"/>
    </xf>
    <xf numFmtId="0" fontId="16" fillId="9" borderId="7" xfId="3" applyFont="1" applyFill="1" applyBorder="1" applyAlignment="1" applyProtection="1">
      <alignment horizontal="center"/>
    </xf>
    <xf numFmtId="3" fontId="15" fillId="9" borderId="12" xfId="3" applyNumberFormat="1" applyFill="1" applyBorder="1" applyProtection="1"/>
    <xf numFmtId="3" fontId="15" fillId="9" borderId="2" xfId="3" applyNumberFormat="1" applyFill="1" applyBorder="1" applyProtection="1"/>
    <xf numFmtId="0" fontId="16" fillId="9" borderId="17" xfId="3" applyFont="1" applyFill="1" applyBorder="1" applyAlignment="1" applyProtection="1">
      <alignment horizontal="center"/>
    </xf>
    <xf numFmtId="3" fontId="15" fillId="9" borderId="14" xfId="3" applyNumberFormat="1" applyFill="1" applyBorder="1" applyProtection="1"/>
    <xf numFmtId="3" fontId="15" fillId="9" borderId="3" xfId="3" applyNumberFormat="1" applyFill="1" applyBorder="1" applyProtection="1"/>
    <xf numFmtId="0" fontId="16" fillId="9" borderId="8" xfId="3" applyFont="1" applyFill="1" applyBorder="1" applyAlignment="1" applyProtection="1">
      <alignment horizontal="center"/>
    </xf>
    <xf numFmtId="3" fontId="4" fillId="9" borderId="33" xfId="0" applyNumberFormat="1" applyFont="1" applyFill="1" applyBorder="1"/>
    <xf numFmtId="165" fontId="24" fillId="9" borderId="34" xfId="3" applyNumberFormat="1" applyFont="1" applyFill="1" applyBorder="1" applyAlignment="1" applyProtection="1">
      <alignment horizontal="center" vertical="center"/>
    </xf>
    <xf numFmtId="3" fontId="4" fillId="9" borderId="37" xfId="0" applyNumberFormat="1" applyFont="1" applyFill="1" applyBorder="1"/>
    <xf numFmtId="0" fontId="17" fillId="9" borderId="3" xfId="3" applyFont="1" applyFill="1" applyBorder="1" applyAlignment="1" applyProtection="1">
      <alignment horizontal="center" vertical="center" wrapText="1"/>
    </xf>
    <xf numFmtId="165" fontId="21" fillId="9" borderId="41" xfId="3" applyNumberFormat="1" applyFont="1" applyFill="1" applyBorder="1" applyAlignment="1" applyProtection="1">
      <alignment horizontal="center" vertical="center"/>
    </xf>
    <xf numFmtId="166" fontId="4" fillId="9" borderId="34" xfId="1" applyNumberFormat="1" applyFont="1" applyFill="1" applyBorder="1" applyAlignment="1">
      <alignment horizontal="center"/>
    </xf>
    <xf numFmtId="0" fontId="21" fillId="9" borderId="15" xfId="3" applyFont="1" applyFill="1" applyBorder="1" applyAlignment="1" applyProtection="1">
      <alignment horizontal="center" vertical="center" wrapText="1"/>
    </xf>
    <xf numFmtId="165" fontId="21" fillId="9" borderId="21" xfId="3" applyNumberFormat="1" applyFont="1" applyFill="1" applyBorder="1" applyAlignment="1" applyProtection="1">
      <alignment horizontal="center" vertical="center"/>
    </xf>
    <xf numFmtId="166" fontId="4" fillId="9" borderId="8" xfId="1" applyNumberFormat="1" applyFont="1" applyFill="1" applyBorder="1" applyAlignment="1">
      <alignment horizontal="center"/>
    </xf>
    <xf numFmtId="165" fontId="15" fillId="9" borderId="40" xfId="3" applyNumberFormat="1" applyFill="1" applyBorder="1" applyAlignment="1" applyProtection="1">
      <alignment horizontal="center" vertical="center"/>
    </xf>
    <xf numFmtId="165" fontId="6" fillId="9" borderId="34" xfId="0" applyNumberFormat="1" applyFont="1" applyFill="1" applyBorder="1" applyAlignment="1">
      <alignment horizontal="center" vertical="center"/>
    </xf>
    <xf numFmtId="3" fontId="15" fillId="9" borderId="30" xfId="3" applyNumberFormat="1" applyFill="1" applyBorder="1" applyProtection="1"/>
    <xf numFmtId="3" fontId="4" fillId="9" borderId="34" xfId="0" applyNumberFormat="1" applyFont="1" applyFill="1" applyBorder="1"/>
    <xf numFmtId="165" fontId="15" fillId="0" borderId="40" xfId="3" applyNumberFormat="1" applyFill="1" applyBorder="1" applyAlignment="1" applyProtection="1">
      <alignment horizontal="center" vertical="center"/>
    </xf>
    <xf numFmtId="165" fontId="6" fillId="0" borderId="34" xfId="0" applyNumberFormat="1" applyFont="1" applyBorder="1" applyAlignment="1">
      <alignment horizontal="center" vertical="center"/>
    </xf>
    <xf numFmtId="3" fontId="4" fillId="0" borderId="34" xfId="0" applyNumberFormat="1" applyFont="1" applyBorder="1"/>
    <xf numFmtId="165" fontId="24" fillId="9" borderId="8" xfId="3" applyNumberFormat="1" applyFont="1" applyFill="1" applyBorder="1" applyAlignment="1" applyProtection="1">
      <alignment horizontal="center" vertical="center"/>
    </xf>
    <xf numFmtId="165" fontId="21" fillId="9" borderId="3" xfId="3" applyNumberFormat="1" applyFont="1" applyFill="1" applyBorder="1" applyAlignment="1" applyProtection="1">
      <alignment horizontal="center" vertical="center"/>
    </xf>
    <xf numFmtId="165" fontId="21" fillId="9" borderId="15" xfId="3" applyNumberFormat="1" applyFont="1" applyFill="1" applyBorder="1" applyAlignment="1" applyProtection="1">
      <alignment horizontal="center" vertical="center"/>
    </xf>
    <xf numFmtId="165" fontId="21" fillId="9" borderId="10" xfId="3" applyNumberFormat="1" applyFont="1" applyFill="1" applyBorder="1" applyAlignment="1" applyProtection="1">
      <alignment horizontal="center" vertical="center"/>
    </xf>
    <xf numFmtId="165" fontId="21" fillId="9" borderId="28" xfId="3" applyNumberFormat="1" applyFont="1" applyFill="1" applyBorder="1" applyAlignment="1" applyProtection="1">
      <alignment horizontal="center" vertical="center"/>
    </xf>
    <xf numFmtId="165" fontId="15" fillId="9" borderId="10" xfId="3" applyNumberFormat="1" applyFill="1" applyBorder="1" applyAlignment="1" applyProtection="1">
      <alignment horizontal="center" vertical="center"/>
    </xf>
    <xf numFmtId="165" fontId="15" fillId="9" borderId="1" xfId="3" applyNumberFormat="1" applyFill="1" applyBorder="1" applyAlignment="1" applyProtection="1">
      <alignment horizontal="center" vertical="center"/>
    </xf>
    <xf numFmtId="165" fontId="15" fillId="9" borderId="28" xfId="3" applyNumberFormat="1" applyFill="1" applyBorder="1" applyAlignment="1" applyProtection="1">
      <alignment horizontal="center" vertical="center"/>
    </xf>
    <xf numFmtId="165" fontId="21" fillId="9" borderId="11" xfId="3" applyNumberFormat="1" applyFont="1" applyFill="1" applyBorder="1" applyAlignment="1" applyProtection="1">
      <alignment horizontal="center" vertical="center"/>
    </xf>
    <xf numFmtId="165" fontId="15" fillId="9" borderId="2" xfId="3" applyNumberFormat="1" applyFill="1" applyBorder="1" applyAlignment="1" applyProtection="1">
      <alignment horizontal="center" vertical="center"/>
    </xf>
    <xf numFmtId="165" fontId="21" fillId="9" borderId="13" xfId="3" applyNumberFormat="1" applyFont="1" applyFill="1" applyBorder="1" applyAlignment="1" applyProtection="1">
      <alignment horizontal="center" vertical="center"/>
    </xf>
    <xf numFmtId="165" fontId="21" fillId="9" borderId="57" xfId="3" applyNumberFormat="1" applyFont="1" applyFill="1" applyBorder="1" applyAlignment="1" applyProtection="1">
      <alignment horizontal="center" vertical="center"/>
    </xf>
    <xf numFmtId="3" fontId="15" fillId="9" borderId="10" xfId="3" applyNumberFormat="1" applyFill="1" applyBorder="1" applyProtection="1"/>
    <xf numFmtId="165" fontId="21" fillId="9" borderId="65" xfId="3" applyNumberFormat="1" applyFont="1" applyFill="1" applyBorder="1" applyAlignment="1" applyProtection="1">
      <alignment horizontal="center" vertical="center"/>
    </xf>
    <xf numFmtId="165" fontId="21" fillId="9" borderId="58" xfId="3" applyNumberFormat="1" applyFont="1" applyFill="1" applyBorder="1" applyAlignment="1" applyProtection="1">
      <alignment horizontal="center" vertical="center"/>
    </xf>
    <xf numFmtId="165" fontId="21" fillId="9" borderId="29" xfId="3" applyNumberFormat="1" applyFont="1" applyFill="1" applyBorder="1" applyAlignment="1" applyProtection="1">
      <alignment horizontal="center" vertical="center"/>
    </xf>
    <xf numFmtId="165" fontId="18" fillId="0" borderId="29" xfId="3" applyNumberFormat="1" applyFont="1" applyFill="1" applyBorder="1" applyAlignment="1" applyProtection="1">
      <alignment horizontal="center" vertical="center"/>
    </xf>
    <xf numFmtId="3" fontId="0" fillId="0" borderId="0" xfId="0" applyNumberFormat="1" applyFill="1" applyBorder="1"/>
    <xf numFmtId="167" fontId="15" fillId="0" borderId="0" xfId="3" applyNumberFormat="1" applyFill="1" applyBorder="1" applyAlignment="1" applyProtection="1">
      <alignment horizontal="center" vertical="center"/>
    </xf>
    <xf numFmtId="165" fontId="21" fillId="0" borderId="8" xfId="3" applyNumberFormat="1" applyFont="1" applyFill="1" applyBorder="1" applyAlignment="1" applyProtection="1">
      <alignment horizontal="center" vertical="center"/>
    </xf>
    <xf numFmtId="165" fontId="21" fillId="0" borderId="3" xfId="3" applyNumberFormat="1" applyFont="1" applyFill="1" applyBorder="1" applyAlignment="1" applyProtection="1">
      <alignment horizontal="center" vertical="center"/>
    </xf>
    <xf numFmtId="165" fontId="15" fillId="0" borderId="3" xfId="3" applyNumberFormat="1" applyFill="1" applyBorder="1" applyAlignment="1" applyProtection="1">
      <alignment horizontal="center" vertical="center"/>
    </xf>
    <xf numFmtId="165" fontId="24" fillId="0" borderId="8" xfId="3" applyNumberFormat="1" applyFont="1" applyFill="1" applyBorder="1" applyAlignment="1" applyProtection="1">
      <alignment horizontal="center" vertical="center"/>
    </xf>
    <xf numFmtId="165" fontId="15" fillId="0" borderId="57" xfId="3" applyNumberFormat="1" applyFill="1" applyBorder="1" applyAlignment="1" applyProtection="1">
      <alignment horizontal="center" vertical="center"/>
    </xf>
    <xf numFmtId="165" fontId="21" fillId="0" borderId="15" xfId="3" applyNumberFormat="1" applyFont="1" applyFill="1" applyBorder="1" applyAlignment="1" applyProtection="1">
      <alignment horizontal="center" vertical="center"/>
    </xf>
    <xf numFmtId="3" fontId="0" fillId="0" borderId="0" xfId="0" applyNumberFormat="1" applyFill="1"/>
    <xf numFmtId="164" fontId="0" fillId="0" borderId="12" xfId="0" applyNumberFormat="1" applyBorder="1" applyAlignment="1">
      <alignment horizontal="center" vertical="center"/>
    </xf>
    <xf numFmtId="164" fontId="0" fillId="0" borderId="50"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67" xfId="0" applyNumberFormat="1" applyBorder="1" applyAlignment="1">
      <alignment horizontal="center" vertical="center"/>
    </xf>
    <xf numFmtId="165" fontId="21" fillId="9" borderId="68" xfId="3" applyNumberFormat="1" applyFont="1" applyFill="1" applyBorder="1" applyAlignment="1" applyProtection="1">
      <alignment horizontal="center" vertical="center"/>
    </xf>
    <xf numFmtId="164" fontId="0" fillId="0" borderId="69" xfId="0" applyNumberFormat="1" applyBorder="1" applyAlignment="1">
      <alignment horizontal="center" vertical="center"/>
    </xf>
    <xf numFmtId="165" fontId="21" fillId="9" borderId="48" xfId="3" applyNumberFormat="1" applyFont="1" applyFill="1" applyBorder="1" applyAlignment="1" applyProtection="1">
      <alignment horizontal="center" vertical="center"/>
    </xf>
    <xf numFmtId="0" fontId="5" fillId="0"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0" fillId="0" borderId="9" xfId="0" applyBorder="1" applyAlignment="1">
      <alignment horizontal="center" vertical="center" wrapText="1"/>
    </xf>
    <xf numFmtId="0" fontId="4" fillId="0" borderId="70" xfId="0" applyFont="1" applyBorder="1"/>
    <xf numFmtId="0" fontId="4" fillId="0" borderId="41" xfId="0" applyFont="1" applyBorder="1"/>
    <xf numFmtId="0" fontId="0" fillId="0" borderId="71" xfId="0" applyBorder="1"/>
    <xf numFmtId="0" fontId="4" fillId="0" borderId="40" xfId="0" applyFont="1" applyBorder="1"/>
    <xf numFmtId="0" fontId="0" fillId="0" borderId="70" xfId="0" applyBorder="1"/>
    <xf numFmtId="0" fontId="0" fillId="0" borderId="45" xfId="0" applyFill="1" applyBorder="1"/>
    <xf numFmtId="0" fontId="0" fillId="0" borderId="66" xfId="0" applyFill="1" applyBorder="1"/>
    <xf numFmtId="0" fontId="4" fillId="0" borderId="44" xfId="0" applyFont="1" applyFill="1" applyBorder="1"/>
    <xf numFmtId="0" fontId="0" fillId="0" borderId="66" xfId="0" applyBorder="1"/>
    <xf numFmtId="0" fontId="0" fillId="0" borderId="44" xfId="0" applyBorder="1"/>
    <xf numFmtId="0" fontId="0" fillId="0" borderId="71" xfId="0" applyFill="1" applyBorder="1"/>
    <xf numFmtId="0" fontId="27" fillId="0" borderId="0" xfId="0" applyFont="1"/>
    <xf numFmtId="166" fontId="0" fillId="0" borderId="1" xfId="1" applyNumberFormat="1" applyFont="1" applyFill="1" applyBorder="1" applyAlignment="1">
      <alignment horizontal="center" vertical="center"/>
    </xf>
    <xf numFmtId="3" fontId="0" fillId="10" borderId="0" xfId="0" applyNumberFormat="1" applyFill="1"/>
    <xf numFmtId="0" fontId="28" fillId="0" borderId="0" xfId="5"/>
    <xf numFmtId="0" fontId="29" fillId="0" borderId="0" xfId="0" applyFont="1" applyAlignment="1">
      <alignment vertical="center"/>
    </xf>
    <xf numFmtId="0" fontId="30" fillId="0" borderId="34" xfId="0" applyFont="1" applyBorder="1" applyAlignment="1">
      <alignment horizontal="right" vertical="center"/>
    </xf>
    <xf numFmtId="0" fontId="30" fillId="0" borderId="47" xfId="0" applyFont="1" applyBorder="1" applyAlignment="1">
      <alignment vertical="center"/>
    </xf>
    <xf numFmtId="0" fontId="30" fillId="0" borderId="8" xfId="0" applyFont="1" applyBorder="1" applyAlignment="1">
      <alignment vertical="center"/>
    </xf>
    <xf numFmtId="0" fontId="30" fillId="0" borderId="53" xfId="0" applyFont="1" applyBorder="1" applyAlignment="1">
      <alignment horizontal="right" vertical="center"/>
    </xf>
    <xf numFmtId="0" fontId="30" fillId="0" borderId="6" xfId="0" applyFont="1" applyBorder="1" applyAlignment="1">
      <alignment vertical="center"/>
    </xf>
    <xf numFmtId="0" fontId="30" fillId="0" borderId="49" xfId="0" applyFont="1" applyBorder="1" applyAlignment="1">
      <alignment horizontal="right" vertical="center"/>
    </xf>
    <xf numFmtId="0" fontId="30" fillId="2" borderId="53" xfId="0" applyFont="1" applyFill="1" applyBorder="1" applyAlignment="1">
      <alignment horizontal="right" vertical="center"/>
    </xf>
    <xf numFmtId="0" fontId="30" fillId="0" borderId="34" xfId="0" applyFont="1" applyBorder="1" applyAlignment="1">
      <alignment vertical="center"/>
    </xf>
    <xf numFmtId="0" fontId="30" fillId="2" borderId="47" xfId="0" applyFont="1" applyFill="1" applyBorder="1" applyAlignment="1">
      <alignment horizontal="right" vertical="center"/>
    </xf>
    <xf numFmtId="0" fontId="31" fillId="0" borderId="0" xfId="0" applyFont="1" applyAlignment="1">
      <alignment vertical="center"/>
    </xf>
    <xf numFmtId="0" fontId="29" fillId="0" borderId="0" xfId="0" applyFont="1"/>
    <xf numFmtId="164" fontId="0" fillId="0" borderId="0" xfId="0" applyNumberFormat="1"/>
    <xf numFmtId="0" fontId="4" fillId="0" borderId="0" xfId="0" applyFont="1" applyAlignment="1">
      <alignment horizontal="left"/>
    </xf>
    <xf numFmtId="164" fontId="0" fillId="0" borderId="66" xfId="0" applyNumberFormat="1" applyFill="1" applyBorder="1"/>
    <xf numFmtId="164" fontId="0" fillId="0" borderId="66" xfId="0" applyNumberFormat="1" applyBorder="1"/>
    <xf numFmtId="3" fontId="0" fillId="0" borderId="66" xfId="0" applyNumberFormat="1" applyBorder="1"/>
    <xf numFmtId="164" fontId="0" fillId="0" borderId="0" xfId="0" applyNumberFormat="1" applyAlignment="1">
      <alignment horizontal="right"/>
    </xf>
    <xf numFmtId="164" fontId="4" fillId="0" borderId="40" xfId="0" applyNumberFormat="1" applyFont="1" applyBorder="1" applyAlignment="1">
      <alignment horizontal="right"/>
    </xf>
    <xf numFmtId="164" fontId="0" fillId="0" borderId="39" xfId="0" applyNumberFormat="1" applyBorder="1" applyAlignment="1">
      <alignment horizontal="right"/>
    </xf>
    <xf numFmtId="164" fontId="4" fillId="0" borderId="41" xfId="0" applyNumberFormat="1" applyFont="1" applyBorder="1" applyAlignment="1">
      <alignment horizontal="right"/>
    </xf>
    <xf numFmtId="164" fontId="0" fillId="0" borderId="66" xfId="0" applyNumberFormat="1" applyFill="1" applyBorder="1" applyAlignment="1">
      <alignment horizontal="right"/>
    </xf>
    <xf numFmtId="164" fontId="4" fillId="0" borderId="44" xfId="0" applyNumberFormat="1" applyFont="1" applyFill="1" applyBorder="1" applyAlignment="1">
      <alignment horizontal="right"/>
    </xf>
    <xf numFmtId="164" fontId="0" fillId="0" borderId="66" xfId="0" applyNumberFormat="1" applyBorder="1" applyAlignment="1">
      <alignment horizontal="right"/>
    </xf>
    <xf numFmtId="164" fontId="0" fillId="0" borderId="44" xfId="0" applyNumberFormat="1" applyBorder="1" applyAlignment="1">
      <alignment horizontal="right"/>
    </xf>
    <xf numFmtId="0" fontId="32" fillId="0" borderId="0" xfId="0" applyFont="1"/>
    <xf numFmtId="1" fontId="0" fillId="0" borderId="0" xfId="0" applyNumberFormat="1" applyAlignment="1">
      <alignment horizontal="right"/>
    </xf>
    <xf numFmtId="1" fontId="0" fillId="0" borderId="66" xfId="0" applyNumberFormat="1" applyFill="1" applyBorder="1"/>
    <xf numFmtId="0" fontId="4" fillId="0" borderId="0" xfId="0" applyFont="1" applyFill="1" applyBorder="1" applyAlignment="1">
      <alignment horizontal="center" vertical="center"/>
    </xf>
    <xf numFmtId="0" fontId="33" fillId="0" borderId="39" xfId="0" applyFont="1" applyBorder="1"/>
    <xf numFmtId="0" fontId="32" fillId="0" borderId="41" xfId="0" applyFont="1" applyBorder="1"/>
    <xf numFmtId="0" fontId="33" fillId="0" borderId="0" xfId="0" applyFont="1"/>
    <xf numFmtId="1" fontId="33" fillId="0" borderId="0" xfId="0" applyNumberFormat="1" applyFont="1" applyAlignment="1">
      <alignment horizontal="right"/>
    </xf>
    <xf numFmtId="1" fontId="33" fillId="0" borderId="40" xfId="0" applyNumberFormat="1" applyFont="1" applyBorder="1" applyAlignment="1">
      <alignment horizontal="right"/>
    </xf>
    <xf numFmtId="1" fontId="33" fillId="0" borderId="0" xfId="0" applyNumberFormat="1" applyFont="1" applyBorder="1" applyAlignment="1">
      <alignment horizontal="right"/>
    </xf>
    <xf numFmtId="1" fontId="33" fillId="0" borderId="39" xfId="0" applyNumberFormat="1" applyFont="1" applyBorder="1" applyAlignment="1">
      <alignment horizontal="right"/>
    </xf>
    <xf numFmtId="1" fontId="33" fillId="0" borderId="66" xfId="0" applyNumberFormat="1" applyFont="1" applyFill="1" applyBorder="1" applyAlignment="1">
      <alignment horizontal="right"/>
    </xf>
    <xf numFmtId="1" fontId="32" fillId="0" borderId="44" xfId="0" applyNumberFormat="1" applyFont="1" applyFill="1" applyBorder="1" applyAlignment="1">
      <alignment horizontal="right"/>
    </xf>
    <xf numFmtId="0" fontId="33" fillId="0" borderId="66" xfId="0" applyFont="1" applyBorder="1"/>
    <xf numFmtId="1" fontId="33" fillId="0" borderId="66" xfId="0" applyNumberFormat="1" applyFont="1" applyFill="1" applyBorder="1"/>
    <xf numFmtId="1" fontId="33" fillId="0" borderId="66" xfId="0" applyNumberFormat="1" applyFont="1" applyBorder="1" applyAlignment="1">
      <alignment horizontal="right"/>
    </xf>
    <xf numFmtId="1" fontId="32" fillId="0" borderId="44" xfId="0" applyNumberFormat="1" applyFont="1" applyBorder="1" applyAlignment="1">
      <alignment horizontal="right"/>
    </xf>
    <xf numFmtId="1" fontId="33" fillId="0" borderId="66" xfId="0" applyNumberFormat="1" applyFont="1" applyBorder="1"/>
    <xf numFmtId="1" fontId="34" fillId="0" borderId="40" xfId="0" applyNumberFormat="1" applyFont="1" applyBorder="1" applyAlignment="1">
      <alignment horizontal="right"/>
    </xf>
    <xf numFmtId="1" fontId="33" fillId="0" borderId="0" xfId="0" applyNumberFormat="1" applyFont="1"/>
    <xf numFmtId="0" fontId="35" fillId="0" borderId="39" xfId="0" applyFont="1" applyBorder="1"/>
    <xf numFmtId="0" fontId="35" fillId="0" borderId="0" xfId="0" applyFont="1"/>
    <xf numFmtId="1" fontId="35" fillId="0" borderId="0" xfId="0" applyNumberFormat="1" applyFont="1" applyAlignment="1">
      <alignment horizontal="right"/>
    </xf>
    <xf numFmtId="1" fontId="35" fillId="0" borderId="0" xfId="0" applyNumberFormat="1" applyFont="1" applyBorder="1" applyAlignment="1">
      <alignment horizontal="right"/>
    </xf>
    <xf numFmtId="1" fontId="35" fillId="0" borderId="39" xfId="0" applyNumberFormat="1" applyFont="1" applyBorder="1" applyAlignment="1">
      <alignment horizontal="right"/>
    </xf>
    <xf numFmtId="0" fontId="35" fillId="0" borderId="66" xfId="0" applyFont="1" applyBorder="1"/>
    <xf numFmtId="1" fontId="35" fillId="0" borderId="66" xfId="0" applyNumberFormat="1" applyFont="1" applyFill="1" applyBorder="1"/>
    <xf numFmtId="1" fontId="35" fillId="0" borderId="66" xfId="0" applyNumberFormat="1" applyFont="1" applyFill="1" applyBorder="1" applyAlignment="1">
      <alignment horizontal="right"/>
    </xf>
    <xf numFmtId="1" fontId="35" fillId="0" borderId="66" xfId="0" applyNumberFormat="1" applyFont="1" applyBorder="1"/>
    <xf numFmtId="1" fontId="35" fillId="0" borderId="66" xfId="0" applyNumberFormat="1" applyFont="1" applyBorder="1" applyAlignment="1">
      <alignment horizontal="right"/>
    </xf>
    <xf numFmtId="1" fontId="35" fillId="0" borderId="0" xfId="0" applyNumberFormat="1" applyFont="1"/>
    <xf numFmtId="164" fontId="0" fillId="0" borderId="43" xfId="0" applyNumberFormat="1" applyBorder="1" applyAlignment="1">
      <alignment horizontal="right"/>
    </xf>
    <xf numFmtId="164" fontId="0" fillId="0" borderId="40" xfId="0" applyNumberFormat="1" applyBorder="1" applyAlignment="1">
      <alignment horizontal="right"/>
    </xf>
    <xf numFmtId="164" fontId="0" fillId="0" borderId="41" xfId="0" applyNumberFormat="1" applyBorder="1" applyAlignment="1">
      <alignment horizontal="right"/>
    </xf>
    <xf numFmtId="1" fontId="0" fillId="0" borderId="0" xfId="0" applyNumberFormat="1" applyAlignment="1">
      <alignment horizontal="right" vertical="center"/>
    </xf>
    <xf numFmtId="17" fontId="0" fillId="0" borderId="0" xfId="0" applyNumberFormat="1"/>
    <xf numFmtId="3" fontId="33" fillId="0" borderId="66" xfId="0" applyNumberFormat="1" applyFont="1" applyBorder="1"/>
    <xf numFmtId="3" fontId="33" fillId="0" borderId="0" xfId="0" applyNumberFormat="1" applyFont="1"/>
    <xf numFmtId="3" fontId="33" fillId="0" borderId="44" xfId="0" applyNumberFormat="1" applyFont="1" applyBorder="1"/>
    <xf numFmtId="0" fontId="33" fillId="0" borderId="0" xfId="0" applyFont="1" applyFill="1" applyBorder="1"/>
    <xf numFmtId="1" fontId="33" fillId="0" borderId="0" xfId="0" applyNumberFormat="1" applyFont="1" applyFill="1" applyBorder="1"/>
    <xf numFmtId="3" fontId="32" fillId="0" borderId="40" xfId="0" applyNumberFormat="1" applyFont="1" applyBorder="1"/>
    <xf numFmtId="3" fontId="32" fillId="0" borderId="41" xfId="0" applyNumberFormat="1" applyFont="1" applyBorder="1"/>
    <xf numFmtId="3" fontId="33" fillId="0" borderId="66" xfId="0" applyNumberFormat="1" applyFont="1" applyFill="1" applyBorder="1"/>
    <xf numFmtId="3" fontId="32" fillId="0" borderId="44" xfId="0" applyNumberFormat="1" applyFont="1" applyFill="1" applyBorder="1"/>
    <xf numFmtId="3" fontId="4" fillId="0" borderId="40" xfId="0" applyNumberFormat="1" applyFont="1" applyBorder="1"/>
    <xf numFmtId="3" fontId="4" fillId="0" borderId="41" xfId="0" applyNumberFormat="1" applyFont="1" applyBorder="1"/>
    <xf numFmtId="3" fontId="0" fillId="0" borderId="66" xfId="0" applyNumberFormat="1" applyFill="1" applyBorder="1"/>
    <xf numFmtId="3" fontId="4" fillId="0" borderId="44" xfId="0" applyNumberFormat="1" applyFont="1" applyFill="1" applyBorder="1"/>
    <xf numFmtId="3" fontId="0" fillId="0" borderId="44" xfId="0" applyNumberFormat="1" applyBorder="1"/>
    <xf numFmtId="3" fontId="0" fillId="0" borderId="0" xfId="0" applyNumberFormat="1" applyAlignment="1">
      <alignment horizontal="right" vertical="center"/>
    </xf>
    <xf numFmtId="3" fontId="0" fillId="0" borderId="0" xfId="0" applyNumberFormat="1" applyAlignment="1">
      <alignment horizontal="right"/>
    </xf>
    <xf numFmtId="0" fontId="4" fillId="7" borderId="0" xfId="0" applyFont="1" applyFill="1"/>
    <xf numFmtId="0" fontId="0" fillId="7" borderId="0" xfId="0" applyFill="1"/>
    <xf numFmtId="0" fontId="4" fillId="11" borderId="0" xfId="0" applyFont="1" applyFill="1"/>
    <xf numFmtId="0" fontId="0" fillId="11" borderId="0" xfId="0" applyFill="1"/>
    <xf numFmtId="1" fontId="33" fillId="13" borderId="1" xfId="0" applyNumberFormat="1" applyFont="1" applyFill="1" applyBorder="1" applyAlignment="1">
      <alignment horizontal="center" vertical="center"/>
    </xf>
    <xf numFmtId="1" fontId="33" fillId="13" borderId="18" xfId="0" applyNumberFormat="1" applyFont="1" applyFill="1" applyBorder="1" applyAlignment="1">
      <alignment horizontal="center" vertical="center"/>
    </xf>
    <xf numFmtId="1" fontId="32" fillId="13" borderId="1" xfId="0" applyNumberFormat="1" applyFont="1" applyFill="1" applyBorder="1" applyAlignment="1">
      <alignment horizontal="center" vertical="center"/>
    </xf>
    <xf numFmtId="0" fontId="4" fillId="12" borderId="18" xfId="0" applyFont="1" applyFill="1" applyBorder="1" applyAlignment="1">
      <alignment horizontal="center" vertical="center"/>
    </xf>
    <xf numFmtId="165" fontId="4" fillId="0" borderId="20" xfId="0" applyNumberFormat="1" applyFont="1" applyBorder="1" applyAlignment="1">
      <alignment horizontal="center" vertical="center"/>
    </xf>
    <xf numFmtId="0" fontId="1" fillId="0" borderId="0" xfId="0" applyFont="1" applyAlignment="1" applyProtection="1">
      <alignment horizontal="right"/>
      <protection locked="0"/>
    </xf>
    <xf numFmtId="0" fontId="1" fillId="0" borderId="39" xfId="0" applyFont="1" applyBorder="1" applyAlignment="1" applyProtection="1">
      <alignment horizontal="right"/>
      <protection locked="0"/>
    </xf>
    <xf numFmtId="3" fontId="0" fillId="0" borderId="39" xfId="0" applyNumberFormat="1" applyBorder="1" applyAlignment="1" applyProtection="1">
      <alignment horizontal="right"/>
      <protection locked="0"/>
    </xf>
    <xf numFmtId="0" fontId="0" fillId="14" borderId="1" xfId="0" applyFill="1" applyBorder="1"/>
    <xf numFmtId="0" fontId="0" fillId="14" borderId="2" xfId="0" applyFill="1" applyBorder="1"/>
    <xf numFmtId="0" fontId="0" fillId="14" borderId="3" xfId="0" applyFill="1" applyBorder="1"/>
    <xf numFmtId="0" fontId="4" fillId="14" borderId="1" xfId="0" applyFont="1" applyFill="1" applyBorder="1"/>
    <xf numFmtId="3" fontId="4" fillId="14" borderId="1" xfId="0" applyNumberFormat="1" applyFont="1" applyFill="1" applyBorder="1"/>
    <xf numFmtId="3" fontId="4" fillId="14" borderId="10" xfId="0" applyNumberFormat="1" applyFont="1" applyFill="1" applyBorder="1"/>
    <xf numFmtId="0" fontId="4" fillId="10" borderId="18" xfId="0" applyFont="1" applyFill="1" applyBorder="1" applyAlignment="1">
      <alignment wrapText="1"/>
    </xf>
    <xf numFmtId="0" fontId="4" fillId="10" borderId="18" xfId="0" applyFont="1" applyFill="1" applyBorder="1" applyAlignment="1">
      <alignment vertical="center"/>
    </xf>
    <xf numFmtId="0" fontId="4" fillId="10" borderId="18" xfId="0" applyFont="1" applyFill="1" applyBorder="1" applyAlignment="1">
      <alignment horizontal="center" vertical="center"/>
    </xf>
    <xf numFmtId="0" fontId="0" fillId="0" borderId="39" xfId="0" applyFill="1" applyBorder="1" applyAlignment="1">
      <alignment horizontal="right"/>
    </xf>
    <xf numFmtId="0" fontId="6" fillId="0" borderId="19" xfId="0" applyFont="1" applyBorder="1" applyAlignment="1">
      <alignment vertical="center"/>
    </xf>
    <xf numFmtId="0" fontId="0" fillId="0" borderId="45" xfId="0" applyBorder="1" applyAlignment="1">
      <alignment horizontal="right"/>
    </xf>
    <xf numFmtId="0" fontId="5" fillId="0" borderId="45" xfId="0" applyFont="1" applyBorder="1" applyAlignment="1">
      <alignment horizontal="right"/>
    </xf>
    <xf numFmtId="0" fontId="5" fillId="0" borderId="2" xfId="0" applyFont="1" applyBorder="1"/>
    <xf numFmtId="44" fontId="0" fillId="0" borderId="2" xfId="0" applyNumberFormat="1" applyBorder="1"/>
    <xf numFmtId="168" fontId="0" fillId="0" borderId="2" xfId="0" applyNumberFormat="1" applyBorder="1"/>
    <xf numFmtId="44" fontId="0" fillId="0" borderId="2" xfId="4" applyFont="1" applyBorder="1"/>
    <xf numFmtId="0" fontId="4" fillId="13" borderId="18" xfId="0" applyFont="1" applyFill="1" applyBorder="1" applyAlignment="1">
      <alignment horizontal="center" vertical="center" wrapText="1"/>
    </xf>
    <xf numFmtId="0" fontId="4" fillId="0" borderId="45" xfId="0" applyFont="1" applyBorder="1" applyAlignment="1">
      <alignment horizontal="right"/>
    </xf>
    <xf numFmtId="0" fontId="6" fillId="0" borderId="45" xfId="0" applyFont="1" applyBorder="1" applyAlignment="1">
      <alignment horizontal="right"/>
    </xf>
    <xf numFmtId="0" fontId="36" fillId="0" borderId="66" xfId="0" applyFont="1" applyBorder="1" applyAlignment="1">
      <alignment horizontal="right"/>
    </xf>
    <xf numFmtId="0" fontId="6" fillId="0" borderId="45" xfId="0" applyFont="1" applyBorder="1" applyAlignment="1">
      <alignment horizontal="center"/>
    </xf>
    <xf numFmtId="44" fontId="4" fillId="0" borderId="45" xfId="4" applyFont="1" applyBorder="1" applyAlignment="1">
      <alignment horizontal="center" vertical="center"/>
    </xf>
    <xf numFmtId="17" fontId="4" fillId="15" borderId="2" xfId="0" applyNumberFormat="1" applyFont="1" applyFill="1" applyBorder="1" applyAlignment="1">
      <alignment horizontal="center"/>
    </xf>
    <xf numFmtId="168" fontId="4" fillId="0" borderId="2" xfId="0" applyNumberFormat="1" applyFont="1" applyBorder="1"/>
    <xf numFmtId="0" fontId="4" fillId="13" borderId="73" xfId="0" applyFont="1" applyFill="1" applyBorder="1" applyAlignment="1">
      <alignment horizontal="center" vertical="center" wrapText="1"/>
    </xf>
    <xf numFmtId="3" fontId="4" fillId="12" borderId="73" xfId="0" applyNumberFormat="1" applyFont="1" applyFill="1" applyBorder="1" applyAlignment="1">
      <alignment horizontal="center" vertical="center"/>
    </xf>
    <xf numFmtId="169" fontId="0" fillId="0" borderId="0" xfId="0" applyNumberFormat="1"/>
    <xf numFmtId="3" fontId="15" fillId="9" borderId="20" xfId="3" applyNumberFormat="1" applyFill="1" applyBorder="1" applyAlignment="1" applyProtection="1">
      <alignment horizontal="right"/>
    </xf>
    <xf numFmtId="3" fontId="15" fillId="9" borderId="12" xfId="3" applyNumberFormat="1" applyFill="1" applyBorder="1" applyAlignment="1" applyProtection="1">
      <alignment horizontal="right"/>
    </xf>
    <xf numFmtId="3" fontId="15" fillId="9" borderId="14" xfId="3" applyNumberFormat="1" applyFill="1" applyBorder="1" applyAlignment="1" applyProtection="1">
      <alignment horizontal="right"/>
    </xf>
    <xf numFmtId="3" fontId="15" fillId="9" borderId="1" xfId="3" applyNumberFormat="1" applyFill="1" applyBorder="1" applyAlignment="1" applyProtection="1">
      <alignment horizontal="right"/>
    </xf>
    <xf numFmtId="3" fontId="15" fillId="9" borderId="2" xfId="3" applyNumberFormat="1" applyFill="1" applyBorder="1" applyAlignment="1" applyProtection="1">
      <alignment horizontal="right"/>
    </xf>
    <xf numFmtId="3" fontId="15" fillId="9" borderId="3" xfId="3" applyNumberFormat="1" applyFill="1" applyBorder="1" applyAlignment="1" applyProtection="1">
      <alignment horizontal="right"/>
    </xf>
    <xf numFmtId="3" fontId="15" fillId="9" borderId="9" xfId="3" applyNumberFormat="1" applyFill="1" applyBorder="1" applyAlignment="1" applyProtection="1">
      <alignment horizontal="right"/>
    </xf>
    <xf numFmtId="3" fontId="15" fillId="9" borderId="10" xfId="3" applyNumberFormat="1" applyFill="1" applyBorder="1" applyAlignment="1" applyProtection="1">
      <alignment horizontal="right"/>
    </xf>
    <xf numFmtId="165" fontId="21" fillId="0" borderId="1" xfId="3" applyNumberFormat="1" applyFont="1" applyFill="1" applyBorder="1" applyAlignment="1" applyProtection="1">
      <alignment vertical="center"/>
    </xf>
    <xf numFmtId="165" fontId="21" fillId="0" borderId="1" xfId="3" applyNumberFormat="1" applyFont="1" applyFill="1" applyBorder="1" applyAlignment="1" applyProtection="1">
      <alignment horizontal="right" vertical="center"/>
    </xf>
    <xf numFmtId="165" fontId="21" fillId="9" borderId="41" xfId="3" applyNumberFormat="1" applyFont="1" applyFill="1" applyBorder="1" applyAlignment="1" applyProtection="1">
      <alignment horizontal="right" vertical="center"/>
    </xf>
    <xf numFmtId="165" fontId="21" fillId="9" borderId="2" xfId="3" applyNumberFormat="1" applyFont="1" applyFill="1" applyBorder="1" applyAlignment="1" applyProtection="1">
      <alignment horizontal="right" vertical="center"/>
    </xf>
    <xf numFmtId="165" fontId="21" fillId="9" borderId="1" xfId="3" applyNumberFormat="1" applyFont="1" applyFill="1" applyBorder="1" applyAlignment="1" applyProtection="1">
      <alignment horizontal="right" vertical="center"/>
    </xf>
    <xf numFmtId="165" fontId="21" fillId="9" borderId="28" xfId="3" applyNumberFormat="1" applyFont="1" applyFill="1" applyBorder="1" applyAlignment="1" applyProtection="1">
      <alignment horizontal="right" vertical="center"/>
    </xf>
    <xf numFmtId="165" fontId="24" fillId="9" borderId="8" xfId="3" applyNumberFormat="1" applyFont="1" applyFill="1" applyBorder="1" applyAlignment="1" applyProtection="1">
      <alignment horizontal="right" vertical="center"/>
    </xf>
    <xf numFmtId="165" fontId="24" fillId="0" borderId="34" xfId="3" applyNumberFormat="1" applyFont="1" applyFill="1" applyBorder="1" applyAlignment="1" applyProtection="1">
      <alignment horizontal="right" vertical="center"/>
    </xf>
    <xf numFmtId="165" fontId="21" fillId="9" borderId="13" xfId="3" applyNumberFormat="1" applyFont="1" applyFill="1" applyBorder="1" applyAlignment="1" applyProtection="1">
      <alignment horizontal="right" vertical="center"/>
    </xf>
    <xf numFmtId="165" fontId="21" fillId="9" borderId="21" xfId="3" applyNumberFormat="1" applyFont="1" applyFill="1" applyBorder="1" applyAlignment="1" applyProtection="1">
      <alignment horizontal="right" vertical="center"/>
    </xf>
    <xf numFmtId="165" fontId="21" fillId="9" borderId="29" xfId="3" applyNumberFormat="1" applyFont="1" applyFill="1" applyBorder="1" applyAlignment="1" applyProtection="1">
      <alignment horizontal="right" vertical="center"/>
    </xf>
    <xf numFmtId="0" fontId="25" fillId="0" borderId="0" xfId="0" applyFont="1" applyAlignment="1">
      <alignment horizontal="right"/>
    </xf>
    <xf numFmtId="0" fontId="0" fillId="0" borderId="0" xfId="0" applyFill="1" applyAlignment="1">
      <alignment horizontal="right"/>
    </xf>
    <xf numFmtId="165" fontId="21" fillId="9" borderId="10" xfId="3" applyNumberFormat="1" applyFont="1" applyFill="1" applyBorder="1" applyAlignment="1" applyProtection="1">
      <alignment horizontal="right" vertical="center"/>
    </xf>
    <xf numFmtId="166" fontId="25" fillId="0" borderId="0" xfId="1" applyNumberFormat="1" applyFont="1" applyAlignment="1">
      <alignment horizontal="right" vertical="center"/>
    </xf>
    <xf numFmtId="165" fontId="21" fillId="9" borderId="57" xfId="3" applyNumberFormat="1" applyFont="1" applyFill="1" applyBorder="1" applyAlignment="1" applyProtection="1">
      <alignment horizontal="right" vertical="center"/>
    </xf>
    <xf numFmtId="165" fontId="21" fillId="9" borderId="3" xfId="3" applyNumberFormat="1" applyFont="1" applyFill="1" applyBorder="1" applyAlignment="1" applyProtection="1">
      <alignment horizontal="right" vertical="center"/>
    </xf>
    <xf numFmtId="165" fontId="21" fillId="0" borderId="21" xfId="3" applyNumberFormat="1" applyFont="1" applyFill="1" applyBorder="1" applyAlignment="1" applyProtection="1">
      <alignment horizontal="right" vertical="center"/>
    </xf>
    <xf numFmtId="3" fontId="15" fillId="0" borderId="20" xfId="3" applyNumberFormat="1" applyFill="1" applyBorder="1" applyAlignment="1" applyProtection="1">
      <alignment horizontal="right" vertical="center"/>
    </xf>
    <xf numFmtId="3" fontId="15" fillId="0" borderId="12" xfId="3" applyNumberFormat="1" applyFill="1" applyBorder="1" applyAlignment="1" applyProtection="1">
      <alignment horizontal="right" vertical="center"/>
    </xf>
    <xf numFmtId="3" fontId="15" fillId="0" borderId="14" xfId="3" applyNumberFormat="1" applyFill="1" applyBorder="1" applyAlignment="1" applyProtection="1">
      <alignment horizontal="right" vertical="center"/>
    </xf>
    <xf numFmtId="3" fontId="15" fillId="0" borderId="1" xfId="3" applyNumberFormat="1" applyFill="1" applyBorder="1" applyAlignment="1" applyProtection="1">
      <alignment horizontal="right" vertical="center"/>
    </xf>
    <xf numFmtId="3" fontId="15" fillId="0" borderId="2" xfId="3" applyNumberFormat="1" applyFill="1" applyBorder="1" applyAlignment="1" applyProtection="1">
      <alignment horizontal="right" vertical="center"/>
    </xf>
    <xf numFmtId="3" fontId="15" fillId="0" borderId="3" xfId="3" applyNumberFormat="1" applyFill="1" applyBorder="1" applyAlignment="1" applyProtection="1">
      <alignment horizontal="right" vertical="center"/>
    </xf>
    <xf numFmtId="0" fontId="20" fillId="9" borderId="3" xfId="3" applyNumberFormat="1" applyFont="1" applyFill="1" applyBorder="1" applyAlignment="1" applyProtection="1">
      <alignment horizontal="right" vertical="center" wrapText="1"/>
    </xf>
    <xf numFmtId="0" fontId="20" fillId="0" borderId="3" xfId="3" applyNumberFormat="1" applyFont="1" applyFill="1" applyBorder="1" applyAlignment="1" applyProtection="1">
      <alignment horizontal="right" vertical="center" wrapText="1"/>
    </xf>
    <xf numFmtId="3" fontId="15" fillId="0" borderId="9" xfId="3" applyNumberFormat="1" applyFill="1" applyBorder="1" applyAlignment="1" applyProtection="1">
      <alignment horizontal="right" vertical="center"/>
    </xf>
    <xf numFmtId="3" fontId="15" fillId="0" borderId="10" xfId="3" applyNumberFormat="1" applyFill="1" applyBorder="1" applyAlignment="1" applyProtection="1">
      <alignment horizontal="right" vertical="center"/>
    </xf>
    <xf numFmtId="10" fontId="0" fillId="0" borderId="2" xfId="1" applyNumberFormat="1" applyFont="1" applyBorder="1"/>
    <xf numFmtId="10" fontId="0" fillId="0" borderId="2" xfId="0" applyNumberFormat="1" applyBorder="1"/>
    <xf numFmtId="3" fontId="15" fillId="9" borderId="9" xfId="3" applyNumberFormat="1" applyFill="1" applyBorder="1" applyAlignment="1" applyProtection="1">
      <alignment horizontal="right" vertical="center"/>
    </xf>
    <xf numFmtId="3" fontId="15" fillId="9" borderId="12" xfId="3" applyNumberFormat="1" applyFill="1" applyBorder="1" applyAlignment="1" applyProtection="1">
      <alignment horizontal="right" vertical="center"/>
    </xf>
    <xf numFmtId="3" fontId="15" fillId="9" borderId="20" xfId="3" applyNumberFormat="1" applyFill="1" applyBorder="1" applyAlignment="1" applyProtection="1">
      <alignment horizontal="right" vertical="center"/>
    </xf>
    <xf numFmtId="3" fontId="15" fillId="9" borderId="14" xfId="3" applyNumberFormat="1" applyFill="1" applyBorder="1" applyAlignment="1" applyProtection="1">
      <alignment horizontal="right" vertical="center"/>
    </xf>
    <xf numFmtId="3" fontId="15" fillId="9" borderId="10" xfId="3" applyNumberFormat="1" applyFill="1" applyBorder="1" applyAlignment="1" applyProtection="1">
      <alignment horizontal="right" vertical="center"/>
    </xf>
    <xf numFmtId="3" fontId="15" fillId="9" borderId="2" xfId="3" applyNumberFormat="1" applyFill="1" applyBorder="1" applyAlignment="1" applyProtection="1">
      <alignment horizontal="right" vertical="center"/>
    </xf>
    <xf numFmtId="3" fontId="15" fillId="9" borderId="3" xfId="3" applyNumberFormat="1" applyFill="1" applyBorder="1" applyAlignment="1" applyProtection="1">
      <alignment horizontal="right" vertical="center"/>
    </xf>
    <xf numFmtId="164" fontId="0" fillId="0" borderId="73" xfId="0" applyNumberFormat="1" applyBorder="1" applyAlignment="1">
      <alignment horizontal="center" vertical="center"/>
    </xf>
    <xf numFmtId="164" fontId="0" fillId="0" borderId="28" xfId="0" applyNumberFormat="1" applyBorder="1" applyAlignment="1">
      <alignment horizontal="center" vertical="center"/>
    </xf>
    <xf numFmtId="0" fontId="0" fillId="0" borderId="2" xfId="0" applyFill="1" applyBorder="1" applyAlignment="1" applyProtection="1">
      <alignment horizontal="right" vertical="center"/>
    </xf>
    <xf numFmtId="0" fontId="4" fillId="0" borderId="2" xfId="0" applyFont="1" applyFill="1" applyBorder="1" applyProtection="1"/>
    <xf numFmtId="0" fontId="4" fillId="0" borderId="2" xfId="0" applyFont="1" applyFill="1" applyBorder="1" applyAlignment="1" applyProtection="1">
      <alignment horizontal="center"/>
    </xf>
    <xf numFmtId="0" fontId="0" fillId="0" borderId="2" xfId="0" applyFill="1" applyBorder="1" applyProtection="1"/>
    <xf numFmtId="0" fontId="16" fillId="0" borderId="2" xfId="0" applyFont="1" applyFill="1" applyBorder="1" applyProtection="1"/>
    <xf numFmtId="3" fontId="0" fillId="0" borderId="2" xfId="0" applyNumberFormat="1" applyFill="1" applyBorder="1" applyProtection="1"/>
    <xf numFmtId="164" fontId="0" fillId="0" borderId="2" xfId="0" applyNumberFormat="1" applyFill="1" applyBorder="1" applyAlignment="1" applyProtection="1">
      <alignment horizontal="center" vertical="center"/>
    </xf>
    <xf numFmtId="166" fontId="0" fillId="0" borderId="2" xfId="1" applyNumberFormat="1" applyFont="1" applyFill="1" applyBorder="1" applyAlignment="1" applyProtection="1">
      <alignment horizontal="center"/>
    </xf>
    <xf numFmtId="166" fontId="0" fillId="0" borderId="2" xfId="0" applyNumberFormat="1" applyFill="1" applyBorder="1" applyProtection="1"/>
    <xf numFmtId="3" fontId="0" fillId="0" borderId="2" xfId="0" applyNumberFormat="1" applyFill="1" applyBorder="1" applyAlignment="1" applyProtection="1">
      <alignment horizontal="right"/>
    </xf>
    <xf numFmtId="9" fontId="0" fillId="0" borderId="2" xfId="1" applyFont="1" applyFill="1" applyBorder="1" applyAlignment="1" applyProtection="1">
      <alignment horizontal="center" vertical="center"/>
    </xf>
    <xf numFmtId="0" fontId="31" fillId="0" borderId="0" xfId="0" applyFont="1"/>
    <xf numFmtId="0" fontId="0" fillId="0" borderId="0" xfId="0" applyFill="1" applyBorder="1" applyProtection="1"/>
    <xf numFmtId="0" fontId="0" fillId="0" borderId="70" xfId="0" applyFont="1" applyBorder="1"/>
    <xf numFmtId="0" fontId="0" fillId="0" borderId="45" xfId="0" applyFill="1" applyBorder="1" applyAlignment="1">
      <alignment horizontal="center"/>
    </xf>
    <xf numFmtId="166" fontId="0" fillId="0" borderId="0" xfId="1" applyNumberFormat="1" applyFont="1" applyAlignment="1">
      <alignment horizontal="right" vertical="center"/>
    </xf>
    <xf numFmtId="166" fontId="0" fillId="0" borderId="39" xfId="1" applyNumberFormat="1" applyFont="1" applyBorder="1" applyAlignment="1">
      <alignment horizontal="right" vertical="center"/>
    </xf>
    <xf numFmtId="166" fontId="4" fillId="0" borderId="66" xfId="1" applyNumberFormat="1" applyFont="1" applyFill="1" applyBorder="1"/>
    <xf numFmtId="3" fontId="15" fillId="9" borderId="1" xfId="3" applyNumberFormat="1" applyFill="1" applyBorder="1" applyAlignment="1" applyProtection="1">
      <alignment horizontal="right" vertical="center"/>
    </xf>
    <xf numFmtId="0" fontId="0" fillId="17" borderId="18" xfId="0" applyNumberFormat="1" applyFont="1" applyFill="1" applyBorder="1" applyAlignment="1" applyProtection="1">
      <alignment horizontal="center" vertical="center"/>
      <protection locked="0"/>
    </xf>
    <xf numFmtId="3" fontId="0" fillId="17" borderId="1" xfId="0" applyNumberFormat="1" applyFont="1" applyFill="1" applyBorder="1" applyAlignment="1" applyProtection="1">
      <alignment horizontal="right"/>
      <protection locked="0"/>
    </xf>
    <xf numFmtId="3" fontId="0" fillId="17" borderId="2" xfId="0" applyNumberFormat="1" applyFont="1" applyFill="1" applyBorder="1" applyAlignment="1" applyProtection="1">
      <alignment horizontal="right"/>
      <protection locked="0"/>
    </xf>
    <xf numFmtId="3" fontId="0" fillId="17" borderId="2" xfId="0" applyNumberFormat="1" applyFont="1" applyFill="1" applyBorder="1"/>
    <xf numFmtId="165" fontId="0" fillId="17" borderId="2" xfId="0" applyNumberFormat="1" applyFont="1" applyFill="1" applyBorder="1" applyAlignment="1" applyProtection="1">
      <alignment horizontal="center" vertical="center"/>
      <protection locked="0"/>
    </xf>
    <xf numFmtId="165" fontId="4" fillId="12" borderId="18" xfId="0" applyNumberFormat="1" applyFont="1" applyFill="1" applyBorder="1" applyAlignment="1" applyProtection="1">
      <alignment horizontal="left" vertical="center" wrapText="1"/>
      <protection locked="0"/>
    </xf>
    <xf numFmtId="0" fontId="4" fillId="12" borderId="18" xfId="0" applyNumberFormat="1" applyFont="1" applyFill="1" applyBorder="1" applyAlignment="1" applyProtection="1">
      <alignment horizontal="center" vertical="center"/>
      <protection locked="0"/>
    </xf>
    <xf numFmtId="0" fontId="0" fillId="12" borderId="1" xfId="0" applyFill="1" applyBorder="1"/>
    <xf numFmtId="10" fontId="3" fillId="12" borderId="1" xfId="1" applyNumberFormat="1" applyFont="1" applyFill="1" applyBorder="1" applyAlignment="1" applyProtection="1">
      <alignment horizontal="center" vertical="center"/>
      <protection locked="0"/>
    </xf>
    <xf numFmtId="166" fontId="3" fillId="12" borderId="1" xfId="1" applyNumberFormat="1" applyFont="1" applyFill="1" applyBorder="1" applyAlignment="1" applyProtection="1">
      <alignment horizontal="center" vertical="center"/>
      <protection locked="0"/>
    </xf>
    <xf numFmtId="0" fontId="0" fillId="12" borderId="2" xfId="0" applyFill="1" applyBorder="1"/>
    <xf numFmtId="10" fontId="3" fillId="12" borderId="2" xfId="1" applyNumberFormat="1" applyFont="1" applyFill="1" applyBorder="1" applyAlignment="1" applyProtection="1">
      <alignment horizontal="center" vertical="center"/>
      <protection locked="0"/>
    </xf>
    <xf numFmtId="165" fontId="3" fillId="12" borderId="2" xfId="0" applyNumberFormat="1" applyFont="1" applyFill="1" applyBorder="1" applyAlignment="1" applyProtection="1">
      <alignment horizontal="center" vertical="center"/>
      <protection locked="0"/>
    </xf>
    <xf numFmtId="1" fontId="26" fillId="0" borderId="0" xfId="0" applyNumberFormat="1" applyFont="1"/>
    <xf numFmtId="0" fontId="0" fillId="0" borderId="18" xfId="0" applyFont="1" applyBorder="1" applyAlignment="1">
      <alignment vertical="center" wrapText="1"/>
    </xf>
    <xf numFmtId="3" fontId="10" fillId="0" borderId="0" xfId="2" applyNumberFormat="1" applyFont="1" applyAlignment="1" applyProtection="1">
      <alignment horizontal="right"/>
      <protection locked="0"/>
    </xf>
    <xf numFmtId="3" fontId="12" fillId="0" borderId="0" xfId="0" applyNumberFormat="1" applyFont="1"/>
    <xf numFmtId="0" fontId="4" fillId="0" borderId="2" xfId="0" applyFont="1" applyFill="1" applyBorder="1" applyAlignment="1" applyProtection="1">
      <alignment horizontal="center"/>
    </xf>
    <xf numFmtId="0" fontId="0" fillId="0" borderId="2" xfId="0" applyBorder="1" applyAlignment="1">
      <alignment horizontal="center" vertical="center"/>
    </xf>
    <xf numFmtId="0" fontId="0" fillId="0" borderId="2" xfId="0" applyBorder="1" applyAlignment="1">
      <alignment horizontal="right" vertical="center"/>
    </xf>
    <xf numFmtId="0" fontId="0" fillId="0" borderId="2" xfId="0" applyBorder="1" applyAlignment="1">
      <alignment horizontal="center" vertical="center"/>
    </xf>
    <xf numFmtId="0" fontId="4" fillId="0" borderId="2" xfId="0" applyFont="1" applyFill="1" applyBorder="1" applyAlignment="1" applyProtection="1">
      <alignment horizontal="center" vertical="center"/>
    </xf>
    <xf numFmtId="0" fontId="37" fillId="0" borderId="2" xfId="0" applyFont="1" applyBorder="1" applyAlignment="1">
      <alignment horizontal="center" vertical="center"/>
    </xf>
    <xf numFmtId="9" fontId="0" fillId="0" borderId="2" xfId="1" applyFont="1" applyBorder="1"/>
    <xf numFmtId="166" fontId="0" fillId="0" borderId="2" xfId="1" applyNumberFormat="1" applyFont="1" applyBorder="1"/>
    <xf numFmtId="0" fontId="38" fillId="0" borderId="2" xfId="0" applyFont="1" applyBorder="1"/>
    <xf numFmtId="166" fontId="38" fillId="0" borderId="2" xfId="0" applyNumberFormat="1" applyFont="1" applyBorder="1"/>
    <xf numFmtId="0" fontId="38" fillId="0" borderId="31" xfId="0" applyFont="1" applyFill="1" applyBorder="1" applyProtection="1"/>
    <xf numFmtId="166" fontId="0" fillId="0" borderId="2" xfId="0" applyNumberFormat="1" applyBorder="1"/>
    <xf numFmtId="0" fontId="39" fillId="0" borderId="0" xfId="0" applyFont="1"/>
    <xf numFmtId="0" fontId="39" fillId="0" borderId="39" xfId="0" applyFont="1" applyBorder="1"/>
    <xf numFmtId="3" fontId="39" fillId="0" borderId="0" xfId="0" applyNumberFormat="1" applyFont="1"/>
    <xf numFmtId="0" fontId="40" fillId="0" borderId="41" xfId="0" applyFont="1" applyBorder="1"/>
    <xf numFmtId="0" fontId="40" fillId="0" borderId="40" xfId="0" applyFont="1" applyBorder="1"/>
    <xf numFmtId="0" fontId="40" fillId="0" borderId="44" xfId="0" applyFont="1" applyFill="1" applyBorder="1"/>
    <xf numFmtId="0" fontId="39" fillId="0" borderId="44" xfId="0" applyFont="1" applyBorder="1"/>
    <xf numFmtId="0" fontId="0" fillId="0" borderId="66" xfId="0" applyFont="1" applyFill="1" applyBorder="1"/>
    <xf numFmtId="0" fontId="0" fillId="0" borderId="0" xfId="0" applyFont="1"/>
    <xf numFmtId="1" fontId="0" fillId="0" borderId="0" xfId="0" applyNumberFormat="1" applyFont="1"/>
    <xf numFmtId="0" fontId="0" fillId="0" borderId="0" xfId="0" applyFont="1" applyBorder="1"/>
    <xf numFmtId="0" fontId="0" fillId="0" borderId="39" xfId="0" applyFont="1" applyBorder="1"/>
    <xf numFmtId="1" fontId="4" fillId="0" borderId="40" xfId="0" applyNumberFormat="1" applyFont="1" applyBorder="1"/>
    <xf numFmtId="1" fontId="4" fillId="0" borderId="41" xfId="0" applyNumberFormat="1" applyFont="1" applyBorder="1"/>
    <xf numFmtId="0" fontId="0" fillId="0" borderId="44" xfId="0" applyFont="1" applyBorder="1"/>
    <xf numFmtId="1" fontId="0" fillId="0" borderId="0" xfId="0" applyNumberFormat="1" applyBorder="1"/>
    <xf numFmtId="0" fontId="4" fillId="0" borderId="3" xfId="0" applyFont="1" applyFill="1" applyBorder="1" applyAlignment="1">
      <alignment horizontal="center" vertical="center"/>
    </xf>
    <xf numFmtId="3" fontId="0" fillId="0" borderId="1" xfId="0" applyNumberFormat="1" applyFill="1" applyBorder="1"/>
    <xf numFmtId="0" fontId="4" fillId="0" borderId="18" xfId="0" applyFont="1" applyFill="1" applyBorder="1" applyAlignment="1">
      <alignment horizontal="center" vertical="center"/>
    </xf>
    <xf numFmtId="164" fontId="0" fillId="0" borderId="2" xfId="0" applyNumberFormat="1" applyBorder="1"/>
    <xf numFmtId="3" fontId="41" fillId="0" borderId="75" xfId="0" applyNumberFormat="1" applyFont="1" applyBorder="1" applyAlignment="1">
      <alignment horizontal="right" vertical="top" readingOrder="1"/>
    </xf>
    <xf numFmtId="0" fontId="41" fillId="0" borderId="75" xfId="0" applyFont="1" applyBorder="1" applyAlignment="1">
      <alignment horizontal="left" vertical="top" readingOrder="1"/>
    </xf>
    <xf numFmtId="0" fontId="42" fillId="0" borderId="76" xfId="0" applyFont="1" applyBorder="1" applyAlignment="1">
      <alignment vertical="top"/>
    </xf>
    <xf numFmtId="0" fontId="42" fillId="0" borderId="75" xfId="0" applyFont="1" applyBorder="1" applyAlignment="1">
      <alignment vertical="top"/>
    </xf>
    <xf numFmtId="3" fontId="4" fillId="0" borderId="0" xfId="0" applyNumberFormat="1" applyFont="1"/>
    <xf numFmtId="165" fontId="21" fillId="0" borderId="13" xfId="3" applyNumberFormat="1" applyFont="1" applyFill="1" applyBorder="1" applyAlignment="1" applyProtection="1">
      <alignment horizontal="center" vertical="center"/>
    </xf>
    <xf numFmtId="165" fontId="21" fillId="0" borderId="28" xfId="3" applyNumberFormat="1" applyFont="1" applyFill="1" applyBorder="1" applyAlignment="1" applyProtection="1">
      <alignment horizontal="center" vertical="center"/>
    </xf>
    <xf numFmtId="165" fontId="15" fillId="0" borderId="58" xfId="3" applyNumberFormat="1" applyFill="1" applyBorder="1" applyAlignment="1" applyProtection="1">
      <alignment horizontal="center" vertical="center"/>
    </xf>
    <xf numFmtId="165" fontId="21" fillId="0" borderId="29" xfId="3" applyNumberFormat="1" applyFont="1" applyFill="1" applyBorder="1" applyAlignment="1" applyProtection="1">
      <alignment horizontal="center" vertical="center"/>
    </xf>
    <xf numFmtId="165" fontId="24" fillId="0" borderId="8" xfId="3" applyNumberFormat="1" applyFont="1" applyFill="1" applyBorder="1" applyAlignment="1" applyProtection="1">
      <alignment horizontal="right" vertical="center"/>
    </xf>
    <xf numFmtId="165" fontId="21" fillId="0" borderId="3" xfId="3" applyNumberFormat="1" applyFont="1" applyFill="1" applyBorder="1" applyAlignment="1" applyProtection="1">
      <alignment horizontal="right" vertical="center"/>
    </xf>
    <xf numFmtId="165" fontId="21" fillId="0" borderId="15" xfId="3" applyNumberFormat="1" applyFont="1" applyFill="1" applyBorder="1" applyAlignment="1" applyProtection="1">
      <alignment horizontal="right" vertical="center"/>
    </xf>
    <xf numFmtId="165" fontId="21" fillId="0" borderId="3" xfId="3" applyNumberFormat="1" applyFont="1" applyFill="1" applyBorder="1" applyAlignment="1" applyProtection="1">
      <alignment vertical="center"/>
    </xf>
    <xf numFmtId="0" fontId="4" fillId="0" borderId="1" xfId="0" applyFont="1" applyBorder="1" applyAlignment="1">
      <alignment horizontal="center" vertical="center"/>
    </xf>
    <xf numFmtId="3" fontId="0" fillId="0" borderId="30" xfId="0" applyNumberFormat="1" applyBorder="1" applyAlignment="1" applyProtection="1">
      <alignment horizontal="right"/>
      <protection locked="0"/>
    </xf>
    <xf numFmtId="3" fontId="0" fillId="0" borderId="31" xfId="0" applyNumberFormat="1" applyBorder="1"/>
    <xf numFmtId="0" fontId="13" fillId="0" borderId="0" xfId="0" applyFont="1" applyAlignment="1" applyProtection="1">
      <alignment horizontal="right" vertical="center"/>
      <protection locked="0"/>
    </xf>
    <xf numFmtId="3" fontId="13" fillId="0" borderId="0" xfId="0" applyNumberFormat="1" applyFont="1" applyAlignment="1" applyProtection="1">
      <alignment horizontal="right" vertical="center"/>
      <protection locked="0"/>
    </xf>
    <xf numFmtId="0" fontId="6" fillId="0" borderId="41" xfId="0" applyFont="1" applyBorder="1" applyAlignment="1" applyProtection="1">
      <alignment horizontal="center" vertical="center"/>
      <protection locked="0"/>
    </xf>
    <xf numFmtId="166" fontId="5" fillId="0" borderId="40" xfId="1" applyNumberFormat="1" applyFont="1" applyBorder="1" applyAlignment="1" applyProtection="1">
      <alignment horizontal="center" vertical="center"/>
      <protection locked="0"/>
    </xf>
    <xf numFmtId="166" fontId="5" fillId="0" borderId="41" xfId="1" applyNumberFormat="1" applyFont="1" applyBorder="1" applyAlignment="1" applyProtection="1">
      <alignment horizontal="center" vertical="center"/>
      <protection locked="0"/>
    </xf>
    <xf numFmtId="166" fontId="6" fillId="0" borderId="40" xfId="1" applyNumberFormat="1" applyFont="1" applyBorder="1" applyAlignment="1" applyProtection="1">
      <alignment horizontal="center" vertical="center"/>
      <protection locked="0"/>
    </xf>
    <xf numFmtId="0" fontId="6" fillId="0" borderId="41" xfId="0" applyFont="1" applyBorder="1" applyAlignment="1" applyProtection="1">
      <alignment horizontal="left" vertical="center"/>
      <protection locked="0"/>
    </xf>
    <xf numFmtId="166" fontId="5" fillId="0" borderId="0" xfId="1" applyNumberFormat="1" applyFont="1" applyAlignment="1">
      <alignment horizontal="center" vertical="center"/>
    </xf>
    <xf numFmtId="166" fontId="5" fillId="0" borderId="41" xfId="1" applyNumberFormat="1" applyFont="1" applyBorder="1" applyAlignment="1">
      <alignment horizontal="center" vertical="center"/>
    </xf>
    <xf numFmtId="166" fontId="6" fillId="0" borderId="0" xfId="1" applyNumberFormat="1" applyFont="1" applyAlignment="1">
      <alignment horizontal="center" vertical="center"/>
    </xf>
    <xf numFmtId="3" fontId="4" fillId="0" borderId="31" xfId="0" applyNumberFormat="1" applyFont="1" applyBorder="1" applyAlignment="1">
      <alignment vertical="center"/>
    </xf>
    <xf numFmtId="0" fontId="6" fillId="0" borderId="11" xfId="0" applyFont="1" applyBorder="1" applyAlignment="1">
      <alignment horizontal="center" vertical="center" wrapText="1"/>
    </xf>
    <xf numFmtId="0" fontId="6" fillId="0" borderId="65" xfId="0" applyFont="1" applyBorder="1" applyAlignment="1">
      <alignment horizontal="center" vertical="center" wrapText="1"/>
    </xf>
    <xf numFmtId="0" fontId="4" fillId="0" borderId="16" xfId="0" applyFont="1" applyBorder="1" applyAlignment="1">
      <alignment vertical="center" wrapText="1"/>
    </xf>
    <xf numFmtId="0" fontId="4" fillId="0" borderId="7" xfId="0" applyFont="1" applyBorder="1" applyAlignment="1">
      <alignment vertical="center"/>
    </xf>
    <xf numFmtId="3" fontId="0" fillId="0" borderId="12" xfId="0" applyNumberFormat="1" applyBorder="1" applyAlignment="1">
      <alignment vertical="center"/>
    </xf>
    <xf numFmtId="9" fontId="5" fillId="0" borderId="2" xfId="1" applyNumberFormat="1" applyFont="1" applyBorder="1" applyAlignment="1">
      <alignment horizontal="center" vertical="center"/>
    </xf>
    <xf numFmtId="166" fontId="6" fillId="0" borderId="13" xfId="1" applyNumberFormat="1" applyFont="1" applyBorder="1" applyAlignment="1">
      <alignment horizontal="center" vertical="center"/>
    </xf>
    <xf numFmtId="166" fontId="6" fillId="0" borderId="44" xfId="1" applyNumberFormat="1" applyFont="1" applyBorder="1" applyAlignment="1">
      <alignment horizontal="center" vertical="center"/>
    </xf>
    <xf numFmtId="9" fontId="6" fillId="0" borderId="13" xfId="1" applyNumberFormat="1" applyFont="1" applyBorder="1" applyAlignment="1">
      <alignment horizontal="center" vertical="center"/>
    </xf>
    <xf numFmtId="9" fontId="6" fillId="0" borderId="44" xfId="1" applyNumberFormat="1" applyFont="1" applyBorder="1" applyAlignment="1">
      <alignment horizontal="center" vertical="center"/>
    </xf>
    <xf numFmtId="0" fontId="4" fillId="0" borderId="17" xfId="0" applyFont="1" applyBorder="1" applyAlignment="1">
      <alignment vertical="center"/>
    </xf>
    <xf numFmtId="3" fontId="0" fillId="0" borderId="14" xfId="0" applyNumberFormat="1" applyBorder="1" applyAlignment="1">
      <alignment vertical="center"/>
    </xf>
    <xf numFmtId="9" fontId="5" fillId="0" borderId="3" xfId="1" applyNumberFormat="1" applyFont="1" applyBorder="1" applyAlignment="1">
      <alignment horizontal="center" vertical="center"/>
    </xf>
    <xf numFmtId="9" fontId="6" fillId="0" borderId="15" xfId="1" applyNumberFormat="1" applyFont="1" applyBorder="1" applyAlignment="1">
      <alignment horizontal="center" vertical="center"/>
    </xf>
    <xf numFmtId="9" fontId="6" fillId="0" borderId="57" xfId="1" applyNumberFormat="1" applyFont="1" applyBorder="1" applyAlignment="1">
      <alignment horizontal="center" vertical="center"/>
    </xf>
    <xf numFmtId="0" fontId="4" fillId="0" borderId="8" xfId="0" applyFont="1" applyBorder="1" applyAlignment="1">
      <alignment vertical="center"/>
    </xf>
    <xf numFmtId="3" fontId="0" fillId="0" borderId="52" xfId="0" applyNumberFormat="1" applyBorder="1" applyAlignment="1">
      <alignment vertical="center"/>
    </xf>
    <xf numFmtId="9" fontId="5" fillId="0" borderId="28" xfId="0" applyNumberFormat="1" applyFont="1" applyBorder="1" applyAlignment="1">
      <alignment horizontal="center" vertical="center"/>
    </xf>
    <xf numFmtId="10" fontId="6" fillId="0" borderId="29" xfId="0" applyNumberFormat="1" applyFont="1" applyBorder="1" applyAlignment="1">
      <alignment horizontal="center" vertical="center"/>
    </xf>
    <xf numFmtId="10" fontId="6" fillId="0" borderId="58" xfId="0" applyNumberFormat="1" applyFont="1" applyBorder="1" applyAlignment="1">
      <alignment horizontal="center" vertical="center"/>
    </xf>
    <xf numFmtId="164" fontId="16" fillId="0" borderId="0" xfId="0" applyNumberFormat="1" applyFont="1" applyFill="1" applyBorder="1" applyAlignment="1" applyProtection="1">
      <alignment horizontal="center" vertical="center"/>
    </xf>
    <xf numFmtId="0" fontId="4" fillId="12" borderId="18" xfId="0" applyFont="1" applyFill="1" applyBorder="1" applyAlignment="1">
      <alignment horizontal="right" vertical="center" wrapText="1"/>
    </xf>
    <xf numFmtId="0" fontId="4" fillId="12" borderId="73" xfId="0" applyFont="1" applyFill="1" applyBorder="1" applyAlignment="1">
      <alignment horizontal="right" vertical="center" wrapText="1"/>
    </xf>
    <xf numFmtId="0" fontId="0" fillId="12" borderId="1" xfId="0" applyFill="1" applyBorder="1" applyAlignment="1">
      <alignment horizontal="right" wrapText="1"/>
    </xf>
    <xf numFmtId="0" fontId="0" fillId="12" borderId="2" xfId="0" applyFill="1" applyBorder="1" applyAlignment="1">
      <alignment horizontal="right" wrapText="1"/>
    </xf>
    <xf numFmtId="0" fontId="0" fillId="12" borderId="18" xfId="0" applyFill="1" applyBorder="1" applyAlignment="1">
      <alignment horizontal="right" wrapText="1"/>
    </xf>
    <xf numFmtId="0" fontId="0" fillId="0" borderId="0" xfId="0" applyFill="1" applyBorder="1" applyAlignment="1">
      <alignment horizontal="left"/>
    </xf>
    <xf numFmtId="0" fontId="4" fillId="12" borderId="73" xfId="0" applyFont="1" applyFill="1" applyBorder="1" applyAlignment="1">
      <alignment horizontal="right" wrapText="1"/>
    </xf>
    <xf numFmtId="0" fontId="4" fillId="12" borderId="18" xfId="0" applyFont="1" applyFill="1" applyBorder="1" applyAlignment="1">
      <alignment horizontal="center" vertical="center" wrapText="1"/>
    </xf>
    <xf numFmtId="168" fontId="0" fillId="12" borderId="1" xfId="0" applyNumberFormat="1" applyFill="1" applyBorder="1" applyAlignment="1">
      <alignment vertical="center"/>
    </xf>
    <xf numFmtId="168" fontId="0" fillId="12" borderId="18" xfId="0" applyNumberFormat="1" applyFill="1" applyBorder="1" applyAlignment="1">
      <alignment vertical="center"/>
    </xf>
    <xf numFmtId="168" fontId="4" fillId="12" borderId="1" xfId="0" applyNumberFormat="1" applyFont="1" applyFill="1" applyBorder="1" applyAlignment="1">
      <alignment vertical="center"/>
    </xf>
    <xf numFmtId="0" fontId="20" fillId="14" borderId="3" xfId="3" applyNumberFormat="1" applyFont="1" applyFill="1" applyBorder="1" applyAlignment="1" applyProtection="1">
      <alignment horizontal="right" vertical="center" wrapText="1"/>
    </xf>
    <xf numFmtId="0" fontId="20" fillId="14" borderId="15" xfId="3" applyNumberFormat="1" applyFont="1" applyFill="1" applyBorder="1" applyAlignment="1" applyProtection="1">
      <alignment horizontal="right" vertical="center" wrapText="1"/>
    </xf>
    <xf numFmtId="0" fontId="20" fillId="9" borderId="15" xfId="3" applyNumberFormat="1" applyFont="1" applyFill="1" applyBorder="1" applyAlignment="1" applyProtection="1">
      <alignment horizontal="right" vertical="center" wrapText="1"/>
    </xf>
    <xf numFmtId="165" fontId="24" fillId="9" borderId="1" xfId="3" applyNumberFormat="1" applyFont="1" applyFill="1" applyBorder="1" applyAlignment="1" applyProtection="1">
      <alignment horizontal="right" vertical="center"/>
    </xf>
    <xf numFmtId="0" fontId="4" fillId="0" borderId="44" xfId="0" applyFont="1" applyBorder="1" applyAlignment="1">
      <alignment horizontal="right" vertical="center"/>
    </xf>
    <xf numFmtId="0" fontId="6" fillId="0" borderId="45" xfId="0" applyFont="1" applyBorder="1" applyAlignment="1">
      <alignment horizontal="center" vertical="center"/>
    </xf>
    <xf numFmtId="0" fontId="4" fillId="0" borderId="44" xfId="0" applyFont="1" applyBorder="1" applyAlignment="1">
      <alignment horizontal="center" vertical="center"/>
    </xf>
    <xf numFmtId="0" fontId="0" fillId="0" borderId="45" xfId="0" applyBorder="1"/>
    <xf numFmtId="166" fontId="0" fillId="0" borderId="0" xfId="1" applyNumberFormat="1" applyFont="1" applyBorder="1" applyAlignment="1">
      <alignment horizontal="center" vertical="center"/>
    </xf>
    <xf numFmtId="0" fontId="4" fillId="0" borderId="0" xfId="0" applyFont="1" applyBorder="1"/>
    <xf numFmtId="3" fontId="0" fillId="0" borderId="0" xfId="0" applyNumberFormat="1" applyBorder="1" applyAlignment="1" applyProtection="1">
      <alignment horizontal="right"/>
      <protection locked="0"/>
    </xf>
    <xf numFmtId="164" fontId="0" fillId="0" borderId="0" xfId="0" applyNumberFormat="1" applyBorder="1"/>
    <xf numFmtId="0" fontId="6" fillId="0" borderId="0" xfId="0" applyFont="1" applyBorder="1"/>
    <xf numFmtId="0" fontId="0" fillId="13" borderId="40" xfId="0" applyFill="1" applyBorder="1"/>
    <xf numFmtId="166" fontId="0" fillId="13" borderId="0" xfId="1" applyNumberFormat="1" applyFont="1" applyFill="1" applyBorder="1"/>
    <xf numFmtId="0" fontId="4" fillId="13" borderId="71" xfId="0" applyFont="1" applyFill="1" applyBorder="1" applyAlignment="1">
      <alignment horizontal="right"/>
    </xf>
    <xf numFmtId="3" fontId="0" fillId="13" borderId="40" xfId="0" applyNumberFormat="1" applyFill="1" applyBorder="1" applyAlignment="1" applyProtection="1">
      <alignment horizontal="right"/>
      <protection locked="0"/>
    </xf>
    <xf numFmtId="166" fontId="5" fillId="13" borderId="71" xfId="0" applyNumberFormat="1" applyFont="1" applyFill="1" applyBorder="1" applyAlignment="1">
      <alignment horizontal="center" vertical="center"/>
    </xf>
    <xf numFmtId="0" fontId="0" fillId="13" borderId="0" xfId="0" applyFill="1" applyBorder="1"/>
    <xf numFmtId="0" fontId="4" fillId="13" borderId="71" xfId="0" applyFont="1" applyFill="1" applyBorder="1" applyAlignment="1">
      <alignment horizontal="right" vertical="center"/>
    </xf>
    <xf numFmtId="164" fontId="0" fillId="13" borderId="40" xfId="0" applyNumberFormat="1" applyFill="1" applyBorder="1"/>
    <xf numFmtId="166" fontId="0" fillId="13" borderId="71" xfId="1" applyNumberFormat="1" applyFont="1" applyFill="1" applyBorder="1" applyAlignment="1">
      <alignment horizontal="center" vertical="center"/>
    </xf>
    <xf numFmtId="166" fontId="0" fillId="13" borderId="71" xfId="1" applyNumberFormat="1" applyFont="1" applyFill="1" applyBorder="1"/>
    <xf numFmtId="0" fontId="0" fillId="17" borderId="40" xfId="0" applyFill="1" applyBorder="1"/>
    <xf numFmtId="166" fontId="0" fillId="17" borderId="0" xfId="1" applyNumberFormat="1" applyFont="1" applyFill="1" applyBorder="1"/>
    <xf numFmtId="0" fontId="4" fillId="17" borderId="71" xfId="0" applyFont="1" applyFill="1" applyBorder="1" applyAlignment="1">
      <alignment horizontal="right"/>
    </xf>
    <xf numFmtId="3" fontId="0" fillId="17" borderId="40" xfId="0" applyNumberFormat="1" applyFill="1" applyBorder="1" applyAlignment="1" applyProtection="1">
      <alignment horizontal="right"/>
      <protection locked="0"/>
    </xf>
    <xf numFmtId="166" fontId="5" fillId="17" borderId="71" xfId="0" applyNumberFormat="1" applyFont="1" applyFill="1" applyBorder="1" applyAlignment="1">
      <alignment horizontal="center" vertical="center"/>
    </xf>
    <xf numFmtId="0" fontId="0" fillId="17" borderId="40" xfId="0" applyFill="1" applyBorder="1" applyAlignment="1" applyProtection="1">
      <alignment horizontal="right"/>
      <protection locked="0"/>
    </xf>
    <xf numFmtId="166" fontId="0" fillId="17" borderId="71" xfId="1" applyNumberFormat="1" applyFont="1" applyFill="1" applyBorder="1" applyAlignment="1">
      <alignment horizontal="center" vertical="center"/>
    </xf>
    <xf numFmtId="0" fontId="0" fillId="12" borderId="40" xfId="0" applyFill="1" applyBorder="1" applyAlignment="1" applyProtection="1">
      <alignment horizontal="right"/>
      <protection locked="0"/>
    </xf>
    <xf numFmtId="0" fontId="0" fillId="12" borderId="0" xfId="0" applyFill="1" applyBorder="1" applyAlignment="1" applyProtection="1">
      <alignment horizontal="right"/>
      <protection locked="0"/>
    </xf>
    <xf numFmtId="0" fontId="4" fillId="12" borderId="71" xfId="0" applyFont="1" applyFill="1" applyBorder="1" applyAlignment="1">
      <alignment horizontal="right"/>
    </xf>
    <xf numFmtId="3" fontId="0" fillId="12" borderId="40" xfId="0" applyNumberFormat="1" applyFill="1" applyBorder="1" applyAlignment="1" applyProtection="1">
      <alignment horizontal="right"/>
      <protection locked="0"/>
    </xf>
    <xf numFmtId="166" fontId="5" fillId="12" borderId="71" xfId="0" applyNumberFormat="1" applyFont="1" applyFill="1" applyBorder="1" applyAlignment="1">
      <alignment horizontal="center" vertical="center"/>
    </xf>
    <xf numFmtId="166" fontId="0" fillId="12" borderId="0" xfId="1" applyNumberFormat="1" applyFont="1" applyFill="1" applyBorder="1"/>
    <xf numFmtId="0" fontId="0" fillId="12" borderId="41" xfId="0" applyFill="1" applyBorder="1" applyAlignment="1" applyProtection="1">
      <alignment horizontal="right"/>
      <protection locked="0"/>
    </xf>
    <xf numFmtId="0" fontId="0" fillId="12" borderId="39" xfId="0" applyFill="1" applyBorder="1" applyAlignment="1" applyProtection="1">
      <alignment horizontal="right"/>
      <protection locked="0"/>
    </xf>
    <xf numFmtId="0" fontId="4" fillId="12" borderId="70" xfId="0" applyFont="1" applyFill="1" applyBorder="1" applyAlignment="1">
      <alignment horizontal="right"/>
    </xf>
    <xf numFmtId="166" fontId="5" fillId="12" borderId="70" xfId="0" applyNumberFormat="1" applyFont="1" applyFill="1" applyBorder="1" applyAlignment="1">
      <alignment horizontal="center" vertical="center"/>
    </xf>
    <xf numFmtId="166" fontId="0" fillId="12" borderId="71" xfId="1" applyNumberFormat="1" applyFont="1" applyFill="1" applyBorder="1" applyAlignment="1">
      <alignment horizontal="center" vertical="center"/>
    </xf>
    <xf numFmtId="166" fontId="0" fillId="12" borderId="70" xfId="1" applyNumberFormat="1" applyFont="1" applyFill="1" applyBorder="1" applyAlignment="1">
      <alignment horizontal="center" vertical="center"/>
    </xf>
    <xf numFmtId="165" fontId="0" fillId="17" borderId="40" xfId="0" applyNumberFormat="1" applyFill="1" applyBorder="1" applyAlignment="1" applyProtection="1">
      <alignment horizontal="right"/>
      <protection locked="0"/>
    </xf>
    <xf numFmtId="165" fontId="0" fillId="12" borderId="41" xfId="0" applyNumberFormat="1" applyFill="1" applyBorder="1" applyAlignment="1" applyProtection="1">
      <alignment horizontal="right"/>
      <protection locked="0"/>
    </xf>
    <xf numFmtId="1" fontId="0" fillId="0" borderId="0" xfId="0" applyNumberFormat="1" applyAlignment="1" applyProtection="1">
      <alignment horizontal="right"/>
      <protection locked="0"/>
    </xf>
    <xf numFmtId="166" fontId="0" fillId="13" borderId="71" xfId="1" applyNumberFormat="1" applyFont="1" applyFill="1" applyBorder="1" applyAlignment="1">
      <alignment horizontal="center"/>
    </xf>
    <xf numFmtId="0" fontId="4" fillId="9" borderId="1" xfId="0" applyFont="1" applyFill="1" applyBorder="1" applyAlignment="1">
      <alignment vertical="center"/>
    </xf>
    <xf numFmtId="0" fontId="4" fillId="9" borderId="1" xfId="0" applyFont="1" applyFill="1" applyBorder="1" applyAlignment="1">
      <alignment horizontal="center" vertical="center" wrapText="1"/>
    </xf>
    <xf numFmtId="0" fontId="12" fillId="0" borderId="0" xfId="0" applyFont="1" applyAlignment="1">
      <alignment wrapText="1"/>
    </xf>
    <xf numFmtId="0" fontId="12" fillId="0" borderId="0" xfId="0" applyFont="1" applyAlignment="1">
      <alignment horizontal="center"/>
    </xf>
    <xf numFmtId="0" fontId="0" fillId="17" borderId="18" xfId="0" applyNumberFormat="1" applyFont="1" applyFill="1" applyBorder="1" applyAlignment="1" applyProtection="1">
      <alignment horizontal="center" vertical="center" wrapText="1"/>
      <protection locked="0"/>
    </xf>
    <xf numFmtId="164" fontId="0" fillId="0" borderId="2" xfId="0" applyNumberFormat="1" applyBorder="1" applyAlignment="1">
      <alignment horizontal="right"/>
    </xf>
    <xf numFmtId="0" fontId="0" fillId="0" borderId="39" xfId="0" applyNumberFormat="1" applyBorder="1" applyAlignment="1">
      <alignment horizontal="right"/>
    </xf>
    <xf numFmtId="168" fontId="0" fillId="0" borderId="0" xfId="0" applyNumberFormat="1"/>
    <xf numFmtId="17" fontId="4" fillId="15" borderId="44" xfId="0" applyNumberFormat="1" applyFont="1" applyFill="1" applyBorder="1" applyAlignment="1">
      <alignment horizontal="center"/>
    </xf>
    <xf numFmtId="17" fontId="4" fillId="15" borderId="4" xfId="0" applyNumberFormat="1" applyFont="1" applyFill="1" applyBorder="1" applyAlignment="1">
      <alignment horizontal="center"/>
    </xf>
    <xf numFmtId="0" fontId="5" fillId="0" borderId="44" xfId="0" applyFont="1" applyBorder="1"/>
    <xf numFmtId="44" fontId="0" fillId="0" borderId="44" xfId="0" applyNumberFormat="1" applyBorder="1"/>
    <xf numFmtId="168" fontId="4" fillId="0" borderId="44" xfId="0" applyNumberFormat="1" applyFont="1" applyBorder="1"/>
    <xf numFmtId="44" fontId="0" fillId="0" borderId="44" xfId="4" applyFont="1" applyBorder="1"/>
    <xf numFmtId="168" fontId="0" fillId="0" borderId="44" xfId="0" applyNumberFormat="1" applyBorder="1"/>
    <xf numFmtId="0" fontId="5" fillId="0" borderId="7" xfId="0" applyFont="1" applyFill="1" applyBorder="1"/>
    <xf numFmtId="0" fontId="0" fillId="10" borderId="44" xfId="0" applyFill="1" applyBorder="1"/>
    <xf numFmtId="0" fontId="0" fillId="10" borderId="66" xfId="0" applyFill="1" applyBorder="1"/>
    <xf numFmtId="0" fontId="4" fillId="10" borderId="45" xfId="0" applyFont="1" applyFill="1" applyBorder="1" applyAlignment="1">
      <alignment horizontal="right"/>
    </xf>
    <xf numFmtId="3" fontId="4" fillId="10" borderId="2" xfId="0" applyNumberFormat="1" applyFont="1" applyFill="1" applyBorder="1"/>
    <xf numFmtId="3" fontId="4" fillId="10" borderId="44" xfId="0" applyNumberFormat="1" applyFont="1" applyFill="1" applyBorder="1"/>
    <xf numFmtId="3" fontId="4" fillId="10" borderId="7" xfId="0" applyNumberFormat="1" applyFont="1" applyFill="1" applyBorder="1"/>
    <xf numFmtId="44" fontId="4" fillId="0" borderId="7" xfId="0" applyNumberFormat="1" applyFont="1" applyBorder="1"/>
    <xf numFmtId="0" fontId="4" fillId="0" borderId="7" xfId="0" applyFont="1" applyBorder="1"/>
    <xf numFmtId="44" fontId="4" fillId="0" borderId="7" xfId="4" applyFont="1" applyFill="1" applyBorder="1"/>
    <xf numFmtId="168" fontId="4" fillId="0" borderId="7" xfId="0" applyNumberFormat="1" applyFont="1" applyBorder="1"/>
    <xf numFmtId="0" fontId="0" fillId="17" borderId="66" xfId="0" applyFill="1" applyBorder="1"/>
    <xf numFmtId="0" fontId="4" fillId="17" borderId="45" xfId="0" applyFont="1" applyFill="1" applyBorder="1" applyAlignment="1">
      <alignment horizontal="right"/>
    </xf>
    <xf numFmtId="168" fontId="4" fillId="17" borderId="2" xfId="0" applyNumberFormat="1" applyFont="1" applyFill="1" applyBorder="1"/>
    <xf numFmtId="168" fontId="4" fillId="17" borderId="44" xfId="0" applyNumberFormat="1" applyFont="1" applyFill="1" applyBorder="1"/>
    <xf numFmtId="168" fontId="4" fillId="17" borderId="17" xfId="0" applyNumberFormat="1" applyFont="1" applyFill="1" applyBorder="1"/>
    <xf numFmtId="0" fontId="43" fillId="0" borderId="66" xfId="0" applyFont="1" applyBorder="1"/>
    <xf numFmtId="0" fontId="44" fillId="0" borderId="66" xfId="0" applyFont="1" applyBorder="1" applyAlignment="1">
      <alignment horizontal="right"/>
    </xf>
    <xf numFmtId="44" fontId="14" fillId="0" borderId="45" xfId="4" applyFont="1" applyBorder="1" applyAlignment="1">
      <alignment horizontal="center" vertical="center"/>
    </xf>
    <xf numFmtId="0" fontId="0" fillId="17" borderId="44" xfId="0" applyFill="1" applyBorder="1"/>
    <xf numFmtId="0" fontId="0" fillId="0" borderId="2" xfId="0" applyBorder="1" applyAlignment="1">
      <alignment horizontal="center" vertical="center"/>
    </xf>
    <xf numFmtId="0" fontId="4" fillId="0" borderId="0" xfId="0" applyFont="1" applyAlignment="1">
      <alignment horizontal="right" vertical="center"/>
    </xf>
    <xf numFmtId="0" fontId="4" fillId="0" borderId="0" xfId="0" applyFont="1" applyFill="1" applyBorder="1" applyAlignment="1">
      <alignment vertical="center"/>
    </xf>
    <xf numFmtId="0" fontId="45" fillId="0" borderId="2" xfId="0" applyFont="1" applyBorder="1" applyAlignment="1">
      <alignment horizontal="center" vertical="center"/>
    </xf>
    <xf numFmtId="3" fontId="4" fillId="0" borderId="2" xfId="0" applyNumberFormat="1" applyFont="1" applyBorder="1"/>
    <xf numFmtId="166" fontId="4" fillId="0" borderId="2" xfId="0" applyNumberFormat="1" applyFont="1" applyBorder="1"/>
    <xf numFmtId="0" fontId="0" fillId="0" borderId="2" xfId="0" applyBorder="1" applyAlignment="1">
      <alignment horizontal="right"/>
    </xf>
    <xf numFmtId="0" fontId="4" fillId="0" borderId="44" xfId="0" applyFont="1" applyBorder="1" applyAlignment="1" applyProtection="1">
      <alignment horizontal="center" vertical="center"/>
      <protection locked="0"/>
    </xf>
    <xf numFmtId="0" fontId="6" fillId="0" borderId="45" xfId="0" applyFont="1" applyBorder="1" applyAlignment="1">
      <alignment vertical="center"/>
    </xf>
    <xf numFmtId="0" fontId="4" fillId="0" borderId="44" xfId="0" applyFont="1" applyBorder="1" applyAlignment="1">
      <alignment vertical="center"/>
    </xf>
    <xf numFmtId="0" fontId="4" fillId="0" borderId="45" xfId="0" applyFont="1" applyBorder="1" applyAlignment="1">
      <alignment vertical="center"/>
    </xf>
    <xf numFmtId="0" fontId="47" fillId="0" borderId="0" xfId="0" applyFont="1" applyFill="1" applyAlignment="1" applyProtection="1">
      <alignment vertical="center"/>
    </xf>
    <xf numFmtId="0" fontId="0" fillId="0" borderId="0" xfId="0" applyFill="1" applyAlignment="1" applyProtection="1">
      <alignment vertical="center"/>
    </xf>
    <xf numFmtId="0" fontId="0" fillId="0" borderId="0" xfId="0" applyFill="1" applyBorder="1" applyAlignment="1" applyProtection="1">
      <alignment vertical="center"/>
    </xf>
    <xf numFmtId="0" fontId="0" fillId="7" borderId="0" xfId="0" applyFill="1" applyAlignment="1" applyProtection="1">
      <alignment vertical="center"/>
    </xf>
    <xf numFmtId="0" fontId="27" fillId="7" borderId="0" xfId="0" applyFont="1" applyFill="1"/>
    <xf numFmtId="170" fontId="0" fillId="0" borderId="0" xfId="0" applyNumberFormat="1" applyFill="1" applyAlignment="1" applyProtection="1">
      <alignment vertical="center"/>
    </xf>
    <xf numFmtId="0" fontId="18" fillId="7" borderId="0" xfId="0" applyFont="1" applyFill="1" applyAlignment="1" applyProtection="1">
      <alignment vertical="center"/>
    </xf>
    <xf numFmtId="0" fontId="49" fillId="0" borderId="0" xfId="0" applyFont="1" applyFill="1" applyAlignment="1" applyProtection="1">
      <alignment horizontal="left" vertical="center"/>
    </xf>
    <xf numFmtId="3" fontId="0" fillId="10" borderId="0" xfId="0" applyNumberFormat="1" applyFill="1" applyAlignment="1" applyProtection="1">
      <alignment vertical="center"/>
    </xf>
    <xf numFmtId="0" fontId="6" fillId="7" borderId="0" xfId="0" applyFont="1" applyFill="1"/>
    <xf numFmtId="0" fontId="0" fillId="0" borderId="39" xfId="0" applyFill="1" applyBorder="1" applyAlignment="1" applyProtection="1">
      <alignment vertical="center"/>
    </xf>
    <xf numFmtId="0" fontId="0" fillId="5" borderId="39" xfId="0" applyFill="1" applyBorder="1" applyAlignment="1" applyProtection="1">
      <alignment vertical="center"/>
    </xf>
    <xf numFmtId="0" fontId="0" fillId="10" borderId="0" xfId="0" applyFill="1" applyAlignment="1" applyProtection="1">
      <alignment vertical="center"/>
    </xf>
    <xf numFmtId="0" fontId="0" fillId="10" borderId="0" xfId="0" applyFill="1" applyBorder="1" applyAlignment="1" applyProtection="1">
      <alignment vertical="center"/>
    </xf>
    <xf numFmtId="3" fontId="0" fillId="10" borderId="0" xfId="0" applyNumberFormat="1" applyFill="1" applyBorder="1" applyAlignment="1" applyProtection="1">
      <alignment vertical="center"/>
    </xf>
    <xf numFmtId="0" fontId="0" fillId="10" borderId="39" xfId="0" applyFill="1" applyBorder="1" applyAlignment="1" applyProtection="1">
      <alignment vertical="center"/>
    </xf>
    <xf numFmtId="3" fontId="0" fillId="10" borderId="39" xfId="0" applyNumberFormat="1" applyFill="1" applyBorder="1" applyAlignment="1" applyProtection="1">
      <alignment vertical="center"/>
    </xf>
    <xf numFmtId="170" fontId="0" fillId="5" borderId="39" xfId="0" applyNumberFormat="1" applyFill="1" applyBorder="1" applyAlignment="1" applyProtection="1">
      <alignment vertical="center"/>
    </xf>
    <xf numFmtId="0" fontId="0" fillId="0" borderId="39" xfId="0" applyFill="1" applyBorder="1" applyAlignment="1" applyProtection="1">
      <alignment horizontal="right" vertical="center"/>
    </xf>
    <xf numFmtId="170" fontId="0" fillId="0" borderId="39" xfId="0" applyNumberFormat="1" applyFill="1" applyBorder="1" applyAlignment="1" applyProtection="1">
      <alignment vertical="center"/>
    </xf>
    <xf numFmtId="0" fontId="9" fillId="0" borderId="34" xfId="0" applyFont="1" applyBorder="1" applyAlignment="1">
      <alignment vertical="center" wrapText="1"/>
    </xf>
    <xf numFmtId="3" fontId="9" fillId="0" borderId="47" xfId="0" applyNumberFormat="1" applyFont="1" applyBorder="1" applyAlignment="1">
      <alignment horizontal="center" vertical="center" wrapText="1"/>
    </xf>
    <xf numFmtId="0" fontId="51" fillId="0" borderId="8" xfId="0" applyFont="1" applyBorder="1" applyAlignment="1">
      <alignment vertical="center" wrapText="1"/>
    </xf>
    <xf numFmtId="0" fontId="51" fillId="0" borderId="53" xfId="0" applyFont="1" applyBorder="1" applyAlignment="1">
      <alignment horizontal="center" vertical="center" wrapText="1"/>
    </xf>
    <xf numFmtId="9" fontId="51" fillId="0" borderId="53" xfId="0" applyNumberFormat="1" applyFont="1" applyBorder="1" applyAlignment="1">
      <alignment horizontal="center" vertical="center" wrapText="1"/>
    </xf>
    <xf numFmtId="0" fontId="52" fillId="0" borderId="53" xfId="0" applyFont="1" applyBorder="1" applyAlignment="1">
      <alignment horizontal="center" vertical="center" wrapText="1"/>
    </xf>
    <xf numFmtId="3" fontId="51" fillId="0" borderId="53" xfId="0" applyNumberFormat="1" applyFont="1" applyBorder="1" applyAlignment="1">
      <alignment horizontal="center" vertical="center" wrapText="1"/>
    </xf>
    <xf numFmtId="3" fontId="50" fillId="4" borderId="0" xfId="0" applyNumberFormat="1" applyFont="1" applyFill="1" applyBorder="1" applyAlignment="1">
      <alignment horizontal="right" vertical="top" wrapText="1"/>
    </xf>
    <xf numFmtId="164" fontId="0" fillId="0" borderId="0" xfId="0" applyNumberFormat="1" applyAlignment="1">
      <alignment horizontal="center"/>
    </xf>
    <xf numFmtId="0" fontId="0" fillId="0" borderId="66" xfId="0" applyFill="1" applyBorder="1" applyAlignment="1" applyProtection="1">
      <alignment vertical="center"/>
    </xf>
    <xf numFmtId="170" fontId="0" fillId="0" borderId="66" xfId="0" applyNumberFormat="1" applyFill="1" applyBorder="1" applyAlignment="1" applyProtection="1">
      <alignment vertical="center"/>
    </xf>
    <xf numFmtId="1" fontId="0" fillId="0" borderId="39" xfId="0" applyNumberFormat="1" applyFill="1" applyBorder="1" applyAlignment="1" applyProtection="1">
      <alignment vertical="center"/>
    </xf>
    <xf numFmtId="0" fontId="0" fillId="17" borderId="39" xfId="0" applyFill="1" applyBorder="1" applyAlignment="1" applyProtection="1">
      <alignment vertical="center"/>
    </xf>
    <xf numFmtId="1" fontId="0" fillId="17" borderId="39" xfId="0" applyNumberFormat="1" applyFill="1" applyBorder="1" applyAlignment="1" applyProtection="1">
      <alignment vertical="center"/>
    </xf>
    <xf numFmtId="1" fontId="0" fillId="0" borderId="0" xfId="0" applyNumberFormat="1" applyFill="1" applyAlignment="1" applyProtection="1">
      <alignment vertical="center"/>
    </xf>
    <xf numFmtId="0" fontId="48" fillId="0" borderId="0" xfId="0" applyFont="1" applyFill="1" applyBorder="1" applyAlignment="1" applyProtection="1">
      <alignment horizontal="right" vertical="center"/>
    </xf>
    <xf numFmtId="2" fontId="48" fillId="0" borderId="0" xfId="0" applyNumberFormat="1" applyFont="1" applyFill="1" applyBorder="1" applyAlignment="1" applyProtection="1">
      <alignment horizontal="left" vertical="center"/>
    </xf>
    <xf numFmtId="3" fontId="0" fillId="0" borderId="0" xfId="0" applyNumberFormat="1" applyFill="1" applyAlignment="1" applyProtection="1">
      <alignment vertical="center"/>
    </xf>
    <xf numFmtId="170" fontId="0" fillId="0" borderId="0" xfId="0" applyNumberFormat="1" applyFill="1" applyBorder="1" applyAlignment="1" applyProtection="1">
      <alignment vertical="center"/>
    </xf>
    <xf numFmtId="3" fontId="0" fillId="0" borderId="39" xfId="0" applyNumberFormat="1" applyFill="1" applyBorder="1" applyAlignment="1" applyProtection="1">
      <alignment vertical="center"/>
    </xf>
    <xf numFmtId="0" fontId="0" fillId="18" borderId="0" xfId="0" applyFill="1" applyAlignment="1" applyProtection="1">
      <alignment vertical="center"/>
    </xf>
    <xf numFmtId="3" fontId="0" fillId="18" borderId="0" xfId="0" applyNumberFormat="1" applyFill="1" applyAlignment="1" applyProtection="1">
      <alignment vertical="center"/>
    </xf>
    <xf numFmtId="0" fontId="0" fillId="18" borderId="0" xfId="0" applyFill="1" applyBorder="1" applyAlignment="1" applyProtection="1">
      <alignment vertical="center"/>
    </xf>
    <xf numFmtId="0" fontId="0" fillId="18" borderId="39" xfId="0" applyFill="1" applyBorder="1" applyAlignment="1" applyProtection="1">
      <alignment vertical="center"/>
    </xf>
    <xf numFmtId="3" fontId="0" fillId="18" borderId="39" xfId="0" applyNumberFormat="1" applyFill="1" applyBorder="1" applyAlignment="1" applyProtection="1">
      <alignment vertical="center"/>
    </xf>
    <xf numFmtId="14" fontId="12" fillId="0" borderId="0" xfId="0" applyNumberFormat="1" applyFont="1" applyFill="1" applyAlignment="1" applyProtection="1">
      <alignment vertical="center"/>
    </xf>
    <xf numFmtId="0" fontId="0" fillId="0" borderId="0" xfId="0" applyFill="1" applyAlignment="1" applyProtection="1">
      <alignment horizontal="right" vertical="center"/>
    </xf>
    <xf numFmtId="0" fontId="0" fillId="5" borderId="66" xfId="0" applyFill="1" applyBorder="1" applyAlignment="1" applyProtection="1">
      <alignment horizontal="right" vertical="center"/>
    </xf>
    <xf numFmtId="0" fontId="0" fillId="17" borderId="39" xfId="0" applyFill="1" applyBorder="1" applyAlignment="1" applyProtection="1">
      <alignment horizontal="right" vertical="center"/>
    </xf>
    <xf numFmtId="0" fontId="4" fillId="0" borderId="0" xfId="0" applyFont="1" applyFill="1" applyAlignment="1" applyProtection="1">
      <alignment vertical="center"/>
    </xf>
    <xf numFmtId="4" fontId="31" fillId="5" borderId="74" xfId="0" applyNumberFormat="1" applyFont="1" applyFill="1" applyBorder="1" applyAlignment="1" applyProtection="1">
      <alignment vertical="center"/>
    </xf>
    <xf numFmtId="4" fontId="31" fillId="5" borderId="71" xfId="0" applyNumberFormat="1" applyFont="1" applyFill="1" applyBorder="1" applyAlignment="1" applyProtection="1">
      <alignment vertical="center"/>
    </xf>
    <xf numFmtId="4" fontId="31" fillId="5" borderId="70" xfId="0" applyNumberFormat="1" applyFont="1" applyFill="1" applyBorder="1" applyAlignment="1" applyProtection="1">
      <alignment vertical="center"/>
    </xf>
    <xf numFmtId="0" fontId="27" fillId="0" borderId="0" xfId="0" applyFont="1" applyFill="1" applyAlignment="1" applyProtection="1">
      <alignment vertical="center"/>
    </xf>
    <xf numFmtId="170" fontId="0" fillId="0" borderId="42" xfId="0" applyNumberFormat="1" applyFill="1" applyBorder="1" applyAlignment="1" applyProtection="1">
      <alignment vertical="center"/>
    </xf>
    <xf numFmtId="0" fontId="4" fillId="0" borderId="39" xfId="0" applyFont="1" applyFill="1" applyBorder="1" applyAlignment="1" applyProtection="1">
      <alignment vertical="center"/>
    </xf>
    <xf numFmtId="170" fontId="0" fillId="5" borderId="44" xfId="0" applyNumberFormat="1" applyFill="1" applyBorder="1" applyAlignment="1" applyProtection="1">
      <alignment vertical="center"/>
    </xf>
    <xf numFmtId="1" fontId="0" fillId="17" borderId="41" xfId="0" applyNumberFormat="1" applyFill="1" applyBorder="1" applyAlignment="1" applyProtection="1">
      <alignment vertical="center"/>
    </xf>
    <xf numFmtId="3" fontId="0" fillId="10" borderId="40" xfId="0" applyNumberFormat="1" applyFill="1" applyBorder="1" applyAlignment="1" applyProtection="1">
      <alignment vertical="center"/>
    </xf>
    <xf numFmtId="3" fontId="0" fillId="10" borderId="41" xfId="0" applyNumberFormat="1" applyFill="1" applyBorder="1" applyAlignment="1" applyProtection="1">
      <alignment vertical="center"/>
    </xf>
    <xf numFmtId="3" fontId="0" fillId="18" borderId="40" xfId="0" applyNumberFormat="1" applyFill="1" applyBorder="1" applyAlignment="1" applyProtection="1">
      <alignment vertical="center"/>
    </xf>
    <xf numFmtId="3" fontId="0" fillId="18" borderId="41" xfId="0" applyNumberFormat="1" applyFill="1" applyBorder="1" applyAlignment="1" applyProtection="1">
      <alignment vertical="center"/>
    </xf>
    <xf numFmtId="170" fontId="0" fillId="0" borderId="40" xfId="0" applyNumberFormat="1" applyFill="1" applyBorder="1" applyAlignment="1" applyProtection="1">
      <alignment vertical="center"/>
    </xf>
    <xf numFmtId="170" fontId="0" fillId="0" borderId="44" xfId="0" applyNumberFormat="1" applyFill="1" applyBorder="1" applyAlignment="1" applyProtection="1">
      <alignment vertical="center"/>
    </xf>
    <xf numFmtId="170" fontId="0" fillId="0" borderId="43" xfId="0" applyNumberFormat="1" applyFill="1" applyBorder="1" applyAlignment="1" applyProtection="1">
      <alignment vertical="center"/>
    </xf>
    <xf numFmtId="170" fontId="0" fillId="0" borderId="41" xfId="0" applyNumberFormat="1" applyFill="1" applyBorder="1" applyAlignment="1" applyProtection="1">
      <alignment vertical="center"/>
    </xf>
    <xf numFmtId="1" fontId="0" fillId="0" borderId="40" xfId="0" applyNumberFormat="1" applyFill="1" applyBorder="1" applyAlignment="1" applyProtection="1">
      <alignment vertical="center"/>
    </xf>
    <xf numFmtId="1" fontId="0" fillId="0" borderId="41" xfId="0" applyNumberFormat="1" applyFill="1" applyBorder="1" applyAlignment="1" applyProtection="1">
      <alignment vertical="center"/>
    </xf>
    <xf numFmtId="0" fontId="0" fillId="0" borderId="39" xfId="0" applyFill="1" applyBorder="1" applyAlignment="1" applyProtection="1">
      <alignment horizontal="center" vertical="center"/>
    </xf>
    <xf numFmtId="0" fontId="0" fillId="17" borderId="70" xfId="0" applyFill="1" applyBorder="1" applyAlignment="1" applyProtection="1">
      <alignment vertical="center"/>
    </xf>
    <xf numFmtId="0" fontId="0" fillId="0" borderId="45" xfId="0" applyFill="1" applyBorder="1" applyAlignment="1" applyProtection="1">
      <alignment vertical="center"/>
    </xf>
    <xf numFmtId="3" fontId="15" fillId="0" borderId="30" xfId="3" applyNumberFormat="1" applyFill="1" applyBorder="1" applyProtection="1"/>
    <xf numFmtId="3" fontId="0" fillId="10" borderId="43" xfId="0" applyNumberFormat="1" applyFill="1" applyBorder="1" applyAlignment="1" applyProtection="1">
      <alignment vertical="center"/>
    </xf>
    <xf numFmtId="3" fontId="0" fillId="10" borderId="42" xfId="0" applyNumberFormat="1" applyFill="1" applyBorder="1" applyAlignment="1" applyProtection="1">
      <alignment vertical="center"/>
    </xf>
    <xf numFmtId="3" fontId="0" fillId="18" borderId="43" xfId="0" applyNumberFormat="1" applyFill="1" applyBorder="1" applyAlignment="1" applyProtection="1">
      <alignment vertical="center"/>
    </xf>
    <xf numFmtId="3" fontId="0" fillId="18" borderId="42" xfId="0" applyNumberFormat="1" applyFill="1" applyBorder="1" applyAlignment="1" applyProtection="1">
      <alignment vertical="center"/>
    </xf>
    <xf numFmtId="3" fontId="0" fillId="18" borderId="0" xfId="0" applyNumberFormat="1" applyFill="1" applyBorder="1" applyAlignment="1" applyProtection="1">
      <alignment vertical="center"/>
    </xf>
    <xf numFmtId="167" fontId="0" fillId="14" borderId="40" xfId="0" applyNumberFormat="1" applyFill="1" applyBorder="1" applyAlignment="1" applyProtection="1">
      <alignment vertical="center"/>
    </xf>
    <xf numFmtId="167" fontId="0" fillId="14" borderId="0" xfId="0" applyNumberFormat="1" applyFill="1" applyAlignment="1" applyProtection="1">
      <alignment vertical="center"/>
    </xf>
    <xf numFmtId="167" fontId="0" fillId="14" borderId="0" xfId="0" applyNumberFormat="1" applyFill="1" applyBorder="1" applyAlignment="1" applyProtection="1">
      <alignment vertical="center"/>
    </xf>
    <xf numFmtId="167" fontId="0" fillId="14" borderId="41" xfId="0" applyNumberFormat="1" applyFill="1" applyBorder="1" applyAlignment="1" applyProtection="1">
      <alignment vertical="center"/>
    </xf>
    <xf numFmtId="167" fontId="0" fillId="14" borderId="39" xfId="0" applyNumberFormat="1" applyFill="1" applyBorder="1" applyAlignment="1" applyProtection="1">
      <alignment vertical="center"/>
    </xf>
    <xf numFmtId="0" fontId="0" fillId="0" borderId="2" xfId="0" applyFill="1" applyBorder="1" applyAlignment="1" applyProtection="1">
      <alignment vertical="center"/>
    </xf>
    <xf numFmtId="4" fontId="0" fillId="0" borderId="2" xfId="0" applyNumberFormat="1" applyFill="1" applyBorder="1" applyAlignment="1" applyProtection="1">
      <alignment vertical="center"/>
    </xf>
    <xf numFmtId="9" fontId="0" fillId="0" borderId="0" xfId="1" applyNumberFormat="1" applyFont="1"/>
    <xf numFmtId="9" fontId="0" fillId="0" borderId="0" xfId="0" applyNumberFormat="1" applyFill="1" applyAlignment="1" applyProtection="1">
      <alignment vertical="center"/>
    </xf>
    <xf numFmtId="0" fontId="53" fillId="12" borderId="2" xfId="0" applyFont="1" applyFill="1" applyBorder="1" applyAlignment="1">
      <alignment horizontal="left" vertical="center" wrapText="1" indent="2"/>
    </xf>
    <xf numFmtId="165" fontId="56" fillId="12" borderId="2" xfId="0" applyNumberFormat="1" applyFont="1" applyFill="1" applyBorder="1" applyAlignment="1">
      <alignment horizontal="right" vertical="center" wrapText="1"/>
    </xf>
    <xf numFmtId="0" fontId="4" fillId="0" borderId="0" xfId="0" applyFont="1" applyAlignment="1">
      <alignment horizontal="right"/>
    </xf>
    <xf numFmtId="164" fontId="0" fillId="0" borderId="0" xfId="0" applyNumberFormat="1" applyAlignment="1">
      <alignment vertical="center"/>
    </xf>
    <xf numFmtId="0" fontId="4" fillId="0" borderId="39" xfId="0" applyFont="1" applyBorder="1" applyAlignment="1">
      <alignment horizontal="right"/>
    </xf>
    <xf numFmtId="0" fontId="45" fillId="0" borderId="0" xfId="0" applyFont="1" applyAlignment="1">
      <alignment horizontal="right" vertical="center"/>
    </xf>
    <xf numFmtId="0" fontId="59" fillId="0" borderId="0" xfId="0" applyFont="1" applyFill="1" applyProtection="1"/>
    <xf numFmtId="0" fontId="17" fillId="0" borderId="0" xfId="0" applyFont="1" applyFill="1" applyProtection="1"/>
    <xf numFmtId="0" fontId="0" fillId="0" borderId="0" xfId="0" applyFill="1" applyAlignment="1" applyProtection="1">
      <alignment horizontal="right"/>
    </xf>
    <xf numFmtId="0" fontId="17" fillId="0" borderId="39" xfId="0" applyFont="1" applyFill="1" applyBorder="1" applyProtection="1"/>
    <xf numFmtId="0" fontId="16" fillId="0" borderId="39" xfId="0" applyFont="1" applyFill="1" applyBorder="1" applyProtection="1"/>
    <xf numFmtId="0" fontId="0" fillId="0" borderId="39" xfId="0" applyFill="1" applyBorder="1" applyAlignment="1" applyProtection="1">
      <alignment horizontal="right"/>
    </xf>
    <xf numFmtId="0" fontId="0" fillId="0" borderId="39" xfId="0" applyFill="1" applyBorder="1" applyProtection="1"/>
    <xf numFmtId="0" fontId="4" fillId="0" borderId="39" xfId="0" applyFont="1" applyFill="1" applyBorder="1" applyProtection="1"/>
    <xf numFmtId="0" fontId="18" fillId="0" borderId="39" xfId="0" applyFont="1" applyFill="1" applyBorder="1" applyProtection="1"/>
    <xf numFmtId="0" fontId="16" fillId="0" borderId="0" xfId="0" applyFont="1" applyFill="1" applyBorder="1" applyProtection="1"/>
    <xf numFmtId="164" fontId="4" fillId="0" borderId="0" xfId="0" applyNumberFormat="1" applyFont="1" applyFill="1" applyProtection="1"/>
    <xf numFmtId="3" fontId="4" fillId="0" borderId="0" xfId="0" applyNumberFormat="1" applyFont="1" applyFill="1" applyProtection="1"/>
    <xf numFmtId="164" fontId="0" fillId="0" borderId="39" xfId="0" applyNumberFormat="1" applyFont="1" applyBorder="1"/>
    <xf numFmtId="0" fontId="17" fillId="0" borderId="42" xfId="0" applyFont="1" applyFill="1" applyBorder="1" applyProtection="1"/>
    <xf numFmtId="164" fontId="0" fillId="0" borderId="42" xfId="0" applyNumberFormat="1" applyFont="1" applyBorder="1"/>
    <xf numFmtId="0" fontId="17" fillId="0" borderId="0" xfId="0" applyFont="1" applyFill="1" applyBorder="1" applyProtection="1"/>
    <xf numFmtId="164" fontId="0" fillId="0" borderId="0" xfId="0" applyNumberFormat="1" applyFont="1" applyBorder="1"/>
    <xf numFmtId="0" fontId="4" fillId="0" borderId="0" xfId="0" applyFont="1" applyBorder="1" applyAlignment="1">
      <alignment horizontal="center"/>
    </xf>
    <xf numFmtId="3" fontId="0" fillId="0" borderId="42" xfId="0" applyNumberFormat="1" applyFont="1" applyFill="1" applyBorder="1" applyProtection="1"/>
    <xf numFmtId="3" fontId="0" fillId="0" borderId="0" xfId="0" applyNumberFormat="1" applyFont="1" applyFill="1" applyBorder="1" applyProtection="1"/>
    <xf numFmtId="3" fontId="0" fillId="0" borderId="0" xfId="0" applyNumberFormat="1" applyFont="1" applyFill="1" applyBorder="1" applyAlignment="1" applyProtection="1">
      <alignment horizontal="right"/>
    </xf>
    <xf numFmtId="3" fontId="0" fillId="0" borderId="39" xfId="0" applyNumberFormat="1" applyFont="1" applyFill="1" applyBorder="1" applyAlignment="1" applyProtection="1">
      <alignment horizontal="right"/>
    </xf>
    <xf numFmtId="0" fontId="4" fillId="0" borderId="39" xfId="0" applyFont="1" applyFill="1" applyBorder="1" applyAlignment="1">
      <alignment horizontal="left"/>
    </xf>
    <xf numFmtId="0" fontId="53" fillId="17" borderId="2" xfId="0" applyFont="1" applyFill="1" applyBorder="1" applyAlignment="1">
      <alignment horizontal="left" vertical="center" wrapText="1" indent="2"/>
    </xf>
    <xf numFmtId="165" fontId="56" fillId="17" borderId="2" xfId="0" applyNumberFormat="1" applyFont="1" applyFill="1" applyBorder="1" applyAlignment="1">
      <alignment horizontal="right" vertical="center" wrapText="1"/>
    </xf>
    <xf numFmtId="0" fontId="0" fillId="0" borderId="2" xfId="0" applyBorder="1" applyAlignment="1">
      <alignment horizontal="center" vertical="center"/>
    </xf>
    <xf numFmtId="3" fontId="0" fillId="0" borderId="0" xfId="0" applyNumberFormat="1" applyFill="1" applyProtection="1"/>
    <xf numFmtId="3" fontId="0" fillId="0" borderId="40" xfId="0" applyNumberFormat="1" applyFill="1" applyBorder="1" applyProtection="1"/>
    <xf numFmtId="0" fontId="16" fillId="0" borderId="0" xfId="0" applyFont="1" applyFill="1" applyAlignment="1" applyProtection="1">
      <alignment horizontal="center"/>
    </xf>
    <xf numFmtId="3" fontId="16" fillId="0" borderId="0" xfId="0" applyNumberFormat="1" applyFont="1" applyFill="1" applyProtection="1"/>
    <xf numFmtId="3" fontId="16" fillId="0" borderId="40" xfId="0" applyNumberFormat="1" applyFont="1" applyFill="1" applyBorder="1" applyProtection="1"/>
    <xf numFmtId="3" fontId="16" fillId="0" borderId="41" xfId="0" applyNumberFormat="1" applyFont="1" applyFill="1" applyBorder="1" applyAlignment="1" applyProtection="1">
      <alignment horizontal="center"/>
    </xf>
    <xf numFmtId="0" fontId="16" fillId="0" borderId="39" xfId="0" applyFont="1" applyFill="1" applyBorder="1" applyAlignment="1" applyProtection="1">
      <alignment horizontal="center"/>
    </xf>
    <xf numFmtId="3" fontId="0" fillId="0" borderId="0" xfId="0" applyNumberFormat="1" applyFill="1" applyAlignment="1" applyProtection="1">
      <alignment horizontal="right"/>
    </xf>
    <xf numFmtId="3" fontId="0" fillId="0" borderId="40" xfId="0" applyNumberFormat="1" applyFill="1" applyBorder="1" applyAlignment="1" applyProtection="1">
      <alignment horizontal="right"/>
    </xf>
    <xf numFmtId="0" fontId="16" fillId="0" borderId="39" xfId="0" applyNumberFormat="1" applyFont="1" applyFill="1" applyBorder="1" applyProtection="1"/>
    <xf numFmtId="0" fontId="16" fillId="0" borderId="39" xfId="0" applyNumberFormat="1" applyFont="1" applyFill="1" applyBorder="1" applyAlignment="1" applyProtection="1">
      <alignment horizontal="center"/>
    </xf>
    <xf numFmtId="0" fontId="8" fillId="0" borderId="0" xfId="0" applyFont="1"/>
    <xf numFmtId="0" fontId="8" fillId="0" borderId="0" xfId="0" applyFont="1" applyBorder="1" applyAlignment="1">
      <alignment horizontal="center"/>
    </xf>
    <xf numFmtId="1" fontId="4" fillId="0" borderId="2" xfId="0" applyNumberFormat="1" applyFont="1" applyBorder="1"/>
    <xf numFmtId="1" fontId="4" fillId="0" borderId="2" xfId="0" applyNumberFormat="1" applyFont="1" applyBorder="1" applyAlignment="1">
      <alignment horizontal="center"/>
    </xf>
    <xf numFmtId="1" fontId="4" fillId="0" borderId="0" xfId="0" applyNumberFormat="1" applyFont="1" applyBorder="1" applyAlignment="1">
      <alignment horizontal="center"/>
    </xf>
    <xf numFmtId="0" fontId="60" fillId="0" borderId="0" xfId="0" applyFont="1"/>
    <xf numFmtId="0" fontId="8" fillId="0" borderId="30" xfId="0" applyFont="1" applyBorder="1"/>
    <xf numFmtId="0" fontId="60" fillId="0" borderId="30" xfId="0" applyFont="1" applyBorder="1"/>
    <xf numFmtId="1" fontId="60" fillId="0" borderId="30" xfId="0" applyNumberFormat="1" applyFont="1" applyBorder="1" applyAlignment="1">
      <alignment horizontal="center"/>
    </xf>
    <xf numFmtId="1" fontId="60" fillId="0" borderId="30" xfId="0" applyNumberFormat="1" applyFont="1" applyBorder="1"/>
    <xf numFmtId="0" fontId="4" fillId="19" borderId="2" xfId="0" applyFont="1" applyFill="1" applyBorder="1"/>
    <xf numFmtId="1" fontId="4" fillId="19" borderId="2" xfId="0" applyNumberFormat="1" applyFont="1" applyFill="1" applyBorder="1"/>
    <xf numFmtId="2" fontId="0" fillId="19" borderId="2" xfId="0" applyNumberFormat="1" applyFill="1" applyBorder="1"/>
    <xf numFmtId="0" fontId="0" fillId="0" borderId="2" xfId="0" applyFont="1" applyBorder="1"/>
    <xf numFmtId="1" fontId="0" fillId="0" borderId="2" xfId="0" applyNumberFormat="1" applyBorder="1"/>
    <xf numFmtId="2" fontId="0" fillId="0" borderId="2" xfId="0" applyNumberFormat="1" applyFill="1" applyBorder="1"/>
    <xf numFmtId="0" fontId="0" fillId="0" borderId="2" xfId="0" applyFont="1" applyFill="1" applyBorder="1"/>
    <xf numFmtId="1" fontId="0" fillId="0" borderId="2" xfId="0" applyNumberFormat="1" applyFont="1" applyFill="1" applyBorder="1"/>
    <xf numFmtId="1" fontId="0" fillId="0" borderId="2" xfId="0" applyNumberFormat="1" applyFont="1" applyBorder="1"/>
    <xf numFmtId="1" fontId="0" fillId="0" borderId="2" xfId="0" applyNumberFormat="1" applyFill="1" applyBorder="1"/>
    <xf numFmtId="0" fontId="4" fillId="20" borderId="2" xfId="0" applyFont="1" applyFill="1" applyBorder="1"/>
    <xf numFmtId="1" fontId="4" fillId="20" borderId="2" xfId="0" applyNumberFormat="1" applyFont="1" applyFill="1" applyBorder="1" applyAlignment="1">
      <alignment horizontal="center"/>
    </xf>
    <xf numFmtId="1" fontId="4" fillId="20" borderId="2" xfId="0" applyNumberFormat="1" applyFont="1" applyFill="1" applyBorder="1"/>
    <xf numFmtId="0" fontId="61" fillId="0" borderId="0" xfId="0" applyFont="1"/>
    <xf numFmtId="0" fontId="0" fillId="20" borderId="2" xfId="0" applyFill="1" applyBorder="1"/>
    <xf numFmtId="3" fontId="4" fillId="20" borderId="2" xfId="0" applyNumberFormat="1" applyFont="1" applyFill="1" applyBorder="1" applyAlignment="1">
      <alignment horizontal="center"/>
    </xf>
    <xf numFmtId="3" fontId="0" fillId="20" borderId="2" xfId="0" applyNumberFormat="1" applyFill="1" applyBorder="1" applyAlignment="1">
      <alignment horizontal="center"/>
    </xf>
    <xf numFmtId="3" fontId="0" fillId="20" borderId="2" xfId="0" applyNumberFormat="1" applyFont="1" applyFill="1" applyBorder="1" applyAlignment="1">
      <alignment horizontal="center"/>
    </xf>
    <xf numFmtId="10" fontId="4" fillId="0" borderId="0" xfId="1" applyNumberFormat="1" applyFont="1" applyAlignment="1">
      <alignment horizontal="center"/>
    </xf>
    <xf numFmtId="170" fontId="0" fillId="5" borderId="44" xfId="0" applyNumberFormat="1" applyFill="1" applyBorder="1" applyAlignment="1" applyProtection="1">
      <alignment horizontal="center" vertical="center"/>
    </xf>
    <xf numFmtId="1" fontId="0" fillId="17" borderId="41" xfId="0" applyNumberFormat="1" applyFill="1" applyBorder="1" applyAlignment="1" applyProtection="1">
      <alignment horizontal="center" vertical="center"/>
    </xf>
    <xf numFmtId="3" fontId="0" fillId="0" borderId="66" xfId="0" applyNumberFormat="1" applyFill="1" applyBorder="1" applyAlignment="1" applyProtection="1">
      <alignment vertical="center"/>
    </xf>
    <xf numFmtId="0" fontId="0" fillId="10" borderId="66" xfId="0" applyFill="1" applyBorder="1" applyAlignment="1" applyProtection="1">
      <alignment vertical="center"/>
    </xf>
    <xf numFmtId="3" fontId="0" fillId="10" borderId="44" xfId="0" applyNumberFormat="1" applyFill="1" applyBorder="1" applyAlignment="1" applyProtection="1">
      <alignment vertical="center"/>
    </xf>
    <xf numFmtId="0" fontId="4" fillId="0" borderId="44" xfId="0" applyFont="1" applyFill="1" applyBorder="1" applyAlignment="1" applyProtection="1">
      <alignment horizontal="center" vertical="center" wrapText="1"/>
    </xf>
    <xf numFmtId="4" fontId="27" fillId="5" borderId="45" xfId="0" applyNumberFormat="1" applyFont="1" applyFill="1" applyBorder="1" applyAlignment="1" applyProtection="1">
      <alignment vertical="center"/>
    </xf>
    <xf numFmtId="1" fontId="0" fillId="0" borderId="44" xfId="0" applyNumberFormat="1" applyFill="1" applyBorder="1" applyAlignment="1" applyProtection="1">
      <alignment vertical="center"/>
    </xf>
    <xf numFmtId="1" fontId="0" fillId="0" borderId="66" xfId="0" applyNumberFormat="1" applyFill="1" applyBorder="1" applyAlignment="1" applyProtection="1">
      <alignment vertical="center"/>
    </xf>
    <xf numFmtId="0" fontId="0" fillId="0" borderId="0" xfId="0" applyAlignment="1">
      <alignment wrapText="1"/>
    </xf>
    <xf numFmtId="0" fontId="4" fillId="0" borderId="0" xfId="0" applyFont="1" applyAlignment="1">
      <alignment horizontal="right" wrapText="1"/>
    </xf>
    <xf numFmtId="9" fontId="51" fillId="0" borderId="0" xfId="0" applyNumberFormat="1" applyFont="1" applyBorder="1" applyAlignment="1">
      <alignment horizontal="center" vertical="center" wrapText="1"/>
    </xf>
    <xf numFmtId="0" fontId="51" fillId="0" borderId="0" xfId="0" applyFont="1" applyBorder="1" applyAlignment="1">
      <alignment horizontal="center" vertical="center" wrapText="1"/>
    </xf>
    <xf numFmtId="0" fontId="52" fillId="0" borderId="0" xfId="0" applyFont="1" applyBorder="1" applyAlignment="1">
      <alignment horizontal="center" vertical="center" wrapText="1"/>
    </xf>
    <xf numFmtId="3" fontId="51" fillId="0" borderId="0" xfId="0" applyNumberFormat="1" applyFont="1" applyBorder="1" applyAlignment="1">
      <alignment horizontal="center" vertical="center" wrapText="1"/>
    </xf>
    <xf numFmtId="0" fontId="18" fillId="0" borderId="0" xfId="0" applyFont="1" applyFill="1" applyBorder="1" applyProtection="1"/>
    <xf numFmtId="3" fontId="9" fillId="0" borderId="0" xfId="0" applyNumberFormat="1" applyFont="1" applyBorder="1" applyAlignment="1">
      <alignment horizontal="center" vertical="center" wrapText="1"/>
    </xf>
    <xf numFmtId="0" fontId="4" fillId="0" borderId="0" xfId="0" applyFont="1" applyFill="1" applyBorder="1" applyAlignment="1">
      <alignment horizontal="left"/>
    </xf>
    <xf numFmtId="3" fontId="0" fillId="17" borderId="79" xfId="0" applyNumberFormat="1" applyFill="1" applyBorder="1" applyAlignment="1">
      <alignment vertical="center"/>
    </xf>
    <xf numFmtId="3" fontId="0" fillId="17" borderId="49" xfId="0" applyNumberFormat="1" applyFill="1" applyBorder="1" applyAlignment="1">
      <alignment vertical="center"/>
    </xf>
    <xf numFmtId="0" fontId="0" fillId="0" borderId="66" xfId="0" applyFill="1" applyBorder="1" applyProtection="1"/>
    <xf numFmtId="3" fontId="16" fillId="0" borderId="41" xfId="0" applyNumberFormat="1" applyFont="1" applyFill="1" applyBorder="1" applyProtection="1"/>
    <xf numFmtId="3" fontId="16" fillId="0" borderId="0" xfId="0" applyNumberFormat="1" applyFont="1" applyFill="1" applyBorder="1" applyProtection="1"/>
    <xf numFmtId="1" fontId="0" fillId="0" borderId="0" xfId="0" applyNumberFormat="1" applyFill="1" applyBorder="1" applyProtection="1"/>
    <xf numFmtId="3" fontId="0" fillId="0" borderId="0" xfId="0" applyNumberFormat="1" applyFill="1" applyBorder="1" applyProtection="1"/>
    <xf numFmtId="3" fontId="0" fillId="0" borderId="0" xfId="0" applyNumberFormat="1" applyFill="1" applyBorder="1" applyAlignment="1" applyProtection="1">
      <alignment horizontal="right"/>
    </xf>
    <xf numFmtId="3" fontId="0" fillId="12" borderId="79" xfId="0" applyNumberFormat="1" applyFill="1" applyBorder="1" applyAlignment="1">
      <alignment vertical="center"/>
    </xf>
    <xf numFmtId="3" fontId="0" fillId="12" borderId="49" xfId="0" applyNumberFormat="1" applyFill="1" applyBorder="1" applyAlignment="1">
      <alignment vertical="center"/>
    </xf>
    <xf numFmtId="3" fontId="0" fillId="7" borderId="79" xfId="0" applyNumberFormat="1" applyFill="1" applyBorder="1"/>
    <xf numFmtId="3" fontId="0" fillId="7" borderId="49" xfId="0" applyNumberFormat="1" applyFill="1" applyBorder="1"/>
    <xf numFmtId="0" fontId="4" fillId="7" borderId="77" xfId="0" applyFont="1" applyFill="1" applyBorder="1" applyAlignment="1">
      <alignment vertical="center" wrapText="1"/>
    </xf>
    <xf numFmtId="0" fontId="4" fillId="7" borderId="78" xfId="0" applyFont="1" applyFill="1" applyBorder="1" applyAlignment="1">
      <alignment vertical="center" wrapText="1"/>
    </xf>
    <xf numFmtId="0" fontId="4" fillId="19" borderId="77" xfId="0" applyFont="1" applyFill="1" applyBorder="1" applyAlignment="1">
      <alignment vertical="center" wrapText="1"/>
    </xf>
    <xf numFmtId="0" fontId="4" fillId="19" borderId="78" xfId="0" applyFont="1" applyFill="1" applyBorder="1" applyAlignment="1">
      <alignment vertical="center" wrapText="1"/>
    </xf>
    <xf numFmtId="3" fontId="0" fillId="19" borderId="79" xfId="0" applyNumberFormat="1" applyFill="1" applyBorder="1" applyAlignment="1">
      <alignment vertical="center"/>
    </xf>
    <xf numFmtId="3" fontId="0" fillId="19" borderId="49" xfId="0" applyNumberFormat="1" applyFill="1" applyBorder="1" applyAlignment="1">
      <alignment vertical="center"/>
    </xf>
    <xf numFmtId="0" fontId="4" fillId="17" borderId="77" xfId="0" applyFont="1" applyFill="1" applyBorder="1" applyAlignment="1">
      <alignment vertical="center" wrapText="1"/>
    </xf>
    <xf numFmtId="0" fontId="4" fillId="17" borderId="78" xfId="0" applyFont="1" applyFill="1" applyBorder="1" applyAlignment="1">
      <alignment vertical="center" wrapText="1"/>
    </xf>
    <xf numFmtId="0" fontId="0" fillId="22" borderId="69" xfId="0" applyFill="1" applyBorder="1" applyAlignment="1">
      <alignment horizontal="right" vertical="center"/>
    </xf>
    <xf numFmtId="0" fontId="4" fillId="21" borderId="69" xfId="0" applyFont="1" applyFill="1" applyBorder="1" applyAlignment="1">
      <alignment horizontal="right" vertical="center"/>
    </xf>
    <xf numFmtId="165" fontId="6" fillId="9" borderId="8" xfId="0" applyNumberFormat="1" applyFont="1" applyFill="1" applyBorder="1" applyAlignment="1">
      <alignment horizontal="center" vertical="center"/>
    </xf>
    <xf numFmtId="165" fontId="21" fillId="9" borderId="65" xfId="3" applyNumberFormat="1" applyFont="1" applyFill="1" applyBorder="1" applyAlignment="1" applyProtection="1">
      <alignment horizontal="right" vertical="center"/>
    </xf>
    <xf numFmtId="165" fontId="21" fillId="9" borderId="11" xfId="3" applyNumberFormat="1" applyFont="1" applyFill="1" applyBorder="1" applyAlignment="1" applyProtection="1">
      <alignment horizontal="right" vertical="center"/>
    </xf>
    <xf numFmtId="3" fontId="15" fillId="9" borderId="52" xfId="3" applyNumberFormat="1" applyFill="1" applyBorder="1" applyAlignment="1" applyProtection="1">
      <alignment horizontal="right"/>
    </xf>
    <xf numFmtId="3" fontId="4" fillId="9" borderId="8" xfId="0" applyNumberFormat="1" applyFont="1" applyFill="1" applyBorder="1"/>
    <xf numFmtId="0" fontId="0" fillId="7" borderId="69" xfId="0" applyFill="1" applyBorder="1"/>
    <xf numFmtId="0" fontId="6" fillId="7" borderId="59" xfId="0" applyFont="1" applyFill="1" applyBorder="1" applyAlignment="1">
      <alignment horizontal="right" vertical="center"/>
    </xf>
    <xf numFmtId="166" fontId="4" fillId="7" borderId="47" xfId="1" applyNumberFormat="1" applyFont="1" applyFill="1" applyBorder="1"/>
    <xf numFmtId="0" fontId="6" fillId="7" borderId="79" xfId="0" applyFont="1" applyFill="1" applyBorder="1" applyAlignment="1">
      <alignment horizontal="right" vertical="center"/>
    </xf>
    <xf numFmtId="166" fontId="4" fillId="7" borderId="49" xfId="1" applyNumberFormat="1" applyFont="1" applyFill="1" applyBorder="1"/>
    <xf numFmtId="0" fontId="4" fillId="22" borderId="69" xfId="0" applyFont="1" applyFill="1" applyBorder="1" applyAlignment="1">
      <alignment horizontal="right" vertical="center"/>
    </xf>
    <xf numFmtId="0" fontId="6" fillId="22" borderId="79" xfId="0" applyFont="1" applyFill="1" applyBorder="1" applyAlignment="1">
      <alignment horizontal="right" vertical="center"/>
    </xf>
    <xf numFmtId="0" fontId="0" fillId="22" borderId="69" xfId="0" applyFill="1" applyBorder="1"/>
    <xf numFmtId="0" fontId="6" fillId="22" borderId="59" xfId="0" applyFont="1" applyFill="1" applyBorder="1" applyAlignment="1">
      <alignment horizontal="right" vertical="center"/>
    </xf>
    <xf numFmtId="0" fontId="53" fillId="0" borderId="0" xfId="0" applyFont="1" applyFill="1" applyBorder="1" applyAlignment="1">
      <alignment horizontal="left" vertical="center" wrapText="1" indent="2"/>
    </xf>
    <xf numFmtId="165" fontId="56" fillId="0" borderId="0" xfId="0" applyNumberFormat="1" applyFont="1" applyFill="1" applyBorder="1" applyAlignment="1">
      <alignment horizontal="right" vertical="center" wrapText="1"/>
    </xf>
    <xf numFmtId="164" fontId="0" fillId="0" borderId="0" xfId="0" applyNumberFormat="1" applyFill="1" applyAlignment="1">
      <alignment vertical="center"/>
    </xf>
    <xf numFmtId="0" fontId="0" fillId="0" borderId="0" xfId="0" applyFill="1" applyAlignment="1">
      <alignment horizontal="center" vertical="center"/>
    </xf>
    <xf numFmtId="3" fontId="0" fillId="0" borderId="0" xfId="0" applyNumberFormat="1" applyFill="1" applyBorder="1" applyAlignment="1">
      <alignment vertical="center"/>
    </xf>
    <xf numFmtId="0" fontId="6" fillId="10" borderId="79" xfId="0" applyFont="1" applyFill="1" applyBorder="1" applyAlignment="1">
      <alignment horizontal="right" vertical="center"/>
    </xf>
    <xf numFmtId="0" fontId="0" fillId="10" borderId="69" xfId="0" applyFill="1" applyBorder="1"/>
    <xf numFmtId="0" fontId="6" fillId="10" borderId="59" xfId="0" applyFont="1" applyFill="1" applyBorder="1" applyAlignment="1">
      <alignment horizontal="right" vertical="center"/>
    </xf>
    <xf numFmtId="166" fontId="4" fillId="10" borderId="47" xfId="1" applyNumberFormat="1" applyFont="1" applyFill="1" applyBorder="1"/>
    <xf numFmtId="0" fontId="4" fillId="10" borderId="69" xfId="0" applyFont="1" applyFill="1" applyBorder="1" applyAlignment="1">
      <alignment horizontal="right" vertical="center"/>
    </xf>
    <xf numFmtId="164" fontId="4" fillId="10" borderId="59" xfId="0" applyNumberFormat="1" applyFont="1" applyFill="1" applyBorder="1"/>
    <xf numFmtId="164" fontId="4" fillId="10" borderId="47" xfId="0" applyNumberFormat="1" applyFont="1" applyFill="1" applyBorder="1"/>
    <xf numFmtId="0" fontId="4" fillId="5" borderId="34" xfId="0" applyFont="1" applyFill="1" applyBorder="1" applyAlignment="1">
      <alignment horizontal="right"/>
    </xf>
    <xf numFmtId="166" fontId="6" fillId="5" borderId="69" xfId="1" applyNumberFormat="1" applyFont="1" applyFill="1" applyBorder="1" applyAlignment="1">
      <alignment horizontal="right" vertical="center"/>
    </xf>
    <xf numFmtId="3" fontId="0" fillId="7" borderId="38" xfId="0" applyNumberFormat="1" applyFill="1" applyBorder="1"/>
    <xf numFmtId="3" fontId="0" fillId="7" borderId="80" xfId="0" applyNumberFormat="1" applyFill="1" applyBorder="1"/>
    <xf numFmtId="3" fontId="0" fillId="12" borderId="38" xfId="0" applyNumberFormat="1" applyFill="1" applyBorder="1" applyAlignment="1">
      <alignment vertical="center"/>
    </xf>
    <xf numFmtId="3" fontId="0" fillId="12" borderId="80" xfId="0" applyNumberFormat="1" applyFill="1" applyBorder="1" applyAlignment="1">
      <alignment vertical="center"/>
    </xf>
    <xf numFmtId="3" fontId="4" fillId="12" borderId="33" xfId="0" applyNumberFormat="1" applyFont="1" applyFill="1" applyBorder="1" applyAlignment="1">
      <alignment vertical="center"/>
    </xf>
    <xf numFmtId="3" fontId="4" fillId="12" borderId="53" xfId="0" applyNumberFormat="1" applyFont="1" applyFill="1" applyBorder="1" applyAlignment="1">
      <alignment vertical="center"/>
    </xf>
    <xf numFmtId="3" fontId="4" fillId="7" borderId="33" xfId="0" applyNumberFormat="1" applyFont="1" applyFill="1" applyBorder="1"/>
    <xf numFmtId="3" fontId="4" fillId="7" borderId="53" xfId="0" applyNumberFormat="1" applyFont="1" applyFill="1" applyBorder="1"/>
    <xf numFmtId="3" fontId="0" fillId="17" borderId="38" xfId="0" applyNumberFormat="1" applyFill="1" applyBorder="1" applyAlignment="1">
      <alignment vertical="center"/>
    </xf>
    <xf numFmtId="3" fontId="0" fillId="17" borderId="80" xfId="0" applyNumberFormat="1" applyFill="1" applyBorder="1" applyAlignment="1">
      <alignment vertical="center"/>
    </xf>
    <xf numFmtId="3" fontId="0" fillId="19" borderId="38" xfId="0" applyNumberFormat="1" applyFill="1" applyBorder="1" applyAlignment="1">
      <alignment vertical="center"/>
    </xf>
    <xf numFmtId="3" fontId="0" fillId="19" borderId="80" xfId="0" applyNumberFormat="1" applyFill="1" applyBorder="1" applyAlignment="1">
      <alignment vertical="center"/>
    </xf>
    <xf numFmtId="3" fontId="4" fillId="17" borderId="33" xfId="0" applyNumberFormat="1" applyFont="1" applyFill="1" applyBorder="1" applyAlignment="1">
      <alignment vertical="center"/>
    </xf>
    <xf numFmtId="3" fontId="4" fillId="17" borderId="53" xfId="0" applyNumberFormat="1" applyFont="1" applyFill="1" applyBorder="1" applyAlignment="1">
      <alignment vertical="center"/>
    </xf>
    <xf numFmtId="3" fontId="4" fillId="19" borderId="33" xfId="0" applyNumberFormat="1" applyFont="1" applyFill="1" applyBorder="1"/>
    <xf numFmtId="3" fontId="4" fillId="19" borderId="53" xfId="0" applyNumberFormat="1" applyFont="1" applyFill="1" applyBorder="1"/>
    <xf numFmtId="166" fontId="4" fillId="10" borderId="49" xfId="1" applyNumberFormat="1" applyFont="1" applyFill="1" applyBorder="1" applyAlignment="1">
      <alignment vertical="center"/>
    </xf>
    <xf numFmtId="0" fontId="4" fillId="12" borderId="77" xfId="0" applyFont="1" applyFill="1" applyBorder="1" applyAlignment="1">
      <alignment horizontal="right" vertical="center" wrapText="1"/>
    </xf>
    <xf numFmtId="0" fontId="4" fillId="12" borderId="78" xfId="0" applyFont="1" applyFill="1" applyBorder="1" applyAlignment="1">
      <alignment horizontal="right" vertical="center" wrapText="1"/>
    </xf>
    <xf numFmtId="0" fontId="62" fillId="12" borderId="2" xfId="0" applyFont="1" applyFill="1" applyBorder="1" applyAlignment="1">
      <alignment horizontal="left" vertical="center" wrapText="1" indent="2"/>
    </xf>
    <xf numFmtId="3" fontId="4" fillId="12" borderId="50" xfId="0" applyNumberFormat="1" applyFont="1" applyFill="1" applyBorder="1" applyAlignment="1">
      <alignment vertical="center"/>
    </xf>
    <xf numFmtId="3" fontId="4" fillId="12" borderId="64" xfId="0" applyNumberFormat="1" applyFont="1" applyFill="1" applyBorder="1" applyAlignment="1">
      <alignment vertical="center"/>
    </xf>
    <xf numFmtId="3" fontId="4" fillId="7" borderId="50" xfId="0" applyNumberFormat="1" applyFont="1" applyFill="1" applyBorder="1"/>
    <xf numFmtId="3" fontId="4" fillId="7" borderId="64" xfId="0" applyNumberFormat="1" applyFont="1" applyFill="1" applyBorder="1"/>
    <xf numFmtId="164" fontId="4" fillId="21" borderId="59" xfId="0" applyNumberFormat="1" applyFont="1" applyFill="1" applyBorder="1" applyAlignment="1">
      <alignment vertical="center"/>
    </xf>
    <xf numFmtId="164" fontId="4" fillId="21" borderId="47" xfId="0" applyNumberFormat="1" applyFont="1" applyFill="1" applyBorder="1" applyAlignment="1">
      <alignment vertical="center"/>
    </xf>
    <xf numFmtId="166" fontId="4" fillId="0" borderId="0" xfId="0" applyNumberFormat="1" applyFont="1"/>
    <xf numFmtId="0" fontId="17" fillId="0" borderId="14" xfId="3" applyFont="1" applyFill="1" applyBorder="1" applyAlignment="1" applyProtection="1">
      <alignment vertical="center" wrapText="1"/>
    </xf>
    <xf numFmtId="0" fontId="17" fillId="0" borderId="57" xfId="3" applyFont="1" applyFill="1" applyBorder="1" applyAlignment="1" applyProtection="1">
      <alignment vertical="center" wrapText="1"/>
    </xf>
    <xf numFmtId="0" fontId="17" fillId="0" borderId="3" xfId="3" applyFont="1" applyFill="1" applyBorder="1" applyAlignment="1" applyProtection="1">
      <alignment vertical="center" wrapText="1"/>
    </xf>
    <xf numFmtId="0" fontId="16" fillId="0" borderId="5" xfId="3" applyFont="1" applyFill="1" applyBorder="1" applyAlignment="1" applyProtection="1">
      <alignment horizontal="center" vertical="center"/>
    </xf>
    <xf numFmtId="3" fontId="15" fillId="0" borderId="20" xfId="3" applyNumberFormat="1" applyFill="1" applyBorder="1" applyAlignment="1" applyProtection="1">
      <alignment vertical="center"/>
    </xf>
    <xf numFmtId="3" fontId="15" fillId="0" borderId="41" xfId="3" applyNumberFormat="1" applyFill="1" applyBorder="1" applyAlignment="1" applyProtection="1">
      <alignment vertical="center"/>
    </xf>
    <xf numFmtId="3" fontId="15" fillId="0" borderId="1" xfId="3" applyNumberFormat="1" applyFill="1" applyBorder="1" applyAlignment="1" applyProtection="1">
      <alignment vertical="center"/>
    </xf>
    <xf numFmtId="166" fontId="5" fillId="9" borderId="2" xfId="0" applyNumberFormat="1" applyFont="1" applyFill="1" applyBorder="1" applyAlignment="1">
      <alignment horizontal="center" vertical="center"/>
    </xf>
    <xf numFmtId="0" fontId="16" fillId="0" borderId="7" xfId="3" applyFont="1" applyFill="1" applyBorder="1" applyAlignment="1" applyProtection="1">
      <alignment horizontal="center" vertical="center"/>
    </xf>
    <xf numFmtId="3" fontId="15" fillId="0" borderId="12" xfId="3" applyNumberFormat="1" applyFill="1" applyBorder="1" applyAlignment="1" applyProtection="1">
      <alignment vertical="center"/>
    </xf>
    <xf numFmtId="3" fontId="15" fillId="0" borderId="44" xfId="3" applyNumberFormat="1" applyFill="1" applyBorder="1" applyAlignment="1" applyProtection="1">
      <alignment vertical="center"/>
    </xf>
    <xf numFmtId="3" fontId="15" fillId="0" borderId="2" xfId="3" applyNumberFormat="1" applyFill="1" applyBorder="1" applyAlignment="1" applyProtection="1">
      <alignment vertical="center"/>
    </xf>
    <xf numFmtId="0" fontId="31" fillId="17" borderId="44" xfId="0" applyFont="1" applyFill="1" applyBorder="1" applyAlignment="1">
      <alignment vertical="center"/>
    </xf>
    <xf numFmtId="0" fontId="0" fillId="17" borderId="66" xfId="0" applyFill="1" applyBorder="1" applyAlignment="1">
      <alignment vertical="center"/>
    </xf>
    <xf numFmtId="0" fontId="0" fillId="17" borderId="45" xfId="0" applyFill="1" applyBorder="1" applyAlignment="1">
      <alignment vertical="center"/>
    </xf>
    <xf numFmtId="0" fontId="16" fillId="0" borderId="17" xfId="3" applyFont="1" applyFill="1" applyBorder="1" applyAlignment="1" applyProtection="1">
      <alignment horizontal="center" vertical="center"/>
    </xf>
    <xf numFmtId="3" fontId="15" fillId="0" borderId="14" xfId="3" applyNumberFormat="1" applyFill="1" applyBorder="1" applyAlignment="1" applyProtection="1">
      <alignment vertical="center"/>
    </xf>
    <xf numFmtId="3" fontId="15" fillId="0" borderId="57" xfId="3" applyNumberFormat="1" applyFill="1" applyBorder="1" applyAlignment="1" applyProtection="1">
      <alignment vertical="center"/>
    </xf>
    <xf numFmtId="0" fontId="16" fillId="0" borderId="8" xfId="3" applyFont="1" applyFill="1" applyBorder="1" applyAlignment="1" applyProtection="1">
      <alignment horizontal="center" vertical="center"/>
    </xf>
    <xf numFmtId="3" fontId="4" fillId="0" borderId="52" xfId="0" applyNumberFormat="1" applyFont="1" applyBorder="1" applyAlignment="1">
      <alignment vertical="center"/>
    </xf>
    <xf numFmtId="3" fontId="4" fillId="0" borderId="58" xfId="0" applyNumberFormat="1" applyFont="1" applyBorder="1" applyAlignment="1">
      <alignment vertical="center"/>
    </xf>
    <xf numFmtId="3" fontId="4" fillId="0" borderId="46" xfId="0" applyNumberFormat="1" applyFont="1" applyBorder="1" applyAlignment="1">
      <alignment vertical="center"/>
    </xf>
    <xf numFmtId="3" fontId="4" fillId="0" borderId="33" xfId="0" applyNumberFormat="1" applyFont="1" applyBorder="1" applyAlignment="1">
      <alignment vertical="center"/>
    </xf>
    <xf numFmtId="3" fontId="4" fillId="0" borderId="37" xfId="0" applyNumberFormat="1" applyFont="1" applyBorder="1" applyAlignment="1">
      <alignment vertical="center"/>
    </xf>
    <xf numFmtId="0" fontId="0" fillId="0" borderId="0" xfId="0" applyAlignment="1">
      <alignment horizontal="right" vertical="center"/>
    </xf>
    <xf numFmtId="3" fontId="15" fillId="0" borderId="81" xfId="3" applyNumberFormat="1" applyFill="1" applyBorder="1" applyAlignment="1" applyProtection="1">
      <alignment vertical="center"/>
    </xf>
    <xf numFmtId="165" fontId="21" fillId="0" borderId="31" xfId="3" applyNumberFormat="1" applyFont="1" applyFill="1" applyBorder="1" applyAlignment="1" applyProtection="1">
      <alignment horizontal="right" vertical="center"/>
    </xf>
    <xf numFmtId="3" fontId="15" fillId="0" borderId="30" xfId="3" applyNumberFormat="1" applyFill="1" applyBorder="1" applyAlignment="1" applyProtection="1">
      <alignment vertical="center"/>
    </xf>
    <xf numFmtId="3" fontId="4" fillId="0" borderId="69" xfId="0" applyNumberFormat="1" applyFont="1" applyBorder="1" applyAlignment="1">
      <alignment vertical="center"/>
    </xf>
    <xf numFmtId="3" fontId="4" fillId="0" borderId="59" xfId="0" applyNumberFormat="1" applyFont="1" applyBorder="1" applyAlignment="1">
      <alignment vertical="center"/>
    </xf>
    <xf numFmtId="0" fontId="16" fillId="2" borderId="59" xfId="0" applyFont="1" applyFill="1" applyBorder="1" applyProtection="1"/>
    <xf numFmtId="3" fontId="0" fillId="2" borderId="82" xfId="0" applyNumberFormat="1" applyFill="1" applyBorder="1" applyProtection="1"/>
    <xf numFmtId="1" fontId="4" fillId="2" borderId="59" xfId="0" applyNumberFormat="1" applyFont="1" applyFill="1" applyBorder="1" applyProtection="1"/>
    <xf numFmtId="3" fontId="0" fillId="2" borderId="59" xfId="0" applyNumberFormat="1" applyFill="1" applyBorder="1" applyProtection="1"/>
    <xf numFmtId="0" fontId="4" fillId="2" borderId="69" xfId="0" applyFont="1" applyFill="1" applyBorder="1" applyProtection="1"/>
    <xf numFmtId="0" fontId="4" fillId="0" borderId="44" xfId="0" applyFont="1" applyFill="1" applyBorder="1" applyProtection="1"/>
    <xf numFmtId="3" fontId="4" fillId="0" borderId="44" xfId="0" applyNumberFormat="1" applyFont="1" applyBorder="1"/>
    <xf numFmtId="0" fontId="4" fillId="0" borderId="45" xfId="0" applyFont="1" applyFill="1" applyBorder="1" applyProtection="1"/>
    <xf numFmtId="166" fontId="0" fillId="0" borderId="45" xfId="1" applyNumberFormat="1" applyFont="1" applyBorder="1"/>
    <xf numFmtId="9" fontId="4" fillId="0" borderId="45" xfId="1" applyFont="1" applyBorder="1"/>
    <xf numFmtId="0" fontId="4" fillId="0" borderId="9" xfId="0" applyFont="1" applyFill="1" applyBorder="1" applyAlignment="1" applyProtection="1">
      <alignment horizontal="center"/>
    </xf>
    <xf numFmtId="0" fontId="4" fillId="0" borderId="11" xfId="0" applyFont="1" applyFill="1" applyBorder="1" applyProtection="1"/>
    <xf numFmtId="164" fontId="4" fillId="0" borderId="14" xfId="0" applyNumberFormat="1"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1" fontId="4" fillId="0" borderId="0" xfId="0" applyNumberFormat="1" applyFont="1"/>
    <xf numFmtId="4" fontId="0" fillId="0" borderId="0" xfId="0" applyNumberFormat="1" applyAlignment="1">
      <alignment horizontal="right"/>
    </xf>
    <xf numFmtId="9" fontId="0" fillId="0" borderId="39" xfId="1" applyFont="1" applyBorder="1"/>
    <xf numFmtId="9" fontId="0" fillId="0" borderId="0" xfId="0" applyNumberFormat="1"/>
    <xf numFmtId="0" fontId="0" fillId="0" borderId="39" xfId="0" applyBorder="1" applyAlignment="1">
      <alignment horizontal="right"/>
    </xf>
    <xf numFmtId="0" fontId="63" fillId="0" borderId="0" xfId="0" applyFont="1"/>
    <xf numFmtId="3" fontId="4" fillId="0" borderId="0" xfId="0" applyNumberFormat="1" applyFont="1" applyAlignment="1">
      <alignment vertical="center"/>
    </xf>
    <xf numFmtId="3" fontId="0" fillId="0" borderId="39" xfId="0" applyNumberFormat="1" applyBorder="1" applyAlignment="1">
      <alignment vertical="center"/>
    </xf>
    <xf numFmtId="0" fontId="4" fillId="0" borderId="39" xfId="0" applyFont="1" applyBorder="1" applyAlignment="1">
      <alignment vertical="center"/>
    </xf>
    <xf numFmtId="3" fontId="4" fillId="0" borderId="79" xfId="0" applyNumberFormat="1" applyFont="1" applyBorder="1" applyAlignment="1">
      <alignment vertical="center"/>
    </xf>
    <xf numFmtId="3" fontId="4" fillId="0" borderId="20" xfId="0" applyNumberFormat="1" applyFont="1" applyBorder="1" applyAlignment="1">
      <alignment vertical="center"/>
    </xf>
    <xf numFmtId="0" fontId="4" fillId="0" borderId="39" xfId="0" applyFont="1" applyBorder="1" applyAlignment="1">
      <alignment horizontal="right" vertical="center"/>
    </xf>
    <xf numFmtId="0" fontId="4" fillId="0" borderId="54" xfId="0" applyFont="1" applyBorder="1" applyAlignment="1">
      <alignment horizontal="center" vertical="center" wrapText="1"/>
    </xf>
    <xf numFmtId="166" fontId="4" fillId="0" borderId="40" xfId="0" applyNumberFormat="1" applyFont="1" applyBorder="1" applyAlignment="1">
      <alignment horizontal="center" vertical="center"/>
    </xf>
    <xf numFmtId="166" fontId="4" fillId="0" borderId="41" xfId="0" applyNumberFormat="1" applyFont="1" applyBorder="1" applyAlignment="1">
      <alignment horizontal="center" vertical="center"/>
    </xf>
    <xf numFmtId="166" fontId="0" fillId="0" borderId="58" xfId="0" applyNumberFormat="1" applyBorder="1" applyAlignment="1">
      <alignment horizontal="center" vertical="center"/>
    </xf>
    <xf numFmtId="170" fontId="0" fillId="0" borderId="0" xfId="0" applyNumberFormat="1"/>
    <xf numFmtId="0" fontId="4" fillId="0" borderId="40" xfId="0" applyFont="1" applyBorder="1" applyAlignment="1">
      <alignment horizontal="center" vertical="center"/>
    </xf>
    <xf numFmtId="164" fontId="4" fillId="0" borderId="40" xfId="0" applyNumberFormat="1" applyFont="1" applyBorder="1" applyAlignment="1">
      <alignment horizontal="center" vertical="center"/>
    </xf>
    <xf numFmtId="0" fontId="4" fillId="0" borderId="65" xfId="0" applyFont="1" applyBorder="1" applyAlignment="1">
      <alignment horizontal="center" vertical="center" wrapText="1"/>
    </xf>
    <xf numFmtId="0" fontId="4" fillId="0" borderId="65" xfId="0" applyFont="1" applyBorder="1" applyAlignment="1">
      <alignment vertical="center"/>
    </xf>
    <xf numFmtId="164" fontId="4" fillId="0" borderId="58" xfId="0" applyNumberFormat="1" applyFont="1" applyBorder="1" applyAlignment="1">
      <alignment horizontal="center" vertical="center"/>
    </xf>
    <xf numFmtId="164" fontId="4" fillId="0" borderId="41" xfId="0" applyNumberFormat="1" applyFont="1" applyBorder="1" applyAlignment="1">
      <alignment horizontal="center" vertical="center"/>
    </xf>
    <xf numFmtId="3" fontId="4" fillId="0" borderId="39" xfId="0" applyNumberFormat="1" applyFont="1" applyBorder="1"/>
    <xf numFmtId="0" fontId="4" fillId="0" borderId="65" xfId="0" applyFont="1" applyBorder="1" applyAlignment="1">
      <alignment wrapText="1"/>
    </xf>
    <xf numFmtId="166" fontId="4" fillId="0" borderId="68" xfId="1" applyNumberFormat="1" applyFont="1" applyBorder="1"/>
    <xf numFmtId="166" fontId="4" fillId="0" borderId="21" xfId="1" applyNumberFormat="1" applyFont="1" applyBorder="1"/>
    <xf numFmtId="166" fontId="2" fillId="0" borderId="29" xfId="1" applyNumberFormat="1" applyFont="1" applyBorder="1"/>
    <xf numFmtId="0" fontId="4" fillId="0" borderId="11" xfId="0" applyFont="1" applyBorder="1" applyAlignment="1">
      <alignment horizontal="center" vertical="center" wrapText="1"/>
    </xf>
    <xf numFmtId="166" fontId="0" fillId="0" borderId="0" xfId="0" applyNumberFormat="1" applyFill="1"/>
    <xf numFmtId="3" fontId="0" fillId="0" borderId="0" xfId="1" applyNumberFormat="1" applyFont="1"/>
    <xf numFmtId="171" fontId="0" fillId="0" borderId="0" xfId="0" applyNumberFormat="1"/>
    <xf numFmtId="3" fontId="0" fillId="0" borderId="39" xfId="1" applyNumberFormat="1" applyFont="1" applyBorder="1"/>
    <xf numFmtId="167" fontId="27" fillId="5" borderId="45" xfId="0" applyNumberFormat="1" applyFont="1" applyFill="1" applyBorder="1" applyAlignment="1" applyProtection="1">
      <alignment vertical="center"/>
    </xf>
    <xf numFmtId="0" fontId="0" fillId="9" borderId="0" xfId="0" applyFill="1" applyAlignment="1" applyProtection="1">
      <alignment vertical="center"/>
    </xf>
    <xf numFmtId="170" fontId="0" fillId="9" borderId="40" xfId="0" applyNumberFormat="1" applyFill="1" applyBorder="1" applyAlignment="1" applyProtection="1">
      <alignment vertical="center"/>
    </xf>
    <xf numFmtId="0" fontId="0" fillId="13" borderId="39" xfId="0" applyFill="1" applyBorder="1" applyAlignment="1" applyProtection="1">
      <alignment vertical="center"/>
    </xf>
    <xf numFmtId="170" fontId="0" fillId="13" borderId="41" xfId="0" applyNumberFormat="1" applyFill="1" applyBorder="1" applyAlignment="1" applyProtection="1">
      <alignment vertical="center"/>
    </xf>
    <xf numFmtId="0" fontId="4" fillId="0" borderId="39" xfId="0" applyFont="1" applyBorder="1" applyAlignment="1">
      <alignment horizontal="center"/>
    </xf>
    <xf numFmtId="0" fontId="0" fillId="0" borderId="41" xfId="0" applyFill="1" applyBorder="1"/>
    <xf numFmtId="166" fontId="0" fillId="0" borderId="40" xfId="0" applyNumberFormat="1" applyFill="1" applyBorder="1"/>
    <xf numFmtId="166" fontId="0" fillId="0" borderId="41" xfId="0" applyNumberFormat="1" applyFill="1" applyBorder="1"/>
    <xf numFmtId="166" fontId="0" fillId="0" borderId="40" xfId="1" applyNumberFormat="1" applyFont="1" applyBorder="1"/>
    <xf numFmtId="166" fontId="0" fillId="0" borderId="41" xfId="1" applyNumberFormat="1" applyFont="1" applyBorder="1"/>
    <xf numFmtId="0" fontId="4" fillId="0" borderId="41" xfId="0" applyFont="1" applyBorder="1" applyAlignment="1">
      <alignment horizontal="center"/>
    </xf>
    <xf numFmtId="3" fontId="0" fillId="0" borderId="40" xfId="1" applyNumberFormat="1" applyFont="1" applyBorder="1"/>
    <xf numFmtId="3" fontId="0" fillId="0" borderId="41" xfId="1" applyNumberFormat="1" applyFont="1" applyBorder="1"/>
    <xf numFmtId="3" fontId="0" fillId="0" borderId="40" xfId="0" applyNumberFormat="1" applyBorder="1"/>
    <xf numFmtId="3" fontId="0" fillId="0" borderId="41" xfId="0" applyNumberFormat="1" applyBorder="1"/>
    <xf numFmtId="0" fontId="4" fillId="0" borderId="41" xfId="0" applyFont="1" applyFill="1" applyBorder="1" applyAlignment="1">
      <alignment horizontal="center"/>
    </xf>
    <xf numFmtId="3" fontId="0" fillId="0" borderId="80" xfId="0" applyNumberFormat="1" applyBorder="1" applyAlignment="1">
      <alignment vertical="center"/>
    </xf>
    <xf numFmtId="0" fontId="0" fillId="13" borderId="2" xfId="0" applyFill="1" applyBorder="1" applyAlignment="1">
      <alignment horizontal="center" vertical="center"/>
    </xf>
    <xf numFmtId="172" fontId="0" fillId="0" borderId="0" xfId="0" applyNumberFormat="1"/>
    <xf numFmtId="164" fontId="0" fillId="0" borderId="2" xfId="0" applyNumberFormat="1" applyFont="1" applyBorder="1" applyAlignment="1">
      <alignment horizontal="center" vertical="center" wrapText="1"/>
    </xf>
    <xf numFmtId="170" fontId="0" fillId="0" borderId="2" xfId="0" applyNumberFormat="1" applyBorder="1"/>
    <xf numFmtId="164" fontId="0" fillId="0" borderId="0" xfId="0" applyNumberFormat="1" applyAlignment="1">
      <alignment horizontal="center" vertical="center"/>
    </xf>
    <xf numFmtId="0" fontId="4" fillId="0" borderId="45" xfId="0" applyFont="1" applyBorder="1" applyAlignment="1">
      <alignment horizontal="center" vertical="center" wrapText="1"/>
    </xf>
    <xf numFmtId="3" fontId="0" fillId="0" borderId="45" xfId="0" applyNumberFormat="1" applyBorder="1" applyAlignment="1">
      <alignment horizontal="center" vertical="center"/>
    </xf>
    <xf numFmtId="3" fontId="4" fillId="12" borderId="45" xfId="0" applyNumberFormat="1"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166" fontId="0" fillId="0" borderId="13" xfId="1" applyNumberFormat="1" applyFont="1" applyBorder="1"/>
    <xf numFmtId="3" fontId="4" fillId="0" borderId="14" xfId="0" applyNumberFormat="1" applyFont="1" applyBorder="1"/>
    <xf numFmtId="164" fontId="4" fillId="0" borderId="3" xfId="0" applyNumberFormat="1" applyFont="1" applyBorder="1" applyAlignment="1">
      <alignment horizontal="center" vertical="center"/>
    </xf>
    <xf numFmtId="3" fontId="4" fillId="0" borderId="3" xfId="0" applyNumberFormat="1" applyFont="1" applyBorder="1"/>
    <xf numFmtId="166" fontId="4" fillId="0" borderId="3" xfId="1" applyNumberFormat="1" applyFont="1" applyBorder="1"/>
    <xf numFmtId="166" fontId="4" fillId="0" borderId="15" xfId="0" applyNumberFormat="1" applyFont="1" applyBorder="1"/>
    <xf numFmtId="0" fontId="0" fillId="0" borderId="0" xfId="0" applyFill="1" applyBorder="1" applyAlignment="1">
      <alignment horizontal="center" vertical="center"/>
    </xf>
    <xf numFmtId="3" fontId="0" fillId="0" borderId="44" xfId="1" applyNumberFormat="1" applyFont="1" applyBorder="1"/>
    <xf numFmtId="3" fontId="0" fillId="0" borderId="66" xfId="1" applyNumberFormat="1" applyFont="1" applyBorder="1"/>
    <xf numFmtId="3" fontId="0" fillId="0" borderId="45" xfId="1" applyNumberFormat="1" applyFont="1" applyBorder="1"/>
    <xf numFmtId="0" fontId="0" fillId="0" borderId="66" xfId="0" applyBorder="1" applyAlignment="1">
      <alignment horizontal="right" vertical="center"/>
    </xf>
    <xf numFmtId="3" fontId="0" fillId="0" borderId="45" xfId="0" applyNumberFormat="1" applyBorder="1"/>
    <xf numFmtId="3" fontId="0" fillId="0" borderId="0" xfId="0" applyNumberFormat="1" applyAlignment="1">
      <alignment horizontal="center" vertical="center"/>
    </xf>
    <xf numFmtId="165" fontId="0" fillId="0" borderId="40" xfId="1" applyNumberFormat="1" applyFont="1" applyBorder="1" applyAlignment="1">
      <alignment horizontal="center" vertical="center"/>
    </xf>
    <xf numFmtId="165" fontId="0" fillId="0" borderId="0" xfId="1" applyNumberFormat="1" applyFont="1" applyAlignment="1">
      <alignment horizontal="center" vertical="center"/>
    </xf>
    <xf numFmtId="165" fontId="0" fillId="0" borderId="41" xfId="1" applyNumberFormat="1" applyFont="1" applyBorder="1" applyAlignment="1">
      <alignment horizontal="center" vertical="center"/>
    </xf>
    <xf numFmtId="165" fontId="0" fillId="0" borderId="44" xfId="1" applyNumberFormat="1" applyFont="1" applyBorder="1" applyAlignment="1">
      <alignment horizontal="center" vertical="center"/>
    </xf>
    <xf numFmtId="165" fontId="0" fillId="0" borderId="66" xfId="1" applyNumberFormat="1" applyFont="1" applyBorder="1" applyAlignment="1">
      <alignment horizontal="center" vertical="center"/>
    </xf>
    <xf numFmtId="165" fontId="0" fillId="0" borderId="40" xfId="0" applyNumberFormat="1" applyBorder="1" applyAlignment="1">
      <alignment horizontal="center" vertical="center"/>
    </xf>
    <xf numFmtId="165" fontId="0" fillId="0" borderId="0" xfId="0" applyNumberFormat="1" applyAlignment="1">
      <alignment horizontal="center" vertical="center"/>
    </xf>
    <xf numFmtId="165" fontId="0" fillId="0" borderId="41" xfId="0" applyNumberFormat="1" applyBorder="1" applyAlignment="1">
      <alignment horizontal="center" vertical="center"/>
    </xf>
    <xf numFmtId="165" fontId="0" fillId="0" borderId="39" xfId="0" applyNumberFormat="1" applyBorder="1" applyAlignment="1">
      <alignment horizontal="center" vertical="center"/>
    </xf>
    <xf numFmtId="165" fontId="4" fillId="0" borderId="41" xfId="1" applyNumberFormat="1" applyFont="1" applyBorder="1" applyAlignment="1">
      <alignment horizontal="center" vertical="center"/>
    </xf>
    <xf numFmtId="165" fontId="4" fillId="0" borderId="40" xfId="0" applyNumberFormat="1" applyFont="1" applyBorder="1" applyAlignment="1">
      <alignment horizontal="center" vertical="center"/>
    </xf>
    <xf numFmtId="165" fontId="4" fillId="0" borderId="41" xfId="0" applyNumberFormat="1" applyFont="1" applyBorder="1" applyAlignment="1">
      <alignment horizontal="center" vertical="center"/>
    </xf>
    <xf numFmtId="0" fontId="27" fillId="0" borderId="0" xfId="0" applyFont="1" applyAlignment="1">
      <alignment vertical="center"/>
    </xf>
    <xf numFmtId="165" fontId="0" fillId="0" borderId="0" xfId="1" applyNumberFormat="1" applyFont="1" applyFill="1" applyBorder="1" applyAlignment="1">
      <alignment horizontal="center" vertical="center"/>
    </xf>
    <xf numFmtId="164" fontId="0" fillId="0" borderId="0" xfId="0" applyNumberFormat="1" applyFill="1" applyBorder="1" applyAlignment="1">
      <alignment horizontal="center" vertical="center"/>
    </xf>
    <xf numFmtId="0" fontId="0" fillId="23" borderId="2" xfId="0" applyFill="1" applyBorder="1" applyAlignment="1">
      <alignment horizontal="center" vertical="center"/>
    </xf>
    <xf numFmtId="0" fontId="5" fillId="23" borderId="2" xfId="0" applyFont="1" applyFill="1" applyBorder="1" applyAlignment="1">
      <alignment horizontal="center" vertical="center"/>
    </xf>
    <xf numFmtId="164" fontId="0" fillId="23" borderId="2" xfId="0" applyNumberFormat="1" applyFill="1" applyBorder="1" applyAlignment="1">
      <alignment horizontal="center" vertical="center"/>
    </xf>
    <xf numFmtId="164" fontId="5" fillId="23" borderId="2" xfId="0" applyNumberFormat="1" applyFont="1" applyFill="1" applyBorder="1" applyAlignment="1">
      <alignment horizontal="center" vertical="center"/>
    </xf>
    <xf numFmtId="165" fontId="0" fillId="0" borderId="43" xfId="1" applyNumberFormat="1" applyFont="1" applyBorder="1" applyAlignment="1">
      <alignment horizontal="center" vertical="center"/>
    </xf>
    <xf numFmtId="165" fontId="0" fillId="0" borderId="42" xfId="1" applyNumberFormat="1" applyFont="1" applyBorder="1" applyAlignment="1">
      <alignment horizontal="center" vertical="center"/>
    </xf>
    <xf numFmtId="165" fontId="0" fillId="0" borderId="74" xfId="1" applyNumberFormat="1" applyFont="1" applyBorder="1" applyAlignment="1">
      <alignment horizontal="center" vertical="center"/>
    </xf>
    <xf numFmtId="0" fontId="0" fillId="23" borderId="66" xfId="0" applyFill="1" applyBorder="1" applyAlignment="1">
      <alignment horizontal="right" vertical="center"/>
    </xf>
    <xf numFmtId="165" fontId="0" fillId="23" borderId="44" xfId="0" applyNumberFormat="1" applyFill="1" applyBorder="1" applyAlignment="1">
      <alignment horizontal="center" vertical="center"/>
    </xf>
    <xf numFmtId="165" fontId="0" fillId="23" borderId="66" xfId="0" applyNumberFormat="1" applyFill="1" applyBorder="1" applyAlignment="1">
      <alignment horizontal="center" vertical="center"/>
    </xf>
    <xf numFmtId="165" fontId="0" fillId="23" borderId="41" xfId="1" applyNumberFormat="1" applyFont="1" applyFill="1" applyBorder="1" applyAlignment="1">
      <alignment horizontal="center" vertical="center"/>
    </xf>
    <xf numFmtId="0" fontId="0" fillId="23" borderId="66" xfId="0" applyFill="1" applyBorder="1"/>
    <xf numFmtId="1" fontId="0" fillId="0" borderId="2" xfId="0" applyNumberFormat="1" applyBorder="1" applyAlignment="1">
      <alignment vertical="center"/>
    </xf>
    <xf numFmtId="0" fontId="4" fillId="23" borderId="44" xfId="0" applyFont="1" applyFill="1" applyBorder="1" applyAlignment="1">
      <alignment horizontal="center" vertical="center" wrapText="1"/>
    </xf>
    <xf numFmtId="167" fontId="0" fillId="0" borderId="40" xfId="1" applyNumberFormat="1" applyFont="1" applyBorder="1" applyAlignment="1">
      <alignment horizontal="center" vertical="center"/>
    </xf>
    <xf numFmtId="167" fontId="0" fillId="0" borderId="0" xfId="1" applyNumberFormat="1" applyFont="1" applyFill="1"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166" fontId="0" fillId="0" borderId="43" xfId="1" applyNumberFormat="1" applyFont="1" applyBorder="1" applyAlignment="1">
      <alignment horizontal="center" vertical="center"/>
    </xf>
    <xf numFmtId="166" fontId="4" fillId="0" borderId="2" xfId="1" applyNumberFormat="1" applyFont="1" applyBorder="1" applyAlignment="1">
      <alignment horizontal="center" vertical="center"/>
    </xf>
    <xf numFmtId="166" fontId="4" fillId="0" borderId="43" xfId="1" applyNumberFormat="1" applyFont="1" applyBorder="1" applyAlignment="1">
      <alignment horizontal="center" vertical="center"/>
    </xf>
    <xf numFmtId="3" fontId="4" fillId="10" borderId="40" xfId="0" applyNumberFormat="1" applyFont="1" applyFill="1" applyBorder="1" applyAlignment="1">
      <alignment horizontal="center"/>
    </xf>
    <xf numFmtId="0" fontId="45" fillId="10" borderId="44" xfId="0" applyFont="1" applyFill="1" applyBorder="1" applyAlignment="1">
      <alignment horizontal="center" vertical="center"/>
    </xf>
    <xf numFmtId="166" fontId="0" fillId="23" borderId="2" xfId="1" applyNumberFormat="1" applyFont="1" applyFill="1" applyBorder="1" applyAlignment="1">
      <alignment horizontal="center" vertical="center"/>
    </xf>
    <xf numFmtId="164" fontId="4" fillId="0" borderId="1" xfId="0" applyNumberFormat="1" applyFont="1" applyBorder="1" applyAlignment="1">
      <alignment horizontal="center" vertical="center"/>
    </xf>
    <xf numFmtId="0" fontId="64" fillId="0" borderId="2" xfId="0" applyFont="1" applyBorder="1"/>
    <xf numFmtId="166" fontId="64" fillId="0" borderId="2" xfId="1" applyNumberFormat="1" applyFont="1" applyBorder="1"/>
    <xf numFmtId="166" fontId="64" fillId="0" borderId="2" xfId="0" applyNumberFormat="1" applyFont="1" applyBorder="1"/>
    <xf numFmtId="0" fontId="56" fillId="24" borderId="83" xfId="0" applyFont="1" applyFill="1" applyBorder="1" applyAlignment="1">
      <alignment horizontal="left" vertical="center" wrapText="1"/>
    </xf>
    <xf numFmtId="0" fontId="65" fillId="0" borderId="85" xfId="0" applyFont="1" applyBorder="1" applyAlignment="1">
      <alignment horizontal="left" vertical="center" wrapText="1" indent="2"/>
    </xf>
    <xf numFmtId="0" fontId="53" fillId="0" borderId="85" xfId="0" applyFont="1" applyBorder="1" applyAlignment="1">
      <alignment horizontal="left" vertical="center" wrapText="1" indent="2"/>
    </xf>
    <xf numFmtId="3" fontId="68" fillId="0" borderId="86" xfId="0" applyNumberFormat="1" applyFont="1" applyBorder="1" applyAlignment="1">
      <alignment horizontal="right" vertical="center" wrapText="1"/>
    </xf>
    <xf numFmtId="166" fontId="68" fillId="0" borderId="86" xfId="1" applyNumberFormat="1" applyFont="1" applyBorder="1" applyAlignment="1">
      <alignment horizontal="right" vertical="center" wrapText="1"/>
    </xf>
    <xf numFmtId="0" fontId="56" fillId="24" borderId="84" xfId="0" applyFont="1" applyFill="1" applyBorder="1" applyAlignment="1">
      <alignment horizontal="center" vertical="center" wrapText="1"/>
    </xf>
    <xf numFmtId="0" fontId="0" fillId="0" borderId="0" xfId="0" applyFill="1" applyAlignment="1" applyProtection="1">
      <alignment horizontal="center" vertical="center"/>
    </xf>
    <xf numFmtId="0" fontId="0" fillId="5" borderId="66" xfId="0" applyFill="1" applyBorder="1" applyAlignment="1" applyProtection="1">
      <alignment horizontal="center" vertical="center"/>
    </xf>
    <xf numFmtId="3" fontId="0" fillId="0" borderId="0" xfId="0" applyNumberFormat="1" applyFill="1" applyAlignment="1" applyProtection="1">
      <alignment horizontal="center" vertical="center"/>
    </xf>
    <xf numFmtId="167" fontId="27" fillId="5" borderId="45" xfId="0" applyNumberFormat="1" applyFont="1" applyFill="1" applyBorder="1" applyAlignment="1" applyProtection="1">
      <alignment horizontal="center" vertical="center"/>
    </xf>
    <xf numFmtId="167" fontId="27" fillId="23" borderId="45" xfId="0"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173" fontId="67" fillId="0" borderId="86" xfId="0" applyNumberFormat="1" applyFont="1" applyBorder="1" applyAlignment="1">
      <alignment horizontal="center" vertical="center" wrapText="1"/>
    </xf>
    <xf numFmtId="174" fontId="67" fillId="0" borderId="86" xfId="0" applyNumberFormat="1" applyFont="1" applyBorder="1" applyAlignment="1">
      <alignment horizontal="center" vertical="center" wrapText="1"/>
    </xf>
    <xf numFmtId="166" fontId="67" fillId="0" borderId="86" xfId="0" applyNumberFormat="1" applyFont="1" applyBorder="1" applyAlignment="1">
      <alignment horizontal="center" vertical="center" wrapText="1"/>
    </xf>
    <xf numFmtId="3" fontId="67" fillId="0" borderId="86" xfId="0" applyNumberFormat="1" applyFont="1" applyBorder="1" applyAlignment="1">
      <alignment horizontal="center" vertical="center" wrapText="1"/>
    </xf>
    <xf numFmtId="9" fontId="67" fillId="0" borderId="86" xfId="0" applyNumberFormat="1" applyFont="1" applyBorder="1" applyAlignment="1">
      <alignment horizontal="center" vertical="center" wrapText="1"/>
    </xf>
    <xf numFmtId="177" fontId="68" fillId="0" borderId="86" xfId="0" applyNumberFormat="1" applyFont="1" applyBorder="1" applyAlignment="1">
      <alignment horizontal="center" vertical="center" wrapText="1"/>
    </xf>
    <xf numFmtId="3" fontId="0" fillId="23" borderId="2" xfId="0" applyNumberFormat="1" applyFill="1" applyBorder="1" applyAlignment="1">
      <alignment horizontal="center" vertical="center"/>
    </xf>
    <xf numFmtId="3" fontId="0" fillId="23" borderId="44" xfId="0" applyNumberFormat="1" applyFill="1" applyBorder="1" applyAlignment="1">
      <alignment horizontal="center" vertical="center"/>
    </xf>
    <xf numFmtId="3" fontId="4" fillId="23" borderId="2" xfId="0" applyNumberFormat="1" applyFont="1" applyFill="1" applyBorder="1" applyAlignment="1">
      <alignment horizontal="center" vertical="center"/>
    </xf>
    <xf numFmtId="3" fontId="4" fillId="23" borderId="44" xfId="0" applyNumberFormat="1" applyFont="1" applyFill="1" applyBorder="1" applyAlignment="1">
      <alignment horizontal="center" vertical="center"/>
    </xf>
    <xf numFmtId="0" fontId="0" fillId="23" borderId="0" xfId="0" applyFill="1" applyAlignment="1">
      <alignment horizontal="center" vertical="center"/>
    </xf>
    <xf numFmtId="0" fontId="0" fillId="10" borderId="0" xfId="0" applyFill="1" applyAlignment="1">
      <alignment horizontal="center" vertical="center"/>
    </xf>
    <xf numFmtId="178" fontId="67" fillId="0" borderId="86" xfId="0" applyNumberFormat="1" applyFont="1" applyBorder="1" applyAlignment="1">
      <alignment horizontal="center" vertical="center" wrapText="1"/>
    </xf>
    <xf numFmtId="0" fontId="70" fillId="0" borderId="85" xfId="0" applyFont="1" applyBorder="1" applyAlignment="1">
      <alignment horizontal="left" vertical="center" wrapText="1" indent="3"/>
    </xf>
    <xf numFmtId="166" fontId="67" fillId="0" borderId="86" xfId="1" applyNumberFormat="1" applyFont="1" applyBorder="1" applyAlignment="1">
      <alignment horizontal="center" vertical="center" wrapText="1"/>
    </xf>
    <xf numFmtId="175" fontId="68" fillId="0" borderId="86" xfId="0" applyNumberFormat="1" applyFont="1" applyBorder="1" applyAlignment="1">
      <alignment horizontal="right" vertical="center" wrapText="1"/>
    </xf>
    <xf numFmtId="0" fontId="53" fillId="17" borderId="85" xfId="0" applyFont="1" applyFill="1" applyBorder="1" applyAlignment="1">
      <alignment horizontal="left" vertical="center" wrapText="1" indent="2"/>
    </xf>
    <xf numFmtId="167" fontId="67" fillId="17" borderId="86" xfId="0" applyNumberFormat="1" applyFont="1" applyFill="1" applyBorder="1" applyAlignment="1">
      <alignment horizontal="center" vertical="center" wrapText="1"/>
    </xf>
    <xf numFmtId="3" fontId="67" fillId="17" borderId="86" xfId="0" applyNumberFormat="1" applyFont="1" applyFill="1" applyBorder="1" applyAlignment="1">
      <alignment horizontal="center" vertical="center" wrapText="1"/>
    </xf>
    <xf numFmtId="166" fontId="67" fillId="17" borderId="86" xfId="1" applyNumberFormat="1" applyFont="1" applyFill="1" applyBorder="1" applyAlignment="1">
      <alignment horizontal="center" vertical="center" wrapText="1"/>
    </xf>
    <xf numFmtId="165" fontId="67" fillId="17" borderId="86" xfId="0" applyNumberFormat="1" applyFont="1" applyFill="1" applyBorder="1" applyAlignment="1">
      <alignment horizontal="center" vertical="center" wrapText="1"/>
    </xf>
    <xf numFmtId="0" fontId="65" fillId="17" borderId="85" xfId="0" applyFont="1" applyFill="1" applyBorder="1" applyAlignment="1">
      <alignment horizontal="left" vertical="center" wrapText="1" indent="2"/>
    </xf>
    <xf numFmtId="4" fontId="67" fillId="17" borderId="86" xfId="0" applyNumberFormat="1" applyFont="1" applyFill="1" applyBorder="1" applyAlignment="1">
      <alignment horizontal="center" vertical="center" wrapText="1"/>
    </xf>
    <xf numFmtId="0" fontId="69" fillId="17" borderId="85" xfId="0" applyFont="1" applyFill="1" applyBorder="1" applyAlignment="1">
      <alignment horizontal="left" vertical="center" wrapText="1" indent="2"/>
    </xf>
    <xf numFmtId="0" fontId="65" fillId="0" borderId="85" xfId="0" applyFont="1" applyBorder="1" applyAlignment="1">
      <alignment horizontal="left" vertical="center" wrapText="1" indent="3"/>
    </xf>
    <xf numFmtId="0" fontId="4" fillId="0" borderId="0" xfId="0" applyFont="1" applyFill="1" applyBorder="1" applyAlignment="1">
      <alignment horizontal="right"/>
    </xf>
    <xf numFmtId="166" fontId="6" fillId="0" borderId="0" xfId="1" applyNumberFormat="1" applyFont="1" applyFill="1" applyBorder="1" applyAlignment="1">
      <alignment horizontal="right" vertical="center"/>
    </xf>
    <xf numFmtId="166" fontId="4" fillId="0" borderId="0" xfId="1" applyNumberFormat="1" applyFont="1" applyFill="1" applyBorder="1"/>
    <xf numFmtId="0" fontId="0" fillId="0" borderId="0" xfId="0" applyFill="1" applyBorder="1"/>
    <xf numFmtId="0" fontId="6" fillId="0" borderId="0" xfId="0" applyFont="1" applyFill="1" applyBorder="1" applyAlignment="1">
      <alignment horizontal="right" vertical="center"/>
    </xf>
    <xf numFmtId="0" fontId="0" fillId="0" borderId="0" xfId="0" applyAlignment="1">
      <alignment horizontal="center"/>
    </xf>
    <xf numFmtId="165" fontId="0" fillId="0" borderId="0" xfId="0" applyNumberFormat="1"/>
    <xf numFmtId="3" fontId="4" fillId="0" borderId="1" xfId="0" applyNumberFormat="1" applyFont="1" applyBorder="1"/>
    <xf numFmtId="3" fontId="4" fillId="0" borderId="43" xfId="0" applyNumberFormat="1" applyFont="1" applyBorder="1"/>
    <xf numFmtId="166" fontId="4" fillId="0" borderId="30" xfId="1" applyNumberFormat="1" applyFont="1" applyBorder="1" applyAlignment="1">
      <alignment horizontal="center" vertical="center"/>
    </xf>
    <xf numFmtId="166" fontId="0" fillId="23" borderId="54" xfId="1" applyNumberFormat="1" applyFont="1" applyFill="1" applyBorder="1" applyAlignment="1">
      <alignment horizontal="center" vertical="center"/>
    </xf>
    <xf numFmtId="166" fontId="0" fillId="23" borderId="65" xfId="1" applyNumberFormat="1" applyFont="1" applyFill="1" applyBorder="1" applyAlignment="1">
      <alignment horizontal="center" vertical="center"/>
    </xf>
    <xf numFmtId="166" fontId="0" fillId="23" borderId="11" xfId="1" applyNumberFormat="1" applyFont="1" applyFill="1" applyBorder="1" applyAlignment="1">
      <alignment horizontal="center" vertical="center"/>
    </xf>
    <xf numFmtId="166" fontId="0" fillId="23" borderId="12" xfId="1" applyNumberFormat="1" applyFont="1" applyFill="1" applyBorder="1" applyAlignment="1">
      <alignment horizontal="center" vertical="center"/>
    </xf>
    <xf numFmtId="166" fontId="0" fillId="23" borderId="13" xfId="1" applyNumberFormat="1" applyFont="1" applyFill="1" applyBorder="1" applyAlignment="1">
      <alignment horizontal="center" vertical="center"/>
    </xf>
    <xf numFmtId="166" fontId="0" fillId="23" borderId="14" xfId="1" applyNumberFormat="1" applyFont="1" applyFill="1" applyBorder="1" applyAlignment="1">
      <alignment horizontal="center" vertical="center"/>
    </xf>
    <xf numFmtId="166" fontId="0" fillId="23" borderId="3" xfId="1" applyNumberFormat="1" applyFont="1" applyFill="1" applyBorder="1" applyAlignment="1">
      <alignment horizontal="center" vertical="center"/>
    </xf>
    <xf numFmtId="166" fontId="0" fillId="23" borderId="15" xfId="1" applyNumberFormat="1" applyFont="1" applyFill="1" applyBorder="1" applyAlignment="1">
      <alignment horizontal="center" vertical="center"/>
    </xf>
    <xf numFmtId="0" fontId="0" fillId="20" borderId="0" xfId="0" applyFill="1" applyAlignment="1">
      <alignment horizontal="center" vertical="center"/>
    </xf>
    <xf numFmtId="0" fontId="0" fillId="20" borderId="66" xfId="0" applyFill="1" applyBorder="1"/>
    <xf numFmtId="0" fontId="0" fillId="20" borderId="66" xfId="0" applyFill="1" applyBorder="1" applyAlignment="1">
      <alignment horizontal="right" vertical="center"/>
    </xf>
    <xf numFmtId="166" fontId="0" fillId="20" borderId="38" xfId="1" applyNumberFormat="1" applyFont="1" applyFill="1" applyBorder="1" applyAlignment="1">
      <alignment horizontal="center" vertical="center"/>
    </xf>
    <xf numFmtId="166" fontId="0" fillId="20" borderId="21" xfId="1" applyNumberFormat="1" applyFont="1" applyFill="1" applyBorder="1" applyAlignment="1">
      <alignment horizontal="center" vertical="center"/>
    </xf>
    <xf numFmtId="166" fontId="0" fillId="20" borderId="12" xfId="1" applyNumberFormat="1" applyFont="1" applyFill="1" applyBorder="1" applyAlignment="1">
      <alignment horizontal="center" vertical="center"/>
    </xf>
    <xf numFmtId="166" fontId="0" fillId="20" borderId="13" xfId="1" applyNumberFormat="1" applyFont="1" applyFill="1" applyBorder="1" applyAlignment="1">
      <alignment horizontal="center" vertical="center"/>
    </xf>
    <xf numFmtId="166" fontId="0" fillId="20" borderId="14" xfId="1" applyNumberFormat="1" applyFont="1" applyFill="1" applyBorder="1" applyAlignment="1">
      <alignment horizontal="center" vertical="center"/>
    </xf>
    <xf numFmtId="166" fontId="0" fillId="20" borderId="3" xfId="1" applyNumberFormat="1" applyFont="1" applyFill="1" applyBorder="1" applyAlignment="1">
      <alignment horizontal="center" vertical="center"/>
    </xf>
    <xf numFmtId="166" fontId="0" fillId="20" borderId="15" xfId="1" applyNumberFormat="1" applyFont="1" applyFill="1" applyBorder="1" applyAlignment="1">
      <alignment horizontal="center" vertical="center"/>
    </xf>
    <xf numFmtId="3" fontId="0" fillId="20" borderId="44" xfId="0" applyNumberFormat="1" applyFill="1" applyBorder="1"/>
    <xf numFmtId="3" fontId="0" fillId="20" borderId="66" xfId="0" applyNumberFormat="1" applyFill="1" applyBorder="1"/>
    <xf numFmtId="3" fontId="0" fillId="20" borderId="45" xfId="0" applyNumberFormat="1" applyFill="1" applyBorder="1"/>
    <xf numFmtId="179" fontId="33" fillId="0" borderId="0" xfId="1" applyNumberFormat="1" applyFont="1" applyFill="1" applyBorder="1"/>
    <xf numFmtId="0" fontId="77" fillId="0" borderId="0" xfId="0" applyFont="1" applyBorder="1"/>
    <xf numFmtId="0" fontId="64" fillId="0" borderId="0" xfId="0" applyFont="1" applyBorder="1"/>
    <xf numFmtId="0" fontId="77" fillId="0" borderId="0" xfId="0" applyFont="1" applyFill="1" applyBorder="1"/>
    <xf numFmtId="0" fontId="77" fillId="0" borderId="0" xfId="0" applyFont="1"/>
    <xf numFmtId="0" fontId="64" fillId="0" borderId="0" xfId="0" applyFont="1"/>
    <xf numFmtId="168" fontId="64" fillId="0" borderId="0" xfId="4" applyNumberFormat="1" applyFont="1" applyBorder="1"/>
    <xf numFmtId="168" fontId="64" fillId="0" borderId="0" xfId="0" applyNumberFormat="1" applyFont="1"/>
    <xf numFmtId="0" fontId="64" fillId="0" borderId="0" xfId="0" applyFont="1" applyFill="1" applyBorder="1"/>
    <xf numFmtId="168" fontId="77" fillId="0" borderId="0" xfId="0" applyNumberFormat="1" applyFont="1"/>
    <xf numFmtId="0" fontId="79" fillId="0" borderId="0" xfId="0" applyFont="1" applyBorder="1"/>
    <xf numFmtId="0" fontId="64" fillId="0" borderId="18" xfId="0" applyFont="1" applyBorder="1" applyAlignment="1">
      <alignment vertical="center"/>
    </xf>
    <xf numFmtId="0" fontId="64" fillId="0" borderId="18" xfId="0" applyFont="1" applyFill="1" applyBorder="1" applyAlignment="1">
      <alignment vertical="center"/>
    </xf>
    <xf numFmtId="0" fontId="64" fillId="0" borderId="18" xfId="0" applyFont="1" applyBorder="1" applyAlignment="1">
      <alignment horizontal="center" vertical="center"/>
    </xf>
    <xf numFmtId="0" fontId="64" fillId="0" borderId="1" xfId="0" applyFont="1" applyBorder="1" applyAlignment="1">
      <alignment vertical="center"/>
    </xf>
    <xf numFmtId="0" fontId="64" fillId="0" borderId="2" xfId="0" applyFont="1" applyBorder="1" applyAlignment="1">
      <alignment vertical="center"/>
    </xf>
    <xf numFmtId="180" fontId="64" fillId="0" borderId="1" xfId="0" applyNumberFormat="1" applyFont="1" applyBorder="1" applyAlignment="1">
      <alignment vertical="center"/>
    </xf>
    <xf numFmtId="180" fontId="64" fillId="0" borderId="2" xfId="0" applyNumberFormat="1" applyFont="1" applyBorder="1" applyAlignment="1">
      <alignment vertical="center"/>
    </xf>
    <xf numFmtId="180" fontId="64" fillId="0" borderId="18" xfId="0" applyNumberFormat="1" applyFont="1" applyBorder="1" applyAlignment="1">
      <alignment vertical="center"/>
    </xf>
    <xf numFmtId="0" fontId="80" fillId="0" borderId="0" xfId="0" applyFont="1" applyBorder="1"/>
    <xf numFmtId="0" fontId="79" fillId="0" borderId="0" xfId="0" applyFont="1"/>
    <xf numFmtId="0" fontId="82" fillId="0" borderId="0" xfId="0" applyFont="1" applyAlignment="1">
      <alignment horizontal="center" vertical="center"/>
    </xf>
    <xf numFmtId="0" fontId="82" fillId="0" borderId="0" xfId="0" applyFont="1"/>
    <xf numFmtId="0" fontId="82" fillId="0" borderId="0" xfId="0" applyFont="1" applyAlignment="1">
      <alignment vertical="center"/>
    </xf>
    <xf numFmtId="0" fontId="82" fillId="0" borderId="0" xfId="0" applyFont="1" applyAlignment="1">
      <alignment horizontal="center" vertical="center" wrapText="1"/>
    </xf>
    <xf numFmtId="0" fontId="82" fillId="0" borderId="0" xfId="0" applyFont="1" applyAlignment="1">
      <alignment horizontal="center"/>
    </xf>
    <xf numFmtId="0" fontId="82" fillId="0" borderId="2" xfId="0" applyFont="1" applyBorder="1" applyAlignment="1">
      <alignment horizontal="center" vertical="center"/>
    </xf>
    <xf numFmtId="168" fontId="82" fillId="0" borderId="2" xfId="4" applyNumberFormat="1" applyFont="1" applyBorder="1" applyAlignment="1">
      <alignment horizontal="center" vertical="center"/>
    </xf>
    <xf numFmtId="0" fontId="82" fillId="0" borderId="2" xfId="0" applyFont="1" applyBorder="1" applyAlignment="1">
      <alignment horizontal="left" vertical="center" wrapText="1"/>
    </xf>
    <xf numFmtId="0" fontId="85" fillId="0" borderId="0" xfId="0" applyFont="1"/>
    <xf numFmtId="0" fontId="85" fillId="0" borderId="0" xfId="0" applyFont="1" applyAlignment="1">
      <alignment horizontal="center" vertical="center"/>
    </xf>
    <xf numFmtId="0" fontId="86" fillId="0" borderId="0" xfId="0" applyFont="1" applyAlignment="1">
      <alignment horizontal="center" vertical="center"/>
    </xf>
    <xf numFmtId="0" fontId="87" fillId="0" borderId="0" xfId="0" applyFont="1" applyAlignment="1">
      <alignment horizontal="center" vertical="center"/>
    </xf>
    <xf numFmtId="0" fontId="88" fillId="0" borderId="0" xfId="0" applyFont="1" applyAlignment="1">
      <alignment horizontal="center" vertical="center"/>
    </xf>
    <xf numFmtId="0" fontId="90" fillId="26" borderId="66" xfId="0" applyFont="1" applyFill="1" applyBorder="1" applyAlignment="1">
      <alignment horizontal="center" vertical="center"/>
    </xf>
    <xf numFmtId="0" fontId="90" fillId="26" borderId="2" xfId="0" applyFont="1" applyFill="1" applyBorder="1" applyAlignment="1">
      <alignment horizontal="center" vertical="center" wrapText="1"/>
    </xf>
    <xf numFmtId="0" fontId="90" fillId="25" borderId="66" xfId="0" applyFont="1" applyFill="1" applyBorder="1" applyAlignment="1">
      <alignment horizontal="center" vertical="center"/>
    </xf>
    <xf numFmtId="0" fontId="90" fillId="25" borderId="2" xfId="0" applyFont="1" applyFill="1" applyBorder="1" applyAlignment="1">
      <alignment horizontal="center" vertical="center" wrapText="1"/>
    </xf>
    <xf numFmtId="0" fontId="90" fillId="27" borderId="66" xfId="0" applyFont="1" applyFill="1" applyBorder="1" applyAlignment="1">
      <alignment horizontal="center" vertical="center"/>
    </xf>
    <xf numFmtId="0" fontId="90" fillId="27" borderId="2" xfId="0" applyFont="1" applyFill="1" applyBorder="1" applyAlignment="1">
      <alignment horizontal="center" vertical="center" wrapText="1"/>
    </xf>
    <xf numFmtId="0" fontId="90" fillId="28" borderId="66" xfId="0" applyFont="1" applyFill="1" applyBorder="1" applyAlignment="1">
      <alignment horizontal="center" vertical="center"/>
    </xf>
    <xf numFmtId="0" fontId="90" fillId="28" borderId="2" xfId="0" applyFont="1" applyFill="1" applyBorder="1" applyAlignment="1">
      <alignment horizontal="center" vertical="center" wrapText="1"/>
    </xf>
    <xf numFmtId="0" fontId="90" fillId="29" borderId="66" xfId="0" applyFont="1" applyFill="1" applyBorder="1" applyAlignment="1">
      <alignment horizontal="center" vertical="center"/>
    </xf>
    <xf numFmtId="0" fontId="90" fillId="29" borderId="2" xfId="0" applyFont="1" applyFill="1" applyBorder="1" applyAlignment="1">
      <alignment horizontal="center" vertical="center" wrapText="1"/>
    </xf>
    <xf numFmtId="0" fontId="90" fillId="30" borderId="66" xfId="0" applyFont="1" applyFill="1" applyBorder="1" applyAlignment="1">
      <alignment horizontal="center" vertical="center"/>
    </xf>
    <xf numFmtId="0" fontId="90" fillId="30" borderId="2" xfId="0" applyFont="1" applyFill="1" applyBorder="1" applyAlignment="1">
      <alignment horizontal="center" vertical="center" wrapText="1"/>
    </xf>
    <xf numFmtId="0" fontId="82" fillId="0" borderId="0" xfId="0" applyFont="1" applyAlignment="1">
      <alignment horizontal="left" vertical="center"/>
    </xf>
    <xf numFmtId="168" fontId="82" fillId="0" borderId="0" xfId="0" applyNumberFormat="1" applyFont="1" applyAlignment="1">
      <alignment horizontal="center" vertical="center"/>
    </xf>
    <xf numFmtId="0" fontId="83" fillId="0" borderId="2" xfId="0" applyFont="1" applyBorder="1" applyAlignment="1">
      <alignment horizontal="center" vertical="center" wrapText="1"/>
    </xf>
    <xf numFmtId="168" fontId="82" fillId="0" borderId="2" xfId="0" applyNumberFormat="1" applyFont="1" applyBorder="1" applyAlignment="1">
      <alignment horizontal="center" vertical="center"/>
    </xf>
    <xf numFmtId="0" fontId="83" fillId="0" borderId="2" xfId="0" applyFont="1" applyBorder="1" applyAlignment="1">
      <alignment horizontal="left" vertical="center"/>
    </xf>
    <xf numFmtId="168" fontId="83" fillId="0" borderId="2" xfId="0" applyNumberFormat="1" applyFont="1" applyBorder="1" applyAlignment="1">
      <alignment horizontal="center" vertical="center"/>
    </xf>
    <xf numFmtId="166" fontId="82" fillId="0" borderId="2" xfId="1" applyNumberFormat="1" applyFont="1" applyBorder="1" applyAlignment="1">
      <alignment horizontal="center" vertical="center"/>
    </xf>
    <xf numFmtId="166" fontId="83" fillId="0" borderId="2" xfId="0" applyNumberFormat="1" applyFont="1" applyBorder="1" applyAlignment="1">
      <alignment horizontal="center" vertical="center"/>
    </xf>
    <xf numFmtId="0" fontId="93" fillId="0" borderId="2" xfId="0" applyFont="1" applyBorder="1" applyAlignment="1">
      <alignment horizontal="center" vertical="center" wrapText="1"/>
    </xf>
    <xf numFmtId="168" fontId="84" fillId="0" borderId="2" xfId="4" applyNumberFormat="1" applyFont="1" applyBorder="1" applyAlignment="1">
      <alignment horizontal="center" vertical="center"/>
    </xf>
    <xf numFmtId="168" fontId="93" fillId="0" borderId="2" xfId="0" applyNumberFormat="1" applyFont="1" applyBorder="1" applyAlignment="1">
      <alignment horizontal="center" vertical="center"/>
    </xf>
    <xf numFmtId="0" fontId="0" fillId="0" borderId="0" xfId="0" applyAlignment="1">
      <alignment horizontal="left"/>
    </xf>
    <xf numFmtId="0" fontId="81" fillId="0" borderId="0" xfId="0" applyFont="1" applyAlignment="1">
      <alignment horizontal="left"/>
    </xf>
    <xf numFmtId="0" fontId="82" fillId="0" borderId="0" xfId="0" applyFont="1" applyAlignment="1">
      <alignment horizontal="left"/>
    </xf>
    <xf numFmtId="0" fontId="74" fillId="0" borderId="0" xfId="0" applyFont="1" applyAlignment="1">
      <alignment horizontal="left"/>
    </xf>
    <xf numFmtId="0" fontId="85" fillId="0" borderId="0" xfId="0" applyFont="1" applyAlignment="1">
      <alignment horizontal="left"/>
    </xf>
    <xf numFmtId="0" fontId="86"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92" fillId="0" borderId="0" xfId="0" applyFont="1" applyAlignment="1">
      <alignment horizontal="left" vertical="center"/>
    </xf>
    <xf numFmtId="0" fontId="82" fillId="0" borderId="44" xfId="0" applyFont="1" applyBorder="1" applyAlignment="1">
      <alignment horizontal="left" vertical="center" wrapText="1"/>
    </xf>
    <xf numFmtId="0" fontId="85" fillId="0" borderId="0" xfId="0" applyFont="1" applyAlignment="1">
      <alignment horizontal="center"/>
    </xf>
    <xf numFmtId="0" fontId="86" fillId="0" borderId="0" xfId="0" applyFont="1" applyAlignment="1">
      <alignment horizontal="center"/>
    </xf>
    <xf numFmtId="0" fontId="87" fillId="0" borderId="0" xfId="0" applyFont="1" applyAlignment="1">
      <alignment horizontal="center"/>
    </xf>
    <xf numFmtId="0" fontId="88" fillId="0" borderId="0" xfId="0" applyFont="1" applyAlignment="1">
      <alignment horizontal="center"/>
    </xf>
    <xf numFmtId="0" fontId="82" fillId="0" borderId="0" xfId="0" applyFont="1" applyAlignment="1">
      <alignment horizontal="right"/>
    </xf>
    <xf numFmtId="0" fontId="82" fillId="0" borderId="0" xfId="0" applyFont="1" applyAlignment="1">
      <alignment horizontal="right" vertical="center"/>
    </xf>
    <xf numFmtId="0" fontId="85" fillId="0" borderId="0" xfId="0" applyFont="1" applyAlignment="1">
      <alignment horizontal="right" vertical="center"/>
    </xf>
    <xf numFmtId="0" fontId="86" fillId="0" borderId="0" xfId="0" applyFont="1" applyAlignment="1">
      <alignment horizontal="right" vertical="center"/>
    </xf>
    <xf numFmtId="0" fontId="87" fillId="0" borderId="0" xfId="0" applyFont="1" applyAlignment="1">
      <alignment horizontal="right" vertical="center"/>
    </xf>
    <xf numFmtId="0" fontId="88" fillId="0" borderId="0" xfId="0" applyFont="1" applyAlignment="1">
      <alignment horizontal="right" vertical="center"/>
    </xf>
    <xf numFmtId="168" fontId="82" fillId="0" borderId="2" xfId="4" applyNumberFormat="1" applyFont="1" applyBorder="1" applyAlignment="1">
      <alignment horizontal="right" vertical="center"/>
    </xf>
    <xf numFmtId="0" fontId="83" fillId="0" borderId="2" xfId="0" applyFont="1" applyBorder="1" applyAlignment="1">
      <alignment horizontal="right" vertical="center" wrapText="1"/>
    </xf>
    <xf numFmtId="168" fontId="82" fillId="0" borderId="2" xfId="0" applyNumberFormat="1" applyFont="1" applyBorder="1" applyAlignment="1">
      <alignment horizontal="right" vertical="center"/>
    </xf>
    <xf numFmtId="168" fontId="83" fillId="0" borderId="2" xfId="0" applyNumberFormat="1" applyFont="1" applyBorder="1" applyAlignment="1">
      <alignment horizontal="right" vertical="center"/>
    </xf>
    <xf numFmtId="166" fontId="82" fillId="0" borderId="2" xfId="1" applyNumberFormat="1" applyFont="1" applyBorder="1" applyAlignment="1">
      <alignment horizontal="right" vertical="center"/>
    </xf>
    <xf numFmtId="166" fontId="83" fillId="0" borderId="2" xfId="0" applyNumberFormat="1" applyFont="1" applyBorder="1" applyAlignment="1">
      <alignment horizontal="right" vertical="center"/>
    </xf>
    <xf numFmtId="0" fontId="90" fillId="26" borderId="2" xfId="0" applyFont="1" applyFill="1" applyBorder="1" applyAlignment="1">
      <alignment horizontal="left" vertical="center" wrapText="1"/>
    </xf>
    <xf numFmtId="0" fontId="90" fillId="25" borderId="2" xfId="0" applyFont="1" applyFill="1" applyBorder="1" applyAlignment="1">
      <alignment horizontal="left" vertical="center" wrapText="1"/>
    </xf>
    <xf numFmtId="0" fontId="85" fillId="0" borderId="0" xfId="0" applyFont="1" applyAlignment="1">
      <alignment horizontal="left" vertical="center"/>
    </xf>
    <xf numFmtId="0" fontId="90" fillId="27" borderId="2" xfId="0" applyFont="1" applyFill="1" applyBorder="1" applyAlignment="1">
      <alignment horizontal="left" vertical="center" wrapText="1"/>
    </xf>
    <xf numFmtId="0" fontId="86" fillId="0" borderId="0" xfId="0" applyFont="1" applyAlignment="1">
      <alignment horizontal="left" vertical="center"/>
    </xf>
    <xf numFmtId="0" fontId="90" fillId="28" borderId="2" xfId="0" applyFont="1" applyFill="1" applyBorder="1" applyAlignment="1">
      <alignment horizontal="left" vertical="center" wrapText="1"/>
    </xf>
    <xf numFmtId="0" fontId="87" fillId="0" borderId="0" xfId="0" applyFont="1" applyAlignment="1">
      <alignment horizontal="left" vertical="center"/>
    </xf>
    <xf numFmtId="0" fontId="90" fillId="29" borderId="2" xfId="0" applyFont="1" applyFill="1" applyBorder="1" applyAlignment="1">
      <alignment horizontal="left" vertical="center" wrapText="1"/>
    </xf>
    <xf numFmtId="0" fontId="88" fillId="0" borderId="0" xfId="0" applyFont="1" applyAlignment="1">
      <alignment horizontal="left" vertical="center"/>
    </xf>
    <xf numFmtId="0" fontId="90" fillId="30" borderId="2" xfId="0" applyFont="1" applyFill="1" applyBorder="1" applyAlignment="1">
      <alignment horizontal="left" vertical="center" wrapText="1"/>
    </xf>
    <xf numFmtId="9" fontId="82" fillId="0" borderId="45" xfId="0" applyNumberFormat="1" applyFont="1" applyBorder="1" applyAlignment="1">
      <alignment horizontal="right" vertical="center" wrapText="1"/>
    </xf>
    <xf numFmtId="0" fontId="82" fillId="0" borderId="45" xfId="0" applyFont="1" applyBorder="1" applyAlignment="1">
      <alignment horizontal="right" vertical="center" wrapText="1"/>
    </xf>
    <xf numFmtId="0" fontId="0" fillId="0" borderId="0" xfId="0" applyAlignment="1">
      <alignment horizontal="left" vertical="center"/>
    </xf>
    <xf numFmtId="0" fontId="90" fillId="26" borderId="45" xfId="0" applyFont="1" applyFill="1" applyBorder="1" applyAlignment="1">
      <alignment horizontal="left" vertical="center"/>
    </xf>
    <xf numFmtId="0" fontId="90" fillId="25" borderId="45" xfId="0" applyFont="1" applyFill="1" applyBorder="1" applyAlignment="1">
      <alignment horizontal="left" vertical="center"/>
    </xf>
    <xf numFmtId="0" fontId="90" fillId="27" borderId="45" xfId="0" applyFont="1" applyFill="1" applyBorder="1" applyAlignment="1">
      <alignment horizontal="left" vertical="center"/>
    </xf>
    <xf numFmtId="0" fontId="90" fillId="28" borderId="45" xfId="0" applyFont="1" applyFill="1" applyBorder="1" applyAlignment="1">
      <alignment horizontal="left" vertical="center"/>
    </xf>
    <xf numFmtId="0" fontId="90" fillId="29" borderId="45" xfId="0" applyFont="1" applyFill="1" applyBorder="1" applyAlignment="1">
      <alignment horizontal="left" vertical="center"/>
    </xf>
    <xf numFmtId="0" fontId="90" fillId="30" borderId="45" xfId="0" applyFont="1" applyFill="1" applyBorder="1" applyAlignment="1">
      <alignment horizontal="left" vertical="center"/>
    </xf>
    <xf numFmtId="168" fontId="82" fillId="0" borderId="0" xfId="0" applyNumberFormat="1" applyFont="1" applyAlignment="1">
      <alignment horizontal="right" vertical="center"/>
    </xf>
    <xf numFmtId="168" fontId="0" fillId="0" borderId="0" xfId="0" applyNumberFormat="1" applyAlignment="1">
      <alignment horizontal="center"/>
    </xf>
    <xf numFmtId="168" fontId="0" fillId="0" borderId="2" xfId="0" applyNumberFormat="1" applyBorder="1" applyAlignment="1">
      <alignment horizontal="center"/>
    </xf>
    <xf numFmtId="0" fontId="83" fillId="17" borderId="2" xfId="0" applyFont="1" applyFill="1" applyBorder="1" applyAlignment="1">
      <alignment horizontal="right" vertical="center" wrapText="1"/>
    </xf>
    <xf numFmtId="166" fontId="0" fillId="17" borderId="2" xfId="1" applyNumberFormat="1" applyFont="1" applyFill="1" applyBorder="1" applyAlignment="1">
      <alignment horizontal="right"/>
    </xf>
    <xf numFmtId="0" fontId="83" fillId="17" borderId="2" xfId="0" applyFont="1" applyFill="1" applyBorder="1" applyAlignment="1">
      <alignment horizontal="left" vertical="center"/>
    </xf>
    <xf numFmtId="0" fontId="82" fillId="17" borderId="44" xfId="0" applyFont="1" applyFill="1" applyBorder="1" applyAlignment="1">
      <alignment horizontal="left" vertical="center" wrapText="1"/>
    </xf>
    <xf numFmtId="0" fontId="4" fillId="17" borderId="2" xfId="0" applyFont="1" applyFill="1" applyBorder="1" applyAlignment="1">
      <alignment horizontal="left"/>
    </xf>
    <xf numFmtId="166" fontId="4" fillId="17" borderId="2" xfId="1" applyNumberFormat="1" applyFont="1" applyFill="1" applyBorder="1"/>
    <xf numFmtId="166" fontId="4" fillId="5" borderId="47" xfId="1" applyNumberFormat="1" applyFont="1" applyFill="1" applyBorder="1" applyAlignment="1">
      <alignment vertical="center"/>
    </xf>
    <xf numFmtId="0" fontId="94" fillId="17" borderId="2" xfId="0" applyFont="1" applyFill="1" applyBorder="1" applyAlignment="1">
      <alignment horizontal="left" vertical="center" wrapText="1" indent="2"/>
    </xf>
    <xf numFmtId="3" fontId="4" fillId="17" borderId="50" xfId="0" applyNumberFormat="1" applyFont="1" applyFill="1" applyBorder="1" applyAlignment="1">
      <alignment vertical="center"/>
    </xf>
    <xf numFmtId="3" fontId="4" fillId="17" borderId="64" xfId="0" applyNumberFormat="1" applyFont="1" applyFill="1" applyBorder="1" applyAlignment="1">
      <alignment vertical="center"/>
    </xf>
    <xf numFmtId="10" fontId="0" fillId="0" borderId="0" xfId="1" applyNumberFormat="1" applyFont="1"/>
    <xf numFmtId="3" fontId="4" fillId="19" borderId="50" xfId="0" applyNumberFormat="1" applyFont="1" applyFill="1" applyBorder="1" applyAlignment="1">
      <alignment vertical="center"/>
    </xf>
    <xf numFmtId="3" fontId="4" fillId="19" borderId="64" xfId="0" applyNumberFormat="1" applyFont="1" applyFill="1" applyBorder="1" applyAlignment="1">
      <alignment vertical="center"/>
    </xf>
    <xf numFmtId="166" fontId="4" fillId="22" borderId="49" xfId="1" applyNumberFormat="1" applyFont="1" applyFill="1" applyBorder="1" applyAlignment="1">
      <alignment vertical="center"/>
    </xf>
    <xf numFmtId="166" fontId="4" fillId="22" borderId="47" xfId="1" applyNumberFormat="1" applyFont="1" applyFill="1" applyBorder="1" applyAlignment="1">
      <alignment vertical="center"/>
    </xf>
    <xf numFmtId="0" fontId="4" fillId="17" borderId="69" xfId="0" applyFont="1" applyFill="1" applyBorder="1" applyAlignment="1">
      <alignment horizontal="right" vertical="center"/>
    </xf>
    <xf numFmtId="164" fontId="4" fillId="17" borderId="59" xfId="0" applyNumberFormat="1" applyFont="1" applyFill="1" applyBorder="1"/>
    <xf numFmtId="164" fontId="4" fillId="17" borderId="47" xfId="0" applyNumberFormat="1" applyFont="1" applyFill="1" applyBorder="1"/>
    <xf numFmtId="0" fontId="6" fillId="17" borderId="79" xfId="0" applyFont="1" applyFill="1" applyBorder="1" applyAlignment="1">
      <alignment horizontal="right" vertical="center"/>
    </xf>
    <xf numFmtId="166" fontId="4" fillId="17" borderId="49" xfId="1" applyNumberFormat="1" applyFont="1" applyFill="1" applyBorder="1" applyAlignment="1">
      <alignment vertical="center"/>
    </xf>
    <xf numFmtId="0" fontId="0" fillId="17" borderId="69" xfId="0" applyFill="1" applyBorder="1"/>
    <xf numFmtId="0" fontId="6" fillId="17" borderId="59" xfId="0" applyFont="1" applyFill="1" applyBorder="1" applyAlignment="1">
      <alignment horizontal="right" vertical="center"/>
    </xf>
    <xf numFmtId="166" fontId="4" fillId="17" borderId="47" xfId="1" applyNumberFormat="1" applyFont="1" applyFill="1" applyBorder="1" applyAlignment="1">
      <alignment vertical="center"/>
    </xf>
    <xf numFmtId="0" fontId="14" fillId="32" borderId="34" xfId="0" applyFont="1" applyFill="1" applyBorder="1" applyAlignment="1">
      <alignment horizontal="right" vertical="center"/>
    </xf>
    <xf numFmtId="166" fontId="95" fillId="32" borderId="69" xfId="1" applyNumberFormat="1" applyFont="1" applyFill="1" applyBorder="1" applyAlignment="1">
      <alignment horizontal="center" vertical="center"/>
    </xf>
    <xf numFmtId="166" fontId="14" fillId="32" borderId="47" xfId="1" applyNumberFormat="1" applyFont="1" applyFill="1" applyBorder="1" applyAlignment="1">
      <alignment horizontal="center" vertical="center"/>
    </xf>
    <xf numFmtId="164" fontId="0" fillId="22" borderId="59" xfId="0" applyNumberFormat="1" applyFill="1" applyBorder="1" applyAlignment="1">
      <alignment vertical="center"/>
    </xf>
    <xf numFmtId="164" fontId="0" fillId="22" borderId="47" xfId="0" applyNumberFormat="1" applyFill="1" applyBorder="1" applyAlignment="1">
      <alignment vertical="center"/>
    </xf>
    <xf numFmtId="164" fontId="4" fillId="22" borderId="59" xfId="0" applyNumberFormat="1" applyFont="1" applyFill="1" applyBorder="1" applyAlignment="1">
      <alignment vertical="center"/>
    </xf>
    <xf numFmtId="164" fontId="4" fillId="22" borderId="47" xfId="0" applyNumberFormat="1" applyFont="1" applyFill="1" applyBorder="1" applyAlignment="1">
      <alignment vertical="center"/>
    </xf>
    <xf numFmtId="0" fontId="4" fillId="0" borderId="39" xfId="0" applyFont="1" applyFill="1" applyBorder="1" applyAlignment="1">
      <alignment horizontal="right"/>
    </xf>
    <xf numFmtId="3" fontId="4" fillId="0" borderId="0" xfId="0" applyNumberFormat="1" applyFont="1" applyFill="1" applyBorder="1" applyAlignment="1" applyProtection="1">
      <alignment horizontal="right"/>
    </xf>
    <xf numFmtId="0" fontId="5" fillId="0" borderId="0" xfId="0" applyFont="1" applyFill="1" applyBorder="1"/>
    <xf numFmtId="166" fontId="5" fillId="0" borderId="0" xfId="1" applyNumberFormat="1" applyFont="1"/>
    <xf numFmtId="0" fontId="14" fillId="0" borderId="0" xfId="0" applyFont="1" applyFill="1" applyBorder="1"/>
    <xf numFmtId="0" fontId="39" fillId="0" borderId="0" xfId="0" applyFont="1" applyFill="1" applyBorder="1"/>
    <xf numFmtId="3" fontId="39" fillId="0" borderId="0" xfId="0" applyNumberFormat="1" applyFont="1" applyFill="1" applyBorder="1"/>
    <xf numFmtId="166" fontId="0" fillId="0" borderId="0" xfId="1" applyNumberFormat="1" applyFont="1" applyBorder="1" applyAlignment="1">
      <alignment horizontal="right" vertical="center"/>
    </xf>
    <xf numFmtId="182" fontId="64" fillId="0" borderId="0" xfId="1" applyNumberFormat="1" applyFont="1" applyBorder="1" applyAlignment="1">
      <alignment horizontal="right" vertical="center"/>
    </xf>
    <xf numFmtId="0" fontId="64" fillId="0" borderId="2" xfId="0" applyFont="1" applyFill="1" applyBorder="1"/>
    <xf numFmtId="165" fontId="56" fillId="0" borderId="0" xfId="0" applyNumberFormat="1" applyFont="1" applyFill="1" applyBorder="1" applyAlignment="1">
      <alignment horizontal="center" vertical="center" wrapText="1"/>
    </xf>
    <xf numFmtId="182" fontId="64" fillId="0" borderId="0" xfId="1" applyNumberFormat="1" applyFont="1" applyFill="1" applyBorder="1" applyAlignment="1">
      <alignment horizontal="right" vertical="center"/>
    </xf>
    <xf numFmtId="182" fontId="96" fillId="0" borderId="2" xfId="0" applyNumberFormat="1" applyFont="1" applyBorder="1"/>
    <xf numFmtId="182" fontId="96" fillId="0" borderId="1" xfId="0" applyNumberFormat="1" applyFont="1" applyBorder="1"/>
    <xf numFmtId="0" fontId="97" fillId="31" borderId="2" xfId="0" applyFont="1" applyFill="1" applyBorder="1" applyAlignment="1">
      <alignment vertical="center"/>
    </xf>
    <xf numFmtId="0" fontId="97" fillId="22" borderId="2" xfId="0" applyFont="1" applyFill="1" applyBorder="1" applyAlignment="1">
      <alignment vertical="center"/>
    </xf>
    <xf numFmtId="0" fontId="97" fillId="31" borderId="2" xfId="0" applyFont="1" applyFill="1" applyBorder="1" applyAlignment="1">
      <alignment horizontal="center" vertical="center" wrapText="1"/>
    </xf>
    <xf numFmtId="0" fontId="98" fillId="17" borderId="2" xfId="0" applyFont="1" applyFill="1" applyBorder="1" applyAlignment="1">
      <alignment horizontal="left" vertical="center" wrapText="1" indent="2"/>
    </xf>
    <xf numFmtId="165" fontId="77" fillId="17" borderId="2" xfId="0" applyNumberFormat="1" applyFont="1" applyFill="1" applyBorder="1" applyAlignment="1">
      <alignment horizontal="center" vertical="center" wrapText="1"/>
    </xf>
    <xf numFmtId="0" fontId="77" fillId="12" borderId="3" xfId="0" applyFont="1" applyFill="1" applyBorder="1" applyAlignment="1">
      <alignment horizontal="center"/>
    </xf>
    <xf numFmtId="0" fontId="64" fillId="12" borderId="3" xfId="0" applyFont="1" applyFill="1" applyBorder="1" applyAlignment="1">
      <alignment horizontal="right"/>
    </xf>
    <xf numFmtId="0" fontId="64" fillId="0" borderId="1" xfId="0" applyFont="1" applyBorder="1"/>
    <xf numFmtId="3" fontId="64" fillId="0" borderId="1" xfId="0" applyNumberFormat="1" applyFont="1" applyBorder="1"/>
    <xf numFmtId="165" fontId="96" fillId="0" borderId="1" xfId="0" applyNumberFormat="1" applyFont="1" applyBorder="1"/>
    <xf numFmtId="165" fontId="64" fillId="0" borderId="2" xfId="0" applyNumberFormat="1" applyFont="1" applyBorder="1"/>
    <xf numFmtId="165" fontId="96" fillId="0" borderId="2" xfId="0" applyNumberFormat="1" applyFont="1" applyBorder="1"/>
    <xf numFmtId="181" fontId="64" fillId="0" borderId="2" xfId="0" applyNumberFormat="1" applyFont="1" applyBorder="1"/>
    <xf numFmtId="3" fontId="64" fillId="0" borderId="2" xfId="0" applyNumberFormat="1" applyFont="1" applyBorder="1"/>
    <xf numFmtId="4" fontId="64" fillId="0" borderId="2" xfId="0" applyNumberFormat="1" applyFont="1" applyBorder="1"/>
    <xf numFmtId="170" fontId="64" fillId="0" borderId="2" xfId="1" applyNumberFormat="1" applyFont="1" applyBorder="1"/>
    <xf numFmtId="44" fontId="0" fillId="0" borderId="0" xfId="4" applyFont="1"/>
    <xf numFmtId="44" fontId="0" fillId="0" borderId="0" xfId="0" applyNumberFormat="1"/>
    <xf numFmtId="184" fontId="38" fillId="0" borderId="2" xfId="0" applyNumberFormat="1" applyFont="1" applyBorder="1"/>
    <xf numFmtId="0" fontId="77" fillId="22" borderId="3" xfId="0" applyFont="1" applyFill="1" applyBorder="1" applyAlignment="1">
      <alignment horizontal="center"/>
    </xf>
    <xf numFmtId="0" fontId="96" fillId="22" borderId="3" xfId="0" applyFont="1" applyFill="1" applyBorder="1" applyAlignment="1">
      <alignment horizontal="right"/>
    </xf>
    <xf numFmtId="0" fontId="82" fillId="0" borderId="31" xfId="0" applyFont="1" applyBorder="1" applyAlignment="1">
      <alignment horizontal="left" vertical="center" wrapText="1"/>
    </xf>
    <xf numFmtId="0" fontId="82" fillId="0" borderId="1" xfId="0" applyFont="1" applyBorder="1" applyAlignment="1">
      <alignment horizontal="center" vertical="center"/>
    </xf>
    <xf numFmtId="168" fontId="82" fillId="0" borderId="1" xfId="4" applyNumberFormat="1" applyFont="1" applyBorder="1" applyAlignment="1">
      <alignment horizontal="right" vertical="center"/>
    </xf>
    <xf numFmtId="0" fontId="82" fillId="0" borderId="2" xfId="0" applyFont="1" applyBorder="1" applyAlignment="1">
      <alignment horizontal="left" vertical="center" wrapText="1"/>
    </xf>
    <xf numFmtId="0" fontId="98" fillId="6" borderId="2" xfId="0" applyFont="1" applyFill="1" applyBorder="1" applyAlignment="1">
      <alignment horizontal="left" vertical="center" wrapText="1" indent="2"/>
    </xf>
    <xf numFmtId="165" fontId="77" fillId="6" borderId="2" xfId="0" applyNumberFormat="1" applyFont="1" applyFill="1" applyBorder="1" applyAlignment="1">
      <alignment horizontal="center" vertical="center" wrapText="1"/>
    </xf>
    <xf numFmtId="1" fontId="64" fillId="0" borderId="0" xfId="0" applyNumberFormat="1" applyFont="1" applyBorder="1"/>
    <xf numFmtId="0" fontId="96" fillId="20" borderId="0" xfId="0" applyFont="1" applyFill="1" applyAlignment="1">
      <alignment horizontal="right"/>
    </xf>
    <xf numFmtId="167" fontId="96" fillId="20" borderId="0" xfId="0" applyNumberFormat="1" applyFont="1" applyFill="1" applyBorder="1"/>
    <xf numFmtId="0" fontId="102" fillId="0" borderId="0" xfId="0" applyFont="1" applyAlignment="1">
      <alignment horizontal="center" vertical="center"/>
    </xf>
    <xf numFmtId="0" fontId="96" fillId="0" borderId="2" xfId="0" applyFont="1" applyBorder="1" applyAlignment="1">
      <alignment horizontal="right"/>
    </xf>
    <xf numFmtId="3" fontId="96" fillId="0" borderId="2" xfId="0" applyNumberFormat="1" applyFont="1" applyBorder="1"/>
    <xf numFmtId="3" fontId="96" fillId="0" borderId="2" xfId="0" applyNumberFormat="1" applyFont="1" applyBorder="1" applyAlignment="1">
      <alignment horizontal="right" vertical="center"/>
    </xf>
    <xf numFmtId="2" fontId="0" fillId="0" borderId="0" xfId="4" applyNumberFormat="1" applyFont="1"/>
    <xf numFmtId="1" fontId="77" fillId="0" borderId="0" xfId="0" applyNumberFormat="1" applyFont="1" applyBorder="1"/>
    <xf numFmtId="176" fontId="103" fillId="17" borderId="86" xfId="0" applyNumberFormat="1" applyFont="1" applyFill="1" applyBorder="1" applyAlignment="1">
      <alignment horizontal="center" vertical="center" wrapText="1"/>
    </xf>
    <xf numFmtId="185" fontId="67" fillId="0" borderId="86" xfId="0" applyNumberFormat="1" applyFont="1" applyBorder="1" applyAlignment="1">
      <alignment horizontal="center" vertical="center" wrapText="1"/>
    </xf>
    <xf numFmtId="3" fontId="50" fillId="0" borderId="0" xfId="0" applyNumberFormat="1" applyFont="1"/>
    <xf numFmtId="182" fontId="68" fillId="0" borderId="86" xfId="1" applyNumberFormat="1" applyFont="1" applyBorder="1" applyAlignment="1">
      <alignment horizontal="right" vertical="center" wrapText="1"/>
    </xf>
    <xf numFmtId="186" fontId="68" fillId="0" borderId="86" xfId="1" applyNumberFormat="1" applyFont="1" applyBorder="1" applyAlignment="1">
      <alignment horizontal="right" vertical="center" wrapText="1"/>
    </xf>
    <xf numFmtId="164" fontId="67" fillId="0" borderId="86" xfId="0" applyNumberFormat="1" applyFont="1" applyBorder="1" applyAlignment="1">
      <alignment horizontal="center" vertical="center" wrapText="1"/>
    </xf>
    <xf numFmtId="187" fontId="104" fillId="0" borderId="86" xfId="0" applyNumberFormat="1" applyFont="1" applyBorder="1" applyAlignment="1">
      <alignment horizontal="right" vertical="center" wrapText="1"/>
    </xf>
    <xf numFmtId="0" fontId="69" fillId="0" borderId="85" xfId="0" applyFont="1" applyBorder="1" applyAlignment="1">
      <alignment horizontal="left" vertical="center" wrapText="1" indent="2"/>
    </xf>
    <xf numFmtId="10" fontId="67" fillId="0" borderId="86" xfId="1" applyNumberFormat="1" applyFont="1" applyBorder="1" applyAlignment="1">
      <alignment horizontal="center" vertical="center" wrapText="1"/>
    </xf>
    <xf numFmtId="3" fontId="105" fillId="0" borderId="0" xfId="0" applyNumberFormat="1" applyFont="1" applyFill="1" applyBorder="1" applyAlignment="1">
      <alignment horizontal="right" vertical="center"/>
    </xf>
    <xf numFmtId="3" fontId="0" fillId="0" borderId="0" xfId="0" applyNumberFormat="1" applyFill="1" applyBorder="1" applyAlignment="1">
      <alignment horizontal="center" vertical="center"/>
    </xf>
    <xf numFmtId="173" fontId="67" fillId="20" borderId="86" xfId="0" applyNumberFormat="1" applyFont="1" applyFill="1" applyBorder="1" applyAlignment="1">
      <alignment horizontal="center" vertical="center" wrapText="1"/>
    </xf>
    <xf numFmtId="173" fontId="67" fillId="20" borderId="86" xfId="0" applyNumberFormat="1" applyFont="1" applyFill="1" applyBorder="1" applyAlignment="1">
      <alignment horizontal="right" vertical="center" wrapText="1"/>
    </xf>
    <xf numFmtId="0" fontId="4" fillId="0" borderId="0" xfId="0"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0" fillId="0" borderId="0" xfId="0" applyBorder="1" applyAlignment="1">
      <alignment vertical="center"/>
    </xf>
    <xf numFmtId="1" fontId="0" fillId="0" borderId="0" xfId="0" applyNumberFormat="1" applyBorder="1" applyAlignment="1">
      <alignment vertical="center"/>
    </xf>
    <xf numFmtId="167" fontId="27" fillId="0" borderId="0" xfId="0" applyNumberFormat="1" applyFont="1" applyFill="1" applyBorder="1" applyAlignment="1" applyProtection="1">
      <alignment horizontal="center" vertical="center"/>
    </xf>
    <xf numFmtId="0" fontId="4" fillId="19" borderId="2" xfId="0" applyFont="1" applyFill="1" applyBorder="1" applyAlignment="1">
      <alignment horizontal="left" vertical="center"/>
    </xf>
    <xf numFmtId="168" fontId="0" fillId="0" borderId="2" xfId="0" applyNumberFormat="1" applyFill="1" applyBorder="1" applyAlignment="1">
      <alignment horizontal="left" vertical="center"/>
    </xf>
    <xf numFmtId="0" fontId="4" fillId="19" borderId="2" xfId="0" applyFont="1" applyFill="1" applyBorder="1" applyAlignment="1">
      <alignment horizontal="right" vertical="center"/>
    </xf>
    <xf numFmtId="0" fontId="0" fillId="0" borderId="2" xfId="0" applyFont="1" applyFill="1" applyBorder="1" applyAlignment="1">
      <alignment horizontal="left" vertical="center"/>
    </xf>
    <xf numFmtId="0" fontId="0" fillId="0" borderId="2" xfId="0" applyFont="1" applyBorder="1" applyAlignment="1">
      <alignment horizontal="left" vertical="center"/>
    </xf>
    <xf numFmtId="168" fontId="4" fillId="0" borderId="2" xfId="0" applyNumberFormat="1" applyFont="1" applyBorder="1" applyAlignment="1">
      <alignment horizontal="left" vertical="center"/>
    </xf>
    <xf numFmtId="0" fontId="4" fillId="0" borderId="2" xfId="0" applyFont="1" applyBorder="1" applyAlignment="1">
      <alignment horizontal="left"/>
    </xf>
    <xf numFmtId="168" fontId="4" fillId="0" borderId="2" xfId="0" applyNumberFormat="1" applyFont="1" applyBorder="1" applyAlignment="1">
      <alignment horizontal="left"/>
    </xf>
    <xf numFmtId="168" fontId="0" fillId="0" borderId="0" xfId="4" applyNumberFormat="1" applyFont="1" applyAlignment="1">
      <alignment horizontal="center" vertical="center"/>
    </xf>
    <xf numFmtId="9" fontId="61" fillId="0" borderId="0" xfId="1" applyFont="1" applyAlignment="1">
      <alignment horizontal="center" vertical="center"/>
    </xf>
    <xf numFmtId="0" fontId="18" fillId="0" borderId="0" xfId="0" applyFont="1" applyFill="1" applyProtection="1"/>
    <xf numFmtId="0" fontId="0" fillId="0" borderId="0" xfId="0" applyFill="1" applyAlignment="1" applyProtection="1">
      <alignment wrapText="1"/>
    </xf>
    <xf numFmtId="0" fontId="82" fillId="0" borderId="0" xfId="0" applyFont="1" applyAlignment="1">
      <alignment wrapText="1"/>
    </xf>
    <xf numFmtId="9" fontId="0" fillId="0" borderId="0" xfId="0" applyNumberFormat="1" applyAlignment="1">
      <alignment horizontal="center"/>
    </xf>
    <xf numFmtId="0" fontId="108" fillId="0" borderId="0" xfId="0" applyFont="1"/>
    <xf numFmtId="3" fontId="0" fillId="0" borderId="2" xfId="0" applyNumberFormat="1" applyFont="1" applyBorder="1"/>
    <xf numFmtId="0" fontId="0" fillId="0" borderId="91" xfId="0" applyBorder="1"/>
    <xf numFmtId="0" fontId="0" fillId="0" borderId="92" xfId="0" applyBorder="1"/>
    <xf numFmtId="0" fontId="108" fillId="0" borderId="93" xfId="0" applyFont="1" applyBorder="1"/>
    <xf numFmtId="0" fontId="12" fillId="0" borderId="94" xfId="0" applyFont="1" applyBorder="1" applyAlignment="1">
      <alignment horizontal="right"/>
    </xf>
    <xf numFmtId="0" fontId="12" fillId="0" borderId="97" xfId="0" applyFont="1" applyBorder="1"/>
    <xf numFmtId="0" fontId="12" fillId="0" borderId="95" xfId="0" applyFont="1" applyBorder="1"/>
    <xf numFmtId="0" fontId="109" fillId="0" borderId="96" xfId="0" applyFont="1" applyBorder="1"/>
    <xf numFmtId="3" fontId="12" fillId="0" borderId="96" xfId="0" applyNumberFormat="1" applyFont="1" applyBorder="1"/>
    <xf numFmtId="0" fontId="12" fillId="0" borderId="96" xfId="0" applyFont="1" applyBorder="1"/>
    <xf numFmtId="0" fontId="109" fillId="0" borderId="0" xfId="0" applyFont="1" applyFill="1" applyBorder="1"/>
    <xf numFmtId="0" fontId="12" fillId="0" borderId="0" xfId="0" applyFont="1" applyBorder="1"/>
    <xf numFmtId="9" fontId="12" fillId="0" borderId="0" xfId="1" applyFont="1"/>
    <xf numFmtId="3" fontId="12" fillId="0" borderId="0" xfId="1" applyNumberFormat="1" applyFont="1"/>
    <xf numFmtId="0" fontId="12" fillId="0" borderId="99" xfId="0" applyFont="1" applyFill="1" applyBorder="1"/>
    <xf numFmtId="0" fontId="12" fillId="0" borderId="100" xfId="0" applyFont="1" applyBorder="1"/>
    <xf numFmtId="0" fontId="12" fillId="0" borderId="101" xfId="0" applyFont="1" applyBorder="1"/>
    <xf numFmtId="0" fontId="12" fillId="0" borderId="102" xfId="0" applyFont="1" applyBorder="1"/>
    <xf numFmtId="0" fontId="12" fillId="0" borderId="104" xfId="0" applyFont="1" applyFill="1" applyBorder="1"/>
    <xf numFmtId="0" fontId="12" fillId="0" borderId="107" xfId="0"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0" fontId="12" fillId="0" borderId="102" xfId="0" applyFont="1" applyFill="1" applyBorder="1"/>
    <xf numFmtId="0" fontId="12" fillId="0" borderId="99" xfId="0" applyFont="1" applyBorder="1"/>
    <xf numFmtId="3" fontId="12" fillId="0" borderId="100" xfId="0" applyNumberFormat="1" applyFont="1" applyBorder="1"/>
    <xf numFmtId="164" fontId="12" fillId="0" borderId="105" xfId="0" applyNumberFormat="1" applyFont="1" applyBorder="1"/>
    <xf numFmtId="3" fontId="0" fillId="23" borderId="45" xfId="0" applyNumberFormat="1" applyFill="1" applyBorder="1" applyAlignment="1">
      <alignment horizontal="center" vertical="center"/>
    </xf>
    <xf numFmtId="3" fontId="12" fillId="0" borderId="117" xfId="0" applyNumberFormat="1" applyFont="1" applyBorder="1"/>
    <xf numFmtId="3" fontId="0" fillId="23" borderId="66" xfId="0" applyNumberFormat="1" applyFill="1" applyBorder="1" applyAlignment="1">
      <alignment horizontal="center" vertical="center"/>
    </xf>
    <xf numFmtId="3" fontId="4" fillId="23" borderId="41" xfId="0" applyNumberFormat="1" applyFont="1" applyFill="1" applyBorder="1" applyAlignment="1">
      <alignment horizontal="center" vertical="center"/>
    </xf>
    <xf numFmtId="3" fontId="4" fillId="23" borderId="70" xfId="0" applyNumberFormat="1" applyFont="1" applyFill="1" applyBorder="1" applyAlignment="1">
      <alignment horizontal="center" vertical="center"/>
    </xf>
    <xf numFmtId="3" fontId="4" fillId="23" borderId="39" xfId="0" applyNumberFormat="1" applyFont="1" applyFill="1" applyBorder="1" applyAlignment="1">
      <alignment horizontal="center" vertical="center"/>
    </xf>
    <xf numFmtId="3" fontId="0" fillId="23" borderId="121" xfId="0" applyNumberFormat="1" applyFill="1" applyBorder="1" applyAlignment="1">
      <alignment horizontal="center" vertical="center"/>
    </xf>
    <xf numFmtId="3" fontId="0" fillId="23" borderId="123" xfId="0" applyNumberFormat="1" applyFill="1" applyBorder="1" applyAlignment="1">
      <alignment horizontal="center" vertical="center"/>
    </xf>
    <xf numFmtId="3" fontId="0" fillId="23" borderId="124" xfId="0" applyNumberFormat="1" applyFill="1" applyBorder="1" applyAlignment="1">
      <alignment horizontal="center" vertical="center"/>
    </xf>
    <xf numFmtId="3" fontId="0" fillId="0" borderId="120" xfId="0" applyNumberFormat="1" applyFont="1" applyBorder="1"/>
    <xf numFmtId="3" fontId="0" fillId="0" borderId="1" xfId="0" applyNumberFormat="1" applyFont="1" applyBorder="1"/>
    <xf numFmtId="3" fontId="0" fillId="23" borderId="41" xfId="0" applyNumberFormat="1" applyFill="1" applyBorder="1" applyAlignment="1">
      <alignment horizontal="center" vertical="center"/>
    </xf>
    <xf numFmtId="3" fontId="0" fillId="23" borderId="70" xfId="0" applyNumberFormat="1" applyFill="1" applyBorder="1" applyAlignment="1">
      <alignment horizontal="center" vertical="center"/>
    </xf>
    <xf numFmtId="3" fontId="0" fillId="23" borderId="39" xfId="0" applyNumberFormat="1" applyFill="1" applyBorder="1" applyAlignment="1">
      <alignment horizontal="center" vertical="center"/>
    </xf>
    <xf numFmtId="0" fontId="4" fillId="0" borderId="105" xfId="0" applyFont="1" applyBorder="1" applyAlignment="1">
      <alignment horizontal="center" vertical="center" wrapText="1"/>
    </xf>
    <xf numFmtId="170" fontId="0" fillId="13" borderId="0" xfId="0" applyNumberFormat="1" applyFill="1"/>
    <xf numFmtId="164" fontId="0" fillId="0" borderId="96" xfId="0" applyNumberFormat="1" applyFill="1" applyBorder="1" applyAlignment="1">
      <alignment horizontal="center" vertical="center"/>
    </xf>
    <xf numFmtId="164" fontId="0" fillId="0" borderId="105" xfId="0" applyNumberFormat="1" applyFill="1" applyBorder="1" applyAlignment="1">
      <alignment horizontal="center" vertical="center"/>
    </xf>
    <xf numFmtId="164" fontId="0" fillId="0" borderId="96" xfId="0" applyNumberFormat="1" applyBorder="1" applyAlignment="1">
      <alignment horizontal="center" vertical="center"/>
    </xf>
    <xf numFmtId="164" fontId="0" fillId="0" borderId="105" xfId="0" applyNumberFormat="1" applyBorder="1" applyAlignment="1">
      <alignment horizontal="center" vertical="center"/>
    </xf>
    <xf numFmtId="9" fontId="0" fillId="0" borderId="1" xfId="1" applyFont="1" applyBorder="1" applyAlignment="1">
      <alignment vertical="center"/>
    </xf>
    <xf numFmtId="164" fontId="0" fillId="20" borderId="116" xfId="0" applyNumberFormat="1" applyFill="1" applyBorder="1" applyAlignment="1">
      <alignment horizontal="center" vertical="center"/>
    </xf>
    <xf numFmtId="0" fontId="0" fillId="20" borderId="98" xfId="0" applyFill="1" applyBorder="1" applyAlignment="1">
      <alignment vertical="center"/>
    </xf>
    <xf numFmtId="164" fontId="0" fillId="20" borderId="116" xfId="0" applyNumberFormat="1" applyFill="1" applyBorder="1" applyAlignment="1">
      <alignment vertical="center"/>
    </xf>
    <xf numFmtId="9" fontId="0" fillId="0" borderId="2" xfId="1" applyFont="1" applyBorder="1" applyAlignment="1">
      <alignment vertical="center"/>
    </xf>
    <xf numFmtId="164" fontId="0" fillId="0" borderId="118" xfId="0" applyNumberFormat="1" applyBorder="1" applyAlignment="1">
      <alignment horizontal="center" vertical="center"/>
    </xf>
    <xf numFmtId="170" fontId="0" fillId="0" borderId="118" xfId="0" applyNumberFormat="1" applyBorder="1" applyAlignment="1">
      <alignment vertical="center"/>
    </xf>
    <xf numFmtId="9" fontId="0" fillId="0" borderId="120" xfId="1" applyFont="1" applyBorder="1" applyAlignment="1">
      <alignment vertical="center"/>
    </xf>
    <xf numFmtId="164" fontId="0" fillId="0" borderId="122" xfId="0" applyNumberFormat="1" applyBorder="1" applyAlignment="1">
      <alignment horizontal="center" vertical="center"/>
    </xf>
    <xf numFmtId="170" fontId="0" fillId="0" borderId="122" xfId="0" applyNumberFormat="1" applyBorder="1" applyAlignment="1">
      <alignment vertical="center"/>
    </xf>
    <xf numFmtId="164" fontId="4" fillId="0" borderId="116" xfId="0" applyNumberFormat="1" applyFont="1" applyBorder="1" applyAlignment="1">
      <alignment horizontal="center" vertical="center"/>
    </xf>
    <xf numFmtId="0" fontId="0" fillId="0" borderId="98" xfId="0" applyBorder="1" applyAlignment="1">
      <alignment vertical="center"/>
    </xf>
    <xf numFmtId="164" fontId="4" fillId="0" borderId="116" xfId="0" applyNumberFormat="1" applyFont="1" applyBorder="1" applyAlignment="1">
      <alignment vertical="center"/>
    </xf>
    <xf numFmtId="2" fontId="4" fillId="5" borderId="96" xfId="0" applyNumberFormat="1" applyFont="1" applyFill="1" applyBorder="1" applyAlignment="1">
      <alignment vertical="center"/>
    </xf>
    <xf numFmtId="3" fontId="4" fillId="13" borderId="96" xfId="0" applyNumberFormat="1" applyFont="1" applyFill="1" applyBorder="1" applyAlignment="1">
      <alignment vertical="center"/>
    </xf>
    <xf numFmtId="0" fontId="12" fillId="0" borderId="0" xfId="0" applyFont="1" applyBorder="1" applyAlignment="1">
      <alignment horizontal="center"/>
    </xf>
    <xf numFmtId="0" fontId="108" fillId="0" borderId="109" xfId="0" applyFont="1" applyBorder="1" applyAlignment="1">
      <alignment horizontal="center"/>
    </xf>
    <xf numFmtId="164" fontId="12" fillId="0" borderId="122" xfId="0" applyNumberFormat="1" applyFont="1" applyBorder="1"/>
    <xf numFmtId="9" fontId="4" fillId="19" borderId="0" xfId="1" applyFont="1" applyFill="1" applyBorder="1"/>
    <xf numFmtId="0" fontId="4" fillId="19" borderId="0" xfId="0" applyFont="1" applyFill="1" applyBorder="1"/>
    <xf numFmtId="0" fontId="0" fillId="19" borderId="0" xfId="0" applyFill="1" applyBorder="1"/>
    <xf numFmtId="0" fontId="12" fillId="19" borderId="0" xfId="0" applyFont="1" applyFill="1" applyBorder="1" applyAlignment="1">
      <alignment horizontal="center"/>
    </xf>
    <xf numFmtId="0" fontId="0" fillId="19" borderId="0" xfId="0" applyFill="1"/>
    <xf numFmtId="0" fontId="12" fillId="19" borderId="0" xfId="0" applyFont="1" applyFill="1" applyBorder="1"/>
    <xf numFmtId="194" fontId="108" fillId="6" borderId="101" xfId="0" applyNumberFormat="1" applyFont="1" applyFill="1" applyBorder="1"/>
    <xf numFmtId="195" fontId="108" fillId="6" borderId="106" xfId="0" applyNumberFormat="1" applyFont="1" applyFill="1" applyBorder="1"/>
    <xf numFmtId="3" fontId="12" fillId="0" borderId="132" xfId="0" applyNumberFormat="1" applyFont="1" applyBorder="1"/>
    <xf numFmtId="3" fontId="12" fillId="0" borderId="118" xfId="0" applyNumberFormat="1" applyFont="1" applyBorder="1"/>
    <xf numFmtId="194" fontId="108" fillId="6" borderId="133" xfId="0" applyNumberFormat="1" applyFont="1" applyFill="1" applyBorder="1"/>
    <xf numFmtId="195" fontId="108" fillId="6" borderId="122" xfId="0" applyNumberFormat="1" applyFont="1" applyFill="1" applyBorder="1"/>
    <xf numFmtId="0" fontId="108" fillId="0" borderId="134" xfId="0" applyFont="1" applyBorder="1" applyAlignment="1">
      <alignment horizontal="center" vertical="center"/>
    </xf>
    <xf numFmtId="164" fontId="12" fillId="0" borderId="135" xfId="0" applyNumberFormat="1" applyFont="1" applyBorder="1" applyAlignment="1">
      <alignment horizontal="center" vertical="center"/>
    </xf>
    <xf numFmtId="164" fontId="12" fillId="0" borderId="136" xfId="0" applyNumberFormat="1" applyFont="1" applyBorder="1" applyAlignment="1">
      <alignment horizontal="center" vertical="center"/>
    </xf>
    <xf numFmtId="164" fontId="108" fillId="19" borderId="137" xfId="0" applyNumberFormat="1" applyFont="1" applyFill="1" applyBorder="1" applyAlignment="1">
      <alignment horizontal="center" vertical="center"/>
    </xf>
    <xf numFmtId="196" fontId="4" fillId="0" borderId="0" xfId="1" applyNumberFormat="1" applyFont="1"/>
    <xf numFmtId="197" fontId="4" fillId="0" borderId="0" xfId="1" applyNumberFormat="1" applyFont="1"/>
    <xf numFmtId="198" fontId="67" fillId="17" borderId="86" xfId="0" applyNumberFormat="1" applyFont="1" applyFill="1" applyBorder="1" applyAlignment="1">
      <alignment horizontal="center" vertical="center" wrapText="1"/>
    </xf>
    <xf numFmtId="0" fontId="89" fillId="26" borderId="44" xfId="0" applyFont="1" applyFill="1" applyBorder="1" applyAlignment="1">
      <alignment horizontal="left" vertical="center"/>
    </xf>
    <xf numFmtId="0" fontId="90" fillId="26" borderId="66" xfId="0" applyFont="1" applyFill="1" applyBorder="1" applyAlignment="1">
      <alignment horizontal="right" vertical="center"/>
    </xf>
    <xf numFmtId="0" fontId="90" fillId="26" borderId="66" xfId="0" applyFont="1" applyFill="1" applyBorder="1" applyAlignment="1">
      <alignment vertical="center"/>
    </xf>
    <xf numFmtId="0" fontId="90" fillId="26" borderId="66" xfId="0" applyFont="1" applyFill="1" applyBorder="1" applyAlignment="1">
      <alignment horizontal="left" vertical="center"/>
    </xf>
    <xf numFmtId="0" fontId="82" fillId="25" borderId="0" xfId="0" applyFont="1" applyFill="1" applyAlignment="1">
      <alignment vertical="center"/>
    </xf>
    <xf numFmtId="0" fontId="111" fillId="26" borderId="0" xfId="0" applyFont="1" applyFill="1" applyAlignment="1">
      <alignment vertical="center"/>
    </xf>
    <xf numFmtId="0" fontId="90" fillId="26" borderId="0" xfId="0" applyFont="1" applyFill="1" applyAlignment="1">
      <alignment vertical="center"/>
    </xf>
    <xf numFmtId="0" fontId="111" fillId="26" borderId="0" xfId="0" applyFont="1" applyFill="1" applyAlignment="1">
      <alignment horizontal="center" vertical="center"/>
    </xf>
    <xf numFmtId="0" fontId="111" fillId="25" borderId="0" xfId="0" applyFont="1" applyFill="1" applyAlignment="1">
      <alignment horizontal="center" vertical="center"/>
    </xf>
    <xf numFmtId="0" fontId="111" fillId="25" borderId="0" xfId="0" applyFont="1" applyFill="1" applyAlignment="1">
      <alignment vertical="center"/>
    </xf>
    <xf numFmtId="168" fontId="82" fillId="0" borderId="96" xfId="0" applyNumberFormat="1" applyFont="1" applyBorder="1" applyAlignment="1">
      <alignment vertical="center"/>
    </xf>
    <xf numFmtId="168" fontId="82" fillId="0" borderId="99" xfId="0" applyNumberFormat="1" applyFont="1" applyBorder="1" applyAlignment="1">
      <alignment vertical="center"/>
    </xf>
    <xf numFmtId="168" fontId="82" fillId="0" borderId="100" xfId="0" applyNumberFormat="1" applyFont="1" applyBorder="1" applyAlignment="1">
      <alignment vertical="center"/>
    </xf>
    <xf numFmtId="168" fontId="82" fillId="0" borderId="101" xfId="0" applyNumberFormat="1" applyFont="1" applyBorder="1" applyAlignment="1">
      <alignment vertical="center"/>
    </xf>
    <xf numFmtId="168" fontId="82" fillId="0" borderId="102" xfId="0" applyNumberFormat="1" applyFont="1" applyBorder="1" applyAlignment="1">
      <alignment vertical="center"/>
    </xf>
    <xf numFmtId="168" fontId="82" fillId="0" borderId="103" xfId="0" applyNumberFormat="1" applyFont="1" applyBorder="1" applyAlignment="1">
      <alignment vertical="center"/>
    </xf>
    <xf numFmtId="168" fontId="82" fillId="0" borderId="104" xfId="0" applyNumberFormat="1" applyFont="1" applyBorder="1" applyAlignment="1">
      <alignment vertical="center"/>
    </xf>
    <xf numFmtId="168" fontId="82" fillId="0" borderId="105" xfId="0" applyNumberFormat="1" applyFont="1" applyBorder="1" applyAlignment="1">
      <alignment vertical="center"/>
    </xf>
    <xf numFmtId="168" fontId="82" fillId="0" borderId="106" xfId="0" applyNumberFormat="1" applyFont="1" applyBorder="1" applyAlignment="1">
      <alignment vertical="center"/>
    </xf>
    <xf numFmtId="0" fontId="90" fillId="25" borderId="66" xfId="0" applyFont="1" applyFill="1" applyBorder="1" applyAlignment="1">
      <alignment horizontal="right" vertical="center"/>
    </xf>
    <xf numFmtId="0" fontId="90" fillId="25" borderId="66" xfId="0" applyFont="1" applyFill="1" applyBorder="1" applyAlignment="1">
      <alignment vertical="center"/>
    </xf>
    <xf numFmtId="0" fontId="90" fillId="25" borderId="66" xfId="0" applyFont="1" applyFill="1" applyBorder="1" applyAlignment="1">
      <alignment horizontal="left" vertical="center"/>
    </xf>
    <xf numFmtId="0" fontId="111" fillId="27" borderId="0" xfId="0" applyFont="1" applyFill="1" applyAlignment="1">
      <alignment vertical="center"/>
    </xf>
    <xf numFmtId="0" fontId="82" fillId="27" borderId="0" xfId="0" applyFont="1" applyFill="1" applyAlignment="1">
      <alignment vertical="center"/>
    </xf>
    <xf numFmtId="0" fontId="111" fillId="27" borderId="0" xfId="0" applyFont="1" applyFill="1" applyAlignment="1">
      <alignment horizontal="center" vertical="center"/>
    </xf>
    <xf numFmtId="0" fontId="90" fillId="27" borderId="66" xfId="0" applyFont="1" applyFill="1" applyBorder="1" applyAlignment="1">
      <alignment horizontal="right" vertical="center"/>
    </xf>
    <xf numFmtId="0" fontId="90" fillId="27" borderId="66" xfId="0" applyFont="1" applyFill="1" applyBorder="1" applyAlignment="1">
      <alignment vertical="center"/>
    </xf>
    <xf numFmtId="0" fontId="90" fillId="27" borderId="66" xfId="0" applyFont="1" applyFill="1" applyBorder="1" applyAlignment="1">
      <alignment horizontal="left" vertical="center"/>
    </xf>
    <xf numFmtId="168" fontId="82" fillId="0" borderId="104" xfId="0" applyNumberFormat="1" applyFont="1" applyFill="1" applyBorder="1" applyAlignment="1">
      <alignment vertical="center"/>
    </xf>
    <xf numFmtId="168" fontId="82" fillId="0" borderId="105" xfId="0" applyNumberFormat="1" applyFont="1" applyFill="1" applyBorder="1" applyAlignment="1">
      <alignment vertical="center"/>
    </xf>
    <xf numFmtId="168" fontId="82" fillId="0" borderId="106" xfId="0" applyNumberFormat="1" applyFont="1" applyFill="1" applyBorder="1" applyAlignment="1">
      <alignment vertical="center"/>
    </xf>
    <xf numFmtId="0" fontId="90" fillId="28" borderId="66" xfId="0" applyFont="1" applyFill="1" applyBorder="1" applyAlignment="1">
      <alignment horizontal="right" vertical="center"/>
    </xf>
    <xf numFmtId="0" fontId="90" fillId="28" borderId="66" xfId="0" applyFont="1" applyFill="1" applyBorder="1" applyAlignment="1">
      <alignment vertical="center"/>
    </xf>
    <xf numFmtId="0" fontId="90" fillId="28" borderId="66" xfId="0" applyFont="1" applyFill="1" applyBorder="1" applyAlignment="1">
      <alignment horizontal="left" vertical="center"/>
    </xf>
    <xf numFmtId="0" fontId="111" fillId="34" borderId="0" xfId="0" applyFont="1" applyFill="1" applyAlignment="1">
      <alignment vertical="center"/>
    </xf>
    <xf numFmtId="0" fontId="82" fillId="34" borderId="0" xfId="0" applyFont="1" applyFill="1" applyAlignment="1">
      <alignment vertical="center"/>
    </xf>
    <xf numFmtId="0" fontId="111" fillId="34" borderId="0" xfId="0" applyFont="1" applyFill="1" applyAlignment="1">
      <alignment horizontal="center" vertical="center"/>
    </xf>
    <xf numFmtId="0" fontId="111" fillId="29" borderId="0" xfId="0" applyFont="1" applyFill="1" applyAlignment="1">
      <alignment vertical="center"/>
    </xf>
    <xf numFmtId="0" fontId="82" fillId="29" borderId="0" xfId="0" applyFont="1" applyFill="1" applyAlignment="1">
      <alignment vertical="center"/>
    </xf>
    <xf numFmtId="0" fontId="111" fillId="30" borderId="0" xfId="0" applyFont="1" applyFill="1" applyAlignment="1">
      <alignment vertical="center"/>
    </xf>
    <xf numFmtId="0" fontId="82" fillId="30" borderId="0" xfId="0" applyFont="1" applyFill="1" applyAlignment="1">
      <alignment vertical="center"/>
    </xf>
    <xf numFmtId="0" fontId="111" fillId="29" borderId="0" xfId="0" applyFont="1" applyFill="1" applyAlignment="1">
      <alignment horizontal="center" vertical="center"/>
    </xf>
    <xf numFmtId="0" fontId="90" fillId="29" borderId="66" xfId="0" applyFont="1" applyFill="1" applyBorder="1" applyAlignment="1">
      <alignment horizontal="right" vertical="center"/>
    </xf>
    <xf numFmtId="0" fontId="90" fillId="29" borderId="66" xfId="0" applyFont="1" applyFill="1" applyBorder="1" applyAlignment="1">
      <alignment vertical="center"/>
    </xf>
    <xf numFmtId="0" fontId="90" fillId="29" borderId="66" xfId="0" applyFont="1" applyFill="1" applyBorder="1" applyAlignment="1">
      <alignment horizontal="left" vertical="center"/>
    </xf>
    <xf numFmtId="0" fontId="90" fillId="30" borderId="66" xfId="0" applyFont="1" applyFill="1" applyBorder="1" applyAlignment="1">
      <alignment horizontal="right" vertical="center"/>
    </xf>
    <xf numFmtId="0" fontId="90" fillId="30" borderId="66" xfId="0" applyFont="1" applyFill="1" applyBorder="1" applyAlignment="1">
      <alignment vertical="center"/>
    </xf>
    <xf numFmtId="0" fontId="90" fillId="30" borderId="66" xfId="0" applyFont="1" applyFill="1" applyBorder="1" applyAlignment="1">
      <alignment horizontal="left" vertical="center"/>
    </xf>
    <xf numFmtId="0" fontId="111" fillId="30" borderId="0" xfId="0" applyFont="1" applyFill="1" applyAlignment="1">
      <alignment horizontal="center" vertical="center"/>
    </xf>
    <xf numFmtId="168" fontId="82" fillId="0" borderId="114" xfId="0" applyNumberFormat="1" applyFont="1" applyBorder="1" applyAlignment="1">
      <alignment vertical="center"/>
    </xf>
    <xf numFmtId="168" fontId="82" fillId="0" borderId="98" xfId="0" applyNumberFormat="1" applyFont="1" applyBorder="1" applyAlignment="1">
      <alignment vertical="center"/>
    </xf>
    <xf numFmtId="168" fontId="82" fillId="0" borderId="138" xfId="0" applyNumberFormat="1" applyFont="1" applyBorder="1" applyAlignment="1">
      <alignment vertical="center"/>
    </xf>
    <xf numFmtId="168" fontId="82" fillId="0" borderId="0" xfId="0" applyNumberFormat="1" applyFont="1" applyAlignment="1">
      <alignment horizontal="left"/>
    </xf>
    <xf numFmtId="168" fontId="0" fillId="0" borderId="0" xfId="0" applyNumberFormat="1" applyAlignment="1">
      <alignment horizontal="left"/>
    </xf>
    <xf numFmtId="168" fontId="0" fillId="0" borderId="0" xfId="0" applyNumberFormat="1" applyAlignment="1">
      <alignment horizontal="left" vertical="center"/>
    </xf>
    <xf numFmtId="0" fontId="4" fillId="0" borderId="2" xfId="0" applyFont="1" applyFill="1" applyBorder="1" applyAlignment="1">
      <alignment horizontal="left" vertical="center"/>
    </xf>
    <xf numFmtId="0" fontId="4" fillId="0" borderId="2" xfId="0" applyFont="1" applyFill="1" applyBorder="1" applyAlignment="1">
      <alignment horizontal="center" vertical="center"/>
    </xf>
    <xf numFmtId="0" fontId="4" fillId="0" borderId="30" xfId="0" applyFont="1" applyBorder="1" applyAlignment="1">
      <alignment horizontal="left"/>
    </xf>
    <xf numFmtId="168" fontId="4" fillId="0" borderId="30" xfId="0" applyNumberFormat="1" applyFont="1" applyBorder="1" applyAlignment="1">
      <alignment horizontal="left"/>
    </xf>
    <xf numFmtId="0" fontId="5" fillId="0" borderId="96" xfId="0" applyFont="1" applyBorder="1" applyAlignment="1">
      <alignment horizontal="left"/>
    </xf>
    <xf numFmtId="166" fontId="5" fillId="0" borderId="96" xfId="1" applyNumberFormat="1" applyFont="1" applyBorder="1"/>
    <xf numFmtId="168" fontId="82" fillId="0" borderId="0" xfId="0" applyNumberFormat="1" applyFont="1" applyAlignment="1">
      <alignment horizontal="right"/>
    </xf>
    <xf numFmtId="168" fontId="82" fillId="0" borderId="115" xfId="0" applyNumberFormat="1" applyFont="1" applyFill="1" applyBorder="1" applyAlignment="1">
      <alignment vertical="center"/>
    </xf>
    <xf numFmtId="168" fontId="82" fillId="0" borderId="139" xfId="0" applyNumberFormat="1" applyFont="1" applyFill="1" applyBorder="1" applyAlignment="1">
      <alignment vertical="center"/>
    </xf>
    <xf numFmtId="168" fontId="82" fillId="0" borderId="113" xfId="0" applyNumberFormat="1" applyFont="1" applyBorder="1" applyAlignment="1">
      <alignment horizontal="center" vertical="center"/>
    </xf>
    <xf numFmtId="168" fontId="82" fillId="0" borderId="141" xfId="0" applyNumberFormat="1" applyFont="1" applyBorder="1" applyAlignment="1">
      <alignment horizontal="center" vertical="center"/>
    </xf>
    <xf numFmtId="168" fontId="82" fillId="0" borderId="142" xfId="0" applyNumberFormat="1" applyFont="1" applyBorder="1" applyAlignment="1">
      <alignment horizontal="center" vertical="center"/>
    </xf>
    <xf numFmtId="10" fontId="5" fillId="0" borderId="96" xfId="1" applyNumberFormat="1" applyFont="1" applyBorder="1"/>
    <xf numFmtId="0" fontId="31" fillId="0" borderId="0" xfId="0" applyFont="1" applyAlignment="1">
      <alignment horizontal="left"/>
    </xf>
    <xf numFmtId="0" fontId="12" fillId="0" borderId="104" xfId="0" applyFont="1" applyBorder="1"/>
    <xf numFmtId="0" fontId="108" fillId="0" borderId="0" xfId="0" applyFont="1" applyBorder="1"/>
    <xf numFmtId="199" fontId="12" fillId="0" borderId="96" xfId="0" applyNumberFormat="1" applyFont="1" applyBorder="1"/>
    <xf numFmtId="199" fontId="12" fillId="0" borderId="103" xfId="0" applyNumberFormat="1" applyFont="1" applyBorder="1"/>
    <xf numFmtId="199" fontId="12" fillId="0" borderId="105" xfId="0" applyNumberFormat="1" applyFont="1" applyBorder="1"/>
    <xf numFmtId="199" fontId="12" fillId="0" borderId="106" xfId="0" applyNumberFormat="1" applyFont="1" applyBorder="1"/>
    <xf numFmtId="164" fontId="0" fillId="0" borderId="98" xfId="0" applyNumberFormat="1" applyBorder="1" applyAlignment="1">
      <alignment horizontal="center" vertical="center"/>
    </xf>
    <xf numFmtId="3" fontId="0" fillId="0" borderId="98" xfId="0" applyNumberFormat="1" applyBorder="1" applyAlignment="1">
      <alignment vertical="center"/>
    </xf>
    <xf numFmtId="3" fontId="0" fillId="0" borderId="96" xfId="0" applyNumberFormat="1" applyBorder="1" applyAlignment="1">
      <alignment vertical="center"/>
    </xf>
    <xf numFmtId="0" fontId="4" fillId="17" borderId="113" xfId="0" applyFont="1" applyFill="1" applyBorder="1" applyAlignment="1">
      <alignment horizontal="left" vertical="center" wrapText="1"/>
    </xf>
    <xf numFmtId="0" fontId="4" fillId="17" borderId="141" xfId="0" applyFont="1" applyFill="1" applyBorder="1" applyAlignment="1">
      <alignment horizontal="center" vertical="center"/>
    </xf>
    <xf numFmtId="0" fontId="4" fillId="17" borderId="142" xfId="0" applyFont="1" applyFill="1" applyBorder="1" applyAlignment="1">
      <alignment horizontal="center" vertical="center"/>
    </xf>
    <xf numFmtId="168" fontId="0" fillId="0" borderId="0" xfId="4" applyNumberFormat="1" applyFont="1"/>
    <xf numFmtId="200" fontId="0" fillId="0" borderId="0" xfId="4" applyNumberFormat="1" applyFont="1"/>
    <xf numFmtId="4" fontId="96" fillId="0" borderId="2" xfId="0" applyNumberFormat="1" applyFont="1" applyBorder="1" applyAlignment="1">
      <alignment horizontal="right" vertical="center"/>
    </xf>
    <xf numFmtId="201" fontId="0" fillId="0" borderId="0" xfId="4" applyNumberFormat="1" applyFont="1"/>
    <xf numFmtId="44" fontId="0" fillId="0" borderId="0" xfId="4" applyNumberFormat="1" applyFont="1"/>
    <xf numFmtId="176" fontId="103" fillId="22" borderId="86" xfId="0" applyNumberFormat="1" applyFont="1" applyFill="1" applyBorder="1" applyAlignment="1">
      <alignment horizontal="center" vertical="center" wrapText="1"/>
    </xf>
    <xf numFmtId="198" fontId="67" fillId="22" borderId="86"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82" fillId="0" borderId="2" xfId="0" applyFont="1" applyBorder="1" applyAlignment="1">
      <alignment horizontal="left" vertical="center" wrapText="1"/>
    </xf>
    <xf numFmtId="0" fontId="4" fillId="0" borderId="2" xfId="0" applyFont="1" applyBorder="1" applyAlignment="1">
      <alignment horizontal="left"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0" borderId="2" xfId="0" applyBorder="1" applyAlignment="1">
      <alignment horizontal="center" vertical="center"/>
    </xf>
    <xf numFmtId="166" fontId="0" fillId="0" borderId="0" xfId="1" applyNumberFormat="1" applyFont="1" applyAlignment="1">
      <alignment horizontal="center" vertical="center"/>
    </xf>
    <xf numFmtId="168" fontId="82" fillId="0" borderId="0" xfId="4" applyNumberFormat="1" applyFont="1" applyBorder="1" applyAlignment="1">
      <alignment horizontal="center" vertical="center"/>
    </xf>
    <xf numFmtId="0" fontId="82" fillId="0" borderId="0" xfId="0" applyFont="1" applyBorder="1"/>
    <xf numFmtId="168" fontId="82" fillId="0" borderId="0" xfId="0" applyNumberFormat="1" applyFont="1" applyBorder="1" applyAlignment="1">
      <alignment vertical="center"/>
    </xf>
    <xf numFmtId="0" fontId="82" fillId="0" borderId="44" xfId="0" applyFont="1" applyFill="1" applyBorder="1" applyAlignment="1">
      <alignment horizontal="left" vertical="center" wrapText="1"/>
    </xf>
    <xf numFmtId="9" fontId="82" fillId="0" borderId="45" xfId="0" applyNumberFormat="1" applyFont="1" applyFill="1" applyBorder="1" applyAlignment="1">
      <alignment horizontal="right" vertical="center" wrapText="1"/>
    </xf>
    <xf numFmtId="0" fontId="82" fillId="0" borderId="45" xfId="0" applyFont="1" applyFill="1" applyBorder="1" applyAlignment="1">
      <alignment horizontal="right" vertical="center" wrapText="1"/>
    </xf>
    <xf numFmtId="168" fontId="82" fillId="0" borderId="0" xfId="0" applyNumberFormat="1" applyFont="1" applyAlignment="1">
      <alignment horizontal="left" vertical="center"/>
    </xf>
    <xf numFmtId="4" fontId="4" fillId="0" borderId="0" xfId="0" applyNumberFormat="1" applyFont="1"/>
    <xf numFmtId="168" fontId="82" fillId="0" borderId="99" xfId="0" applyNumberFormat="1" applyFont="1" applyFill="1" applyBorder="1" applyAlignment="1">
      <alignment vertical="center"/>
    </xf>
    <xf numFmtId="168" fontId="82" fillId="0" borderId="100" xfId="0" applyNumberFormat="1" applyFont="1" applyFill="1" applyBorder="1" applyAlignment="1">
      <alignment vertical="center"/>
    </xf>
    <xf numFmtId="168" fontId="82" fillId="0" borderId="102" xfId="0" applyNumberFormat="1" applyFont="1" applyFill="1" applyBorder="1" applyAlignment="1">
      <alignment vertical="center"/>
    </xf>
    <xf numFmtId="168" fontId="82" fillId="0" borderId="96" xfId="0" applyNumberFormat="1" applyFont="1" applyFill="1" applyBorder="1" applyAlignment="1">
      <alignment vertical="center"/>
    </xf>
    <xf numFmtId="168" fontId="82" fillId="0" borderId="101" xfId="0" applyNumberFormat="1" applyFont="1" applyFill="1" applyBorder="1" applyAlignment="1">
      <alignment vertical="center"/>
    </xf>
    <xf numFmtId="168" fontId="82" fillId="0" borderId="103" xfId="0" applyNumberFormat="1" applyFont="1" applyFill="1" applyBorder="1" applyAlignment="1">
      <alignment vertical="center"/>
    </xf>
    <xf numFmtId="0" fontId="4" fillId="0" borderId="2" xfId="0" applyFont="1" applyBorder="1" applyAlignment="1">
      <alignment horizontal="center" vertical="center"/>
    </xf>
    <xf numFmtId="0" fontId="82" fillId="0" borderId="2" xfId="0" applyFont="1" applyBorder="1" applyAlignment="1">
      <alignment horizontal="left" vertical="center" wrapText="1"/>
    </xf>
    <xf numFmtId="0" fontId="82" fillId="0" borderId="2" xfId="0" applyFont="1" applyBorder="1" applyAlignment="1">
      <alignment horizontal="center" vertical="center" wrapText="1"/>
    </xf>
    <xf numFmtId="0" fontId="82" fillId="0" borderId="2" xfId="0" applyFont="1" applyBorder="1" applyAlignment="1">
      <alignment horizontal="center" vertical="center"/>
    </xf>
    <xf numFmtId="0" fontId="0" fillId="0" borderId="2" xfId="0" applyBorder="1" applyAlignment="1">
      <alignment horizontal="center" vertical="center"/>
    </xf>
    <xf numFmtId="168" fontId="82" fillId="0" borderId="0" xfId="0" applyNumberFormat="1" applyFont="1"/>
    <xf numFmtId="202" fontId="82" fillId="0" borderId="0" xfId="0" applyNumberFormat="1" applyFont="1" applyAlignment="1">
      <alignment vertical="center"/>
    </xf>
    <xf numFmtId="202" fontId="82" fillId="0" borderId="0" xfId="0" applyNumberFormat="1" applyFont="1"/>
    <xf numFmtId="1" fontId="82" fillId="0" borderId="2" xfId="1" applyNumberFormat="1" applyFont="1" applyBorder="1" applyAlignment="1">
      <alignment horizontal="center" vertical="center"/>
    </xf>
    <xf numFmtId="1" fontId="83" fillId="0" borderId="2" xfId="0" applyNumberFormat="1" applyFont="1" applyBorder="1" applyAlignment="1">
      <alignment horizontal="center" vertical="center"/>
    </xf>
    <xf numFmtId="202" fontId="82" fillId="0" borderId="0" xfId="0" applyNumberFormat="1" applyFont="1" applyAlignment="1">
      <alignment wrapText="1"/>
    </xf>
    <xf numFmtId="0" fontId="111" fillId="26" borderId="0" xfId="0" applyFont="1" applyFill="1" applyAlignment="1">
      <alignment horizontal="center" vertical="center" wrapText="1"/>
    </xf>
    <xf numFmtId="0" fontId="111" fillId="25" borderId="0" xfId="0" applyFont="1" applyFill="1" applyAlignment="1">
      <alignment horizontal="center" vertical="center" wrapText="1"/>
    </xf>
    <xf numFmtId="0" fontId="111" fillId="27" borderId="0" xfId="0" applyFont="1" applyFill="1" applyAlignment="1">
      <alignment horizontal="center" vertical="center" wrapText="1"/>
    </xf>
    <xf numFmtId="0" fontId="111" fillId="34" borderId="0" xfId="0" applyFont="1" applyFill="1" applyAlignment="1">
      <alignment horizontal="center" vertical="center" wrapText="1"/>
    </xf>
    <xf numFmtId="0" fontId="111" fillId="29" borderId="0" xfId="0" applyFont="1" applyFill="1" applyAlignment="1">
      <alignment horizontal="center" vertical="center" wrapText="1"/>
    </xf>
    <xf numFmtId="0" fontId="111" fillId="30" borderId="0" xfId="0" applyFont="1" applyFill="1" applyAlignment="1">
      <alignment horizontal="center" vertical="center" wrapText="1"/>
    </xf>
    <xf numFmtId="0" fontId="117" fillId="0" borderId="0" xfId="0" applyFont="1" applyAlignment="1">
      <alignment horizontal="right"/>
    </xf>
    <xf numFmtId="168" fontId="117" fillId="0" borderId="0" xfId="0" applyNumberFormat="1" applyFont="1"/>
    <xf numFmtId="0" fontId="8" fillId="0" borderId="0" xfId="0" applyFont="1" applyAlignment="1">
      <alignment horizontal="left"/>
    </xf>
    <xf numFmtId="0" fontId="111" fillId="26" borderId="0" xfId="0" applyFont="1" applyFill="1" applyAlignment="1">
      <alignment vertical="center" wrapText="1"/>
    </xf>
    <xf numFmtId="0" fontId="111" fillId="25" borderId="0" xfId="0" applyFont="1" applyFill="1" applyAlignment="1">
      <alignment vertical="center" wrapText="1"/>
    </xf>
    <xf numFmtId="0" fontId="111" fillId="27" borderId="0" xfId="0" applyFont="1" applyFill="1" applyAlignment="1">
      <alignment vertical="center" wrapText="1"/>
    </xf>
    <xf numFmtId="0" fontId="111" fillId="34" borderId="0" xfId="0" applyFont="1" applyFill="1" applyAlignment="1">
      <alignment vertical="center" wrapText="1"/>
    </xf>
    <xf numFmtId="0" fontId="82" fillId="29" borderId="0" xfId="0" applyFont="1" applyFill="1" applyAlignment="1">
      <alignment vertical="center" wrapText="1"/>
    </xf>
    <xf numFmtId="0" fontId="111" fillId="30" borderId="0" xfId="0" applyFont="1" applyFill="1" applyAlignment="1">
      <alignment vertical="center" wrapText="1"/>
    </xf>
    <xf numFmtId="0" fontId="0" fillId="0" borderId="0" xfId="0" applyAlignment="1">
      <alignment vertical="center" wrapText="1"/>
    </xf>
    <xf numFmtId="0" fontId="0" fillId="0" borderId="2" xfId="0" applyBorder="1" applyAlignment="1">
      <alignment horizontal="left" vertical="center" wrapText="1"/>
    </xf>
    <xf numFmtId="202" fontId="0" fillId="0" borderId="2" xfId="0" applyNumberFormat="1" applyBorder="1" applyAlignment="1">
      <alignment vertical="center"/>
    </xf>
    <xf numFmtId="202" fontId="4" fillId="0" borderId="2" xfId="0" applyNumberFormat="1" applyFont="1" applyBorder="1"/>
    <xf numFmtId="0" fontId="4" fillId="0" borderId="2" xfId="0" applyFont="1" applyBorder="1" applyAlignment="1">
      <alignment horizontal="right" vertical="center"/>
    </xf>
    <xf numFmtId="0" fontId="118" fillId="0" borderId="0" xfId="0" applyFont="1" applyAlignment="1">
      <alignment horizontal="left"/>
    </xf>
    <xf numFmtId="0" fontId="89" fillId="25" borderId="66" xfId="0" applyFont="1" applyFill="1" applyBorder="1" applyAlignment="1">
      <alignment horizontal="left" vertical="center"/>
    </xf>
    <xf numFmtId="0" fontId="89" fillId="27" borderId="66" xfId="0" applyFont="1" applyFill="1" applyBorder="1" applyAlignment="1">
      <alignment horizontal="left" vertical="center"/>
    </xf>
    <xf numFmtId="0" fontId="89" fillId="28" borderId="66" xfId="0" applyFont="1" applyFill="1" applyBorder="1" applyAlignment="1">
      <alignment horizontal="left" vertical="center"/>
    </xf>
    <xf numFmtId="0" fontId="89" fillId="29" borderId="66" xfId="0" applyFont="1" applyFill="1" applyBorder="1" applyAlignment="1">
      <alignment horizontal="left" vertical="center"/>
    </xf>
    <xf numFmtId="0" fontId="89" fillId="30" borderId="66" xfId="0" applyFont="1" applyFill="1" applyBorder="1" applyAlignment="1">
      <alignment horizontal="left" vertical="center"/>
    </xf>
    <xf numFmtId="0" fontId="0" fillId="0" borderId="0" xfId="0" applyNumberFormat="1" applyAlignment="1">
      <alignment horizontal="center" vertical="center"/>
    </xf>
    <xf numFmtId="0" fontId="82" fillId="0" borderId="0" xfId="0" applyNumberFormat="1" applyFont="1" applyAlignment="1">
      <alignment horizontal="center" vertical="center"/>
    </xf>
    <xf numFmtId="0" fontId="82" fillId="0" borderId="2" xfId="0" applyNumberFormat="1" applyFont="1" applyBorder="1" applyAlignment="1">
      <alignment horizontal="center" vertical="center" wrapText="1"/>
    </xf>
    <xf numFmtId="0" fontId="82"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8" fillId="0" borderId="0" xfId="0" applyNumberFormat="1" applyFont="1" applyAlignment="1">
      <alignment horizontal="left"/>
    </xf>
    <xf numFmtId="0" fontId="4" fillId="0" borderId="2" xfId="0" applyNumberFormat="1" applyFont="1" applyBorder="1" applyAlignment="1">
      <alignment horizontal="center" vertical="center"/>
    </xf>
    <xf numFmtId="0" fontId="45" fillId="0" borderId="2" xfId="0" applyNumberFormat="1" applyFont="1" applyBorder="1" applyAlignment="1">
      <alignment horizontal="center" vertical="center"/>
    </xf>
    <xf numFmtId="0" fontId="83" fillId="0" borderId="0" xfId="0" applyFont="1"/>
    <xf numFmtId="202" fontId="83" fillId="0" borderId="0" xfId="0" applyNumberFormat="1" applyFont="1"/>
    <xf numFmtId="168" fontId="82" fillId="0" borderId="0" xfId="0" applyNumberFormat="1" applyFont="1" applyAlignment="1">
      <alignment vertical="center"/>
    </xf>
    <xf numFmtId="0" fontId="83" fillId="0" borderId="2" xfId="0" applyFont="1" applyBorder="1" applyAlignment="1">
      <alignment horizontal="left" vertical="center" wrapText="1"/>
    </xf>
    <xf numFmtId="0" fontId="0" fillId="0" borderId="2" xfId="0" applyBorder="1" applyAlignment="1">
      <alignment horizontal="center" vertical="center"/>
    </xf>
    <xf numFmtId="0" fontId="0" fillId="17" borderId="41" xfId="0" applyFill="1" applyBorder="1"/>
    <xf numFmtId="0" fontId="0" fillId="17" borderId="39" xfId="0" applyFill="1" applyBorder="1"/>
    <xf numFmtId="0" fontId="0" fillId="17" borderId="70" xfId="0" applyFill="1" applyBorder="1"/>
    <xf numFmtId="0" fontId="0" fillId="17" borderId="31" xfId="0" applyFill="1" applyBorder="1"/>
    <xf numFmtId="3" fontId="0" fillId="17" borderId="40" xfId="0" applyNumberFormat="1" applyFill="1" applyBorder="1"/>
    <xf numFmtId="3" fontId="0" fillId="17" borderId="0" xfId="0" applyNumberFormat="1" applyFill="1" applyBorder="1"/>
    <xf numFmtId="164" fontId="0" fillId="17" borderId="30" xfId="0" applyNumberFormat="1" applyFill="1" applyBorder="1" applyAlignment="1">
      <alignment horizontal="center" vertical="center"/>
    </xf>
    <xf numFmtId="164" fontId="0" fillId="17" borderId="40" xfId="0" applyNumberFormat="1" applyFill="1" applyBorder="1"/>
    <xf numFmtId="164" fontId="0" fillId="17" borderId="0" xfId="0" applyNumberFormat="1" applyFill="1" applyBorder="1"/>
    <xf numFmtId="164" fontId="0" fillId="17" borderId="71" xfId="0" applyNumberFormat="1" applyFill="1" applyBorder="1"/>
    <xf numFmtId="164" fontId="0" fillId="17" borderId="31" xfId="0" applyNumberFormat="1" applyFill="1" applyBorder="1" applyAlignment="1">
      <alignment horizontal="center" vertical="center"/>
    </xf>
    <xf numFmtId="0" fontId="0" fillId="17" borderId="1" xfId="0" applyFill="1" applyBorder="1"/>
    <xf numFmtId="3" fontId="0" fillId="17" borderId="41" xfId="0" applyNumberFormat="1" applyFill="1" applyBorder="1"/>
    <xf numFmtId="3" fontId="0" fillId="17" borderId="39" xfId="0" applyNumberFormat="1" applyFill="1" applyBorder="1"/>
    <xf numFmtId="164" fontId="0" fillId="17" borderId="41" xfId="0" applyNumberFormat="1" applyFill="1" applyBorder="1"/>
    <xf numFmtId="164" fontId="0" fillId="17" borderId="39" xfId="0" applyNumberFormat="1" applyFill="1" applyBorder="1"/>
    <xf numFmtId="0" fontId="0" fillId="17" borderId="2" xfId="0" applyFill="1" applyBorder="1"/>
    <xf numFmtId="3" fontId="0" fillId="17" borderId="44" xfId="0" applyNumberFormat="1" applyFill="1" applyBorder="1"/>
    <xf numFmtId="3" fontId="0" fillId="17" borderId="66" xfId="0" applyNumberFormat="1" applyFill="1" applyBorder="1"/>
    <xf numFmtId="164" fontId="0" fillId="17" borderId="2" xfId="0" applyNumberFormat="1" applyFill="1" applyBorder="1" applyAlignment="1">
      <alignment horizontal="center" vertical="center"/>
    </xf>
    <xf numFmtId="164" fontId="0" fillId="17" borderId="44" xfId="0" applyNumberFormat="1" applyFill="1" applyBorder="1"/>
    <xf numFmtId="164" fontId="0" fillId="17" borderId="66" xfId="0" applyNumberFormat="1" applyFill="1" applyBorder="1"/>
    <xf numFmtId="164" fontId="0" fillId="17" borderId="45" xfId="0" applyNumberFormat="1" applyFill="1" applyBorder="1"/>
    <xf numFmtId="164" fontId="0" fillId="17" borderId="1" xfId="0" applyNumberFormat="1" applyFill="1" applyBorder="1" applyAlignment="1">
      <alignment horizontal="center" vertical="center"/>
    </xf>
    <xf numFmtId="164" fontId="0" fillId="17" borderId="70" xfId="0" applyNumberFormat="1" applyFill="1" applyBorder="1"/>
    <xf numFmtId="0" fontId="0" fillId="17" borderId="2" xfId="0" applyFill="1" applyBorder="1" applyAlignment="1">
      <alignment horizontal="center" vertical="center"/>
    </xf>
    <xf numFmtId="3" fontId="0" fillId="17" borderId="2" xfId="0" applyNumberFormat="1" applyFill="1" applyBorder="1"/>
    <xf numFmtId="164" fontId="0" fillId="17" borderId="2" xfId="0" applyNumberFormat="1" applyFill="1" applyBorder="1"/>
    <xf numFmtId="0" fontId="0" fillId="16" borderId="66" xfId="0" applyFill="1" applyBorder="1" applyAlignment="1">
      <alignment vertical="center"/>
    </xf>
    <xf numFmtId="0" fontId="4" fillId="16" borderId="45" xfId="0" applyFont="1" applyFill="1" applyBorder="1" applyAlignment="1">
      <alignment horizontal="right" vertical="center"/>
    </xf>
    <xf numFmtId="3" fontId="4" fillId="16" borderId="2" xfId="0" applyNumberFormat="1" applyFont="1" applyFill="1" applyBorder="1" applyAlignment="1">
      <alignment vertical="center"/>
    </xf>
    <xf numFmtId="0" fontId="0" fillId="0" borderId="44" xfId="0" applyBorder="1" applyAlignment="1">
      <alignment vertical="center"/>
    </xf>
    <xf numFmtId="0" fontId="0" fillId="0" borderId="66" xfId="0" applyBorder="1" applyAlignment="1">
      <alignment vertical="center"/>
    </xf>
    <xf numFmtId="0" fontId="5" fillId="0" borderId="66" xfId="0" applyFont="1" applyBorder="1" applyAlignment="1">
      <alignment horizontal="right" vertical="center"/>
    </xf>
    <xf numFmtId="17" fontId="4" fillId="15" borderId="2" xfId="0" applyNumberFormat="1" applyFont="1" applyFill="1" applyBorder="1" applyAlignment="1">
      <alignment horizontal="center" vertical="center"/>
    </xf>
    <xf numFmtId="0" fontId="0" fillId="0" borderId="45" xfId="0" applyBorder="1" applyAlignment="1">
      <alignment horizontal="right" vertical="center"/>
    </xf>
    <xf numFmtId="0" fontId="5" fillId="0" borderId="2" xfId="0" applyFont="1" applyBorder="1" applyAlignment="1">
      <alignment vertical="center"/>
    </xf>
    <xf numFmtId="0" fontId="5" fillId="0" borderId="45" xfId="0" applyFont="1" applyBorder="1" applyAlignment="1">
      <alignment horizontal="right" vertical="center"/>
    </xf>
    <xf numFmtId="0" fontId="0" fillId="16" borderId="44" xfId="0" applyFill="1" applyBorder="1" applyAlignment="1">
      <alignment vertical="center"/>
    </xf>
    <xf numFmtId="44" fontId="0" fillId="0" borderId="2" xfId="0" applyNumberFormat="1" applyBorder="1" applyAlignment="1">
      <alignment vertical="center"/>
    </xf>
    <xf numFmtId="0" fontId="36" fillId="0" borderId="66" xfId="0" applyFont="1" applyBorder="1" applyAlignment="1">
      <alignment horizontal="right" vertical="center"/>
    </xf>
    <xf numFmtId="0" fontId="4" fillId="0" borderId="45" xfId="0" applyFont="1" applyBorder="1" applyAlignment="1">
      <alignment horizontal="right" vertical="center"/>
    </xf>
    <xf numFmtId="168" fontId="4" fillId="0" borderId="2" xfId="0" applyNumberFormat="1" applyFont="1" applyBorder="1" applyAlignment="1">
      <alignment vertical="center"/>
    </xf>
    <xf numFmtId="44" fontId="0" fillId="0" borderId="2" xfId="4" applyFont="1" applyBorder="1" applyAlignment="1">
      <alignment vertical="center"/>
    </xf>
    <xf numFmtId="0" fontId="6" fillId="0" borderId="45" xfId="0" applyFont="1" applyBorder="1" applyAlignment="1">
      <alignment horizontal="right" vertical="center"/>
    </xf>
    <xf numFmtId="168" fontId="0" fillId="0" borderId="2" xfId="0" applyNumberFormat="1" applyBorder="1" applyAlignment="1">
      <alignment vertical="center"/>
    </xf>
    <xf numFmtId="0" fontId="0" fillId="7" borderId="44" xfId="0" applyFill="1" applyBorder="1" applyAlignment="1">
      <alignment vertical="center"/>
    </xf>
    <xf numFmtId="0" fontId="0" fillId="7" borderId="66" xfId="0" applyFill="1" applyBorder="1" applyAlignment="1">
      <alignment vertical="center"/>
    </xf>
    <xf numFmtId="0" fontId="4" fillId="7" borderId="45" xfId="0" applyFont="1" applyFill="1" applyBorder="1" applyAlignment="1">
      <alignment horizontal="right" vertical="center"/>
    </xf>
    <xf numFmtId="168" fontId="4" fillId="7" borderId="2" xfId="0" applyNumberFormat="1" applyFont="1" applyFill="1" applyBorder="1" applyAlignment="1">
      <alignment vertical="center"/>
    </xf>
    <xf numFmtId="0" fontId="4" fillId="0" borderId="44" xfId="0" applyFont="1" applyFill="1" applyBorder="1" applyAlignment="1" applyProtection="1">
      <alignment horizontal="center" vertical="center"/>
      <protection locked="0"/>
    </xf>
    <xf numFmtId="0" fontId="6" fillId="0" borderId="45" xfId="0" applyFont="1" applyFill="1" applyBorder="1" applyAlignment="1">
      <alignment horizontal="center" vertical="center" wrapText="1"/>
    </xf>
    <xf numFmtId="166" fontId="0" fillId="0" borderId="41" xfId="1" applyNumberFormat="1" applyFont="1" applyFill="1" applyBorder="1" applyAlignment="1">
      <alignment horizontal="center" vertical="center"/>
    </xf>
    <xf numFmtId="0" fontId="4" fillId="0" borderId="144" xfId="0" applyFont="1" applyFill="1" applyBorder="1" applyAlignment="1">
      <alignment horizontal="center" vertical="center"/>
    </xf>
    <xf numFmtId="166" fontId="0" fillId="0" borderId="38" xfId="1" applyNumberFormat="1" applyFont="1" applyFill="1" applyBorder="1" applyAlignment="1">
      <alignment horizontal="center" vertical="center"/>
    </xf>
    <xf numFmtId="166" fontId="0" fillId="0" borderId="33" xfId="1" applyNumberFormat="1" applyFont="1" applyFill="1" applyBorder="1" applyAlignment="1">
      <alignment horizontal="center" vertical="center"/>
    </xf>
    <xf numFmtId="1" fontId="4" fillId="0" borderId="73" xfId="1" applyNumberFormat="1" applyFont="1" applyFill="1" applyBorder="1" applyAlignment="1">
      <alignment horizontal="center" vertical="center"/>
    </xf>
    <xf numFmtId="1" fontId="4" fillId="0" borderId="1" xfId="1" applyNumberFormat="1" applyFont="1" applyFill="1" applyBorder="1" applyAlignment="1">
      <alignment horizontal="center" vertical="center"/>
    </xf>
    <xf numFmtId="1" fontId="4" fillId="0" borderId="28" xfId="1" applyNumberFormat="1" applyFont="1" applyFill="1" applyBorder="1" applyAlignment="1">
      <alignment horizontal="center" vertical="center"/>
    </xf>
    <xf numFmtId="3" fontId="126" fillId="0" borderId="0" xfId="0" applyNumberFormat="1" applyFont="1"/>
    <xf numFmtId="0" fontId="126" fillId="0" borderId="0" xfId="0" applyFont="1"/>
    <xf numFmtId="0" fontId="127" fillId="0" borderId="0" xfId="0" applyFont="1" applyAlignment="1">
      <alignment horizontal="right" vertical="center"/>
    </xf>
    <xf numFmtId="0" fontId="126" fillId="0" borderId="0" xfId="0" applyFont="1" applyAlignment="1">
      <alignment horizontal="left"/>
    </xf>
    <xf numFmtId="0" fontId="128" fillId="0" borderId="0" xfId="0" applyFont="1" applyAlignment="1">
      <alignment horizontal="right"/>
    </xf>
    <xf numFmtId="0" fontId="128" fillId="0" borderId="0" xfId="0" applyFont="1" applyAlignment="1">
      <alignment horizontal="right" vertical="center"/>
    </xf>
    <xf numFmtId="0" fontId="30" fillId="0" borderId="2" xfId="0" applyFont="1" applyBorder="1" applyAlignment="1">
      <alignment vertical="center" wrapText="1"/>
    </xf>
    <xf numFmtId="3" fontId="30" fillId="0" borderId="2" xfId="0" applyNumberFormat="1" applyFont="1" applyBorder="1" applyAlignment="1">
      <alignment vertical="center" wrapText="1"/>
    </xf>
    <xf numFmtId="166" fontId="30" fillId="0" borderId="2" xfId="1" applyNumberFormat="1" applyFont="1" applyBorder="1" applyAlignment="1">
      <alignment vertical="center" wrapText="1"/>
    </xf>
    <xf numFmtId="0" fontId="30" fillId="0" borderId="53" xfId="0" applyFont="1" applyBorder="1" applyAlignment="1">
      <alignment vertical="center" wrapText="1"/>
    </xf>
    <xf numFmtId="3" fontId="0" fillId="0" borderId="2" xfId="0" applyNumberFormat="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0" fillId="0" borderId="0" xfId="0" applyFill="1" applyBorder="1" applyAlignment="1">
      <alignment vertical="center" wrapText="1"/>
    </xf>
    <xf numFmtId="3" fontId="0" fillId="0" borderId="0" xfId="0" applyNumberFormat="1" applyFill="1" applyBorder="1" applyAlignment="1">
      <alignment horizontal="center" vertical="center" wrapText="1"/>
    </xf>
    <xf numFmtId="0" fontId="0" fillId="0" borderId="0" xfId="0" applyFill="1" applyBorder="1" applyAlignment="1">
      <alignment horizontal="center" vertical="center" wrapText="1"/>
    </xf>
    <xf numFmtId="3" fontId="4" fillId="17" borderId="2" xfId="0" applyNumberFormat="1" applyFont="1" applyFill="1" applyBorder="1"/>
    <xf numFmtId="3" fontId="5" fillId="0" borderId="2" xfId="0" applyNumberFormat="1" applyFont="1" applyBorder="1"/>
    <xf numFmtId="3" fontId="6" fillId="0" borderId="2" xfId="0" applyNumberFormat="1" applyFont="1" applyBorder="1"/>
    <xf numFmtId="0" fontId="0" fillId="0" borderId="31" xfId="0" applyFill="1" applyBorder="1"/>
    <xf numFmtId="168" fontId="82" fillId="0" borderId="147" xfId="0" applyNumberFormat="1" applyFont="1" applyBorder="1" applyAlignment="1">
      <alignment vertical="center"/>
    </xf>
    <xf numFmtId="168" fontId="82" fillId="0" borderId="148" xfId="0" applyNumberFormat="1" applyFont="1" applyBorder="1" applyAlignment="1">
      <alignment vertical="center"/>
    </xf>
    <xf numFmtId="168" fontId="82" fillId="0" borderId="149" xfId="0" applyNumberFormat="1" applyFont="1" applyBorder="1" applyAlignment="1">
      <alignment vertical="center"/>
    </xf>
    <xf numFmtId="168" fontId="82" fillId="0" borderId="150" xfId="0" applyNumberFormat="1" applyFont="1" applyBorder="1" applyAlignment="1">
      <alignment vertical="center"/>
    </xf>
    <xf numFmtId="168" fontId="82" fillId="0" borderId="151" xfId="0" applyNumberFormat="1" applyFont="1" applyBorder="1" applyAlignment="1">
      <alignment vertical="center"/>
    </xf>
    <xf numFmtId="168" fontId="82" fillId="0" borderId="152" xfId="0" applyNumberFormat="1" applyFont="1" applyFill="1" applyBorder="1" applyAlignment="1">
      <alignment vertical="center"/>
    </xf>
    <xf numFmtId="168" fontId="82" fillId="0" borderId="153" xfId="0" applyNumberFormat="1" applyFont="1" applyFill="1" applyBorder="1" applyAlignment="1">
      <alignment vertical="center"/>
    </xf>
    <xf numFmtId="168" fontId="82" fillId="0" borderId="154" xfId="0" applyNumberFormat="1" applyFont="1" applyFill="1" applyBorder="1" applyAlignment="1">
      <alignment vertical="center"/>
    </xf>
    <xf numFmtId="168" fontId="82" fillId="0" borderId="110" xfId="0" applyNumberFormat="1" applyFont="1" applyFill="1" applyBorder="1" applyAlignment="1">
      <alignment vertical="center"/>
    </xf>
    <xf numFmtId="168" fontId="82" fillId="0" borderId="111" xfId="0" applyNumberFormat="1" applyFont="1" applyFill="1" applyBorder="1" applyAlignment="1">
      <alignment vertical="center"/>
    </xf>
    <xf numFmtId="168" fontId="82" fillId="0" borderId="112" xfId="0" applyNumberFormat="1" applyFont="1" applyFill="1" applyBorder="1" applyAlignment="1">
      <alignment vertical="center"/>
    </xf>
    <xf numFmtId="0" fontId="0" fillId="0" borderId="2" xfId="0" applyBorder="1" applyAlignment="1">
      <alignment horizontal="center" vertical="center"/>
    </xf>
    <xf numFmtId="0" fontId="0" fillId="9" borderId="12" xfId="0" applyFill="1" applyBorder="1"/>
    <xf numFmtId="0" fontId="0" fillId="23" borderId="14" xfId="0" applyFill="1" applyBorder="1"/>
    <xf numFmtId="3" fontId="0" fillId="23" borderId="3" xfId="0" applyNumberFormat="1" applyFill="1" applyBorder="1"/>
    <xf numFmtId="3" fontId="0" fillId="23" borderId="15" xfId="0" applyNumberFormat="1" applyFill="1" applyBorder="1"/>
    <xf numFmtId="0" fontId="0" fillId="20" borderId="12" xfId="0" applyFill="1" applyBorder="1"/>
    <xf numFmtId="0" fontId="0" fillId="9" borderId="9" xfId="0" applyFill="1" applyBorder="1"/>
    <xf numFmtId="166" fontId="0" fillId="9" borderId="10" xfId="1" applyNumberFormat="1" applyFont="1" applyFill="1" applyBorder="1"/>
    <xf numFmtId="166" fontId="0" fillId="9" borderId="11" xfId="1" applyNumberFormat="1" applyFont="1" applyFill="1" applyBorder="1"/>
    <xf numFmtId="166" fontId="0" fillId="9" borderId="2" xfId="1" applyNumberFormat="1" applyFont="1" applyFill="1" applyBorder="1"/>
    <xf numFmtId="166" fontId="0" fillId="9" borderId="13" xfId="1" applyNumberFormat="1" applyFont="1" applyFill="1" applyBorder="1"/>
    <xf numFmtId="3" fontId="0" fillId="20" borderId="2" xfId="0" applyNumberFormat="1" applyFill="1" applyBorder="1"/>
    <xf numFmtId="3" fontId="0" fillId="20" borderId="13" xfId="0" applyNumberFormat="1" applyFill="1" applyBorder="1"/>
    <xf numFmtId="9" fontId="0" fillId="20" borderId="0" xfId="1" applyFont="1" applyFill="1" applyBorder="1"/>
    <xf numFmtId="0" fontId="0" fillId="0" borderId="2" xfId="0" applyBorder="1" applyAlignment="1">
      <alignment vertical="center" wrapText="1"/>
    </xf>
    <xf numFmtId="0" fontId="0" fillId="0" borderId="1" xfId="0" applyBorder="1" applyAlignment="1">
      <alignment vertical="center" wrapText="1"/>
    </xf>
    <xf numFmtId="0" fontId="0" fillId="0" borderId="2" xfId="0" applyBorder="1" applyAlignment="1">
      <alignment wrapText="1"/>
    </xf>
    <xf numFmtId="0" fontId="0" fillId="0" borderId="0" xfId="0" applyBorder="1" applyAlignment="1">
      <alignment vertical="center" wrapText="1"/>
    </xf>
    <xf numFmtId="0" fontId="0" fillId="0" borderId="2" xfId="0" applyFill="1" applyBorder="1" applyAlignment="1">
      <alignment vertical="center" wrapText="1"/>
    </xf>
    <xf numFmtId="0" fontId="4" fillId="0" borderId="2" xfId="0" applyFont="1" applyFill="1" applyBorder="1" applyAlignment="1">
      <alignment vertical="center" wrapText="1"/>
    </xf>
    <xf numFmtId="0" fontId="0" fillId="2" borderId="0" xfId="0" applyFill="1" applyBorder="1" applyAlignment="1">
      <alignment vertical="center"/>
    </xf>
    <xf numFmtId="0" fontId="4" fillId="6" borderId="18" xfId="0" applyFont="1" applyFill="1" applyBorder="1" applyAlignment="1">
      <alignment vertical="center" wrapText="1"/>
    </xf>
    <xf numFmtId="0" fontId="0" fillId="0" borderId="2" xfId="0" applyFont="1" applyBorder="1" applyAlignment="1">
      <alignment horizontal="center" vertical="center" wrapText="1"/>
    </xf>
    <xf numFmtId="0" fontId="0" fillId="0" borderId="2" xfId="0" applyFont="1" applyBorder="1" applyAlignment="1">
      <alignment vertical="center" wrapText="1"/>
    </xf>
    <xf numFmtId="0" fontId="4" fillId="6" borderId="18" xfId="0" applyFont="1" applyFill="1" applyBorder="1" applyAlignment="1">
      <alignment horizontal="center" vertical="center" wrapText="1"/>
    </xf>
    <xf numFmtId="9" fontId="0" fillId="0" borderId="2" xfId="1" applyFont="1" applyBorder="1" applyAlignment="1">
      <alignment horizontal="center" vertical="center"/>
    </xf>
    <xf numFmtId="9" fontId="0" fillId="0" borderId="30" xfId="1" applyFont="1" applyBorder="1" applyAlignment="1">
      <alignment horizontal="center" vertical="center"/>
    </xf>
    <xf numFmtId="9" fontId="0" fillId="0" borderId="0" xfId="1" applyFont="1" applyBorder="1" applyAlignment="1">
      <alignment horizontal="center" vertical="center"/>
    </xf>
    <xf numFmtId="9" fontId="0" fillId="0" borderId="1" xfId="1" applyFont="1" applyBorder="1" applyAlignment="1">
      <alignment horizontal="center" vertical="center"/>
    </xf>
    <xf numFmtId="0" fontId="0" fillId="0" borderId="0" xfId="0" applyAlignment="1">
      <alignment horizontal="center"/>
    </xf>
    <xf numFmtId="0" fontId="0" fillId="0" borderId="2" xfId="0" applyBorder="1" applyAlignment="1">
      <alignment horizontal="center" vertical="center"/>
    </xf>
    <xf numFmtId="9" fontId="0" fillId="0" borderId="2" xfId="1" applyNumberFormat="1" applyFont="1" applyBorder="1" applyAlignment="1">
      <alignment horizontal="center" vertical="center"/>
    </xf>
    <xf numFmtId="164" fontId="0" fillId="14" borderId="70" xfId="0" applyNumberFormat="1" applyFont="1" applyFill="1" applyBorder="1" applyAlignment="1">
      <alignment horizontal="center" vertical="center"/>
    </xf>
    <xf numFmtId="164" fontId="0" fillId="14" borderId="1" xfId="0" applyNumberFormat="1" applyFont="1" applyFill="1" applyBorder="1" applyAlignment="1">
      <alignment horizontal="center" vertical="center"/>
    </xf>
    <xf numFmtId="9" fontId="0" fillId="14" borderId="1" xfId="1" applyFont="1" applyFill="1" applyBorder="1" applyAlignment="1">
      <alignment horizontal="center" vertical="center"/>
    </xf>
    <xf numFmtId="9" fontId="0" fillId="14" borderId="1" xfId="0" applyNumberFormat="1" applyFill="1" applyBorder="1" applyAlignment="1">
      <alignment horizontal="center" vertical="center"/>
    </xf>
    <xf numFmtId="164" fontId="0" fillId="14" borderId="45" xfId="0" applyNumberFormat="1" applyFont="1" applyFill="1" applyBorder="1" applyAlignment="1">
      <alignment horizontal="center" vertical="center"/>
    </xf>
    <xf numFmtId="9" fontId="0" fillId="14" borderId="2" xfId="0" applyNumberFormat="1" applyFill="1" applyBorder="1" applyAlignment="1">
      <alignment horizontal="center" vertical="center"/>
    </xf>
    <xf numFmtId="0" fontId="0" fillId="14" borderId="18" xfId="0" applyFill="1" applyBorder="1"/>
    <xf numFmtId="164" fontId="0" fillId="14" borderId="155" xfId="0" applyNumberFormat="1" applyFont="1" applyFill="1" applyBorder="1" applyAlignment="1">
      <alignment horizontal="center" vertical="center"/>
    </xf>
    <xf numFmtId="9" fontId="0" fillId="14" borderId="18" xfId="1" applyFont="1" applyFill="1" applyBorder="1" applyAlignment="1">
      <alignment horizontal="center" vertical="center"/>
    </xf>
    <xf numFmtId="9" fontId="0" fillId="14" borderId="18" xfId="0" applyNumberFormat="1" applyFill="1" applyBorder="1" applyAlignment="1">
      <alignment horizontal="center" vertical="center"/>
    </xf>
    <xf numFmtId="164" fontId="4" fillId="14" borderId="1" xfId="0" applyNumberFormat="1" applyFont="1" applyFill="1" applyBorder="1" applyAlignment="1">
      <alignment horizontal="center" vertical="center"/>
    </xf>
    <xf numFmtId="9" fontId="4" fillId="14" borderId="1" xfId="1" applyFont="1" applyFill="1" applyBorder="1" applyAlignment="1">
      <alignment horizontal="center" vertical="center"/>
    </xf>
    <xf numFmtId="9" fontId="0" fillId="0" borderId="2" xfId="1" applyFont="1" applyBorder="1" applyAlignment="1">
      <alignment horizontal="center"/>
    </xf>
    <xf numFmtId="9" fontId="0" fillId="0" borderId="30" xfId="1" applyFont="1" applyBorder="1" applyAlignment="1">
      <alignment horizontal="center"/>
    </xf>
    <xf numFmtId="0" fontId="0" fillId="0" borderId="2" xfId="0" applyFont="1" applyBorder="1" applyAlignment="1">
      <alignment horizontal="center" wrapText="1"/>
    </xf>
    <xf numFmtId="9" fontId="0" fillId="0" borderId="2" xfId="1" applyNumberFormat="1" applyFont="1" applyBorder="1" applyAlignment="1">
      <alignment horizontal="center"/>
    </xf>
    <xf numFmtId="165" fontId="0" fillId="0" borderId="2" xfId="0" applyNumberFormat="1" applyBorder="1"/>
    <xf numFmtId="0" fontId="4" fillId="20" borderId="46" xfId="0" applyFont="1" applyFill="1" applyBorder="1"/>
    <xf numFmtId="3" fontId="4" fillId="20" borderId="48" xfId="0" applyNumberFormat="1" applyFont="1" applyFill="1" applyBorder="1" applyAlignment="1">
      <alignment horizontal="center"/>
    </xf>
    <xf numFmtId="3" fontId="0" fillId="20" borderId="30" xfId="0" applyNumberFormat="1" applyFont="1" applyFill="1" applyBorder="1" applyAlignment="1">
      <alignment horizontal="center"/>
    </xf>
    <xf numFmtId="3" fontId="0" fillId="20" borderId="2" xfId="0" applyNumberFormat="1" applyFill="1" applyBorder="1" applyAlignment="1">
      <alignment horizontal="left"/>
    </xf>
    <xf numFmtId="3" fontId="0" fillId="20" borderId="2" xfId="0" applyNumberFormat="1" applyFont="1" applyFill="1" applyBorder="1" applyAlignment="1">
      <alignment horizontal="left"/>
    </xf>
    <xf numFmtId="3" fontId="0" fillId="20" borderId="30" xfId="0" applyNumberFormat="1" applyFont="1" applyFill="1" applyBorder="1" applyAlignment="1">
      <alignment horizontal="left"/>
    </xf>
    <xf numFmtId="166" fontId="0" fillId="0" borderId="2" xfId="0" applyNumberFormat="1" applyBorder="1" applyAlignment="1">
      <alignment horizontal="center" vertical="center"/>
    </xf>
    <xf numFmtId="165" fontId="0" fillId="0" borderId="2" xfId="0" applyNumberFormat="1" applyBorder="1" applyAlignment="1">
      <alignment horizontal="center" vertical="center"/>
    </xf>
    <xf numFmtId="0" fontId="0" fillId="0" borderId="0" xfId="0" applyBorder="1" applyAlignment="1">
      <alignment horizontal="right" vertical="center"/>
    </xf>
    <xf numFmtId="0" fontId="129" fillId="0" borderId="2" xfId="0" applyFont="1" applyBorder="1"/>
    <xf numFmtId="0" fontId="5" fillId="20" borderId="2" xfId="0" applyFont="1" applyFill="1" applyBorder="1" applyAlignment="1">
      <alignment vertical="center"/>
    </xf>
    <xf numFmtId="0" fontId="5" fillId="20" borderId="2" xfId="0" applyFont="1" applyFill="1" applyBorder="1" applyAlignment="1">
      <alignment horizontal="center" vertical="center"/>
    </xf>
    <xf numFmtId="0" fontId="0" fillId="20" borderId="156" xfId="0" applyFill="1" applyBorder="1" applyAlignment="1">
      <alignment vertical="top" wrapText="1"/>
    </xf>
    <xf numFmtId="0" fontId="0" fillId="20" borderId="2" xfId="0" applyFill="1" applyBorder="1" applyAlignment="1">
      <alignment horizontal="center" vertical="center" wrapText="1"/>
    </xf>
    <xf numFmtId="0" fontId="0" fillId="20" borderId="2" xfId="0" applyFill="1" applyBorder="1" applyAlignment="1">
      <alignment horizontal="center" vertical="center"/>
    </xf>
    <xf numFmtId="0" fontId="4" fillId="20" borderId="2" xfId="0" applyFont="1" applyFill="1" applyBorder="1" applyAlignment="1">
      <alignment horizontal="center" vertical="center"/>
    </xf>
    <xf numFmtId="164" fontId="4" fillId="20" borderId="2" xfId="0" applyNumberFormat="1" applyFont="1" applyFill="1" applyBorder="1" applyAlignment="1">
      <alignment horizontal="center" vertical="center"/>
    </xf>
    <xf numFmtId="0" fontId="0" fillId="20" borderId="2" xfId="0" applyFill="1" applyBorder="1" applyAlignment="1">
      <alignment vertical="center" wrapText="1"/>
    </xf>
    <xf numFmtId="168" fontId="82" fillId="0" borderId="110" xfId="0" applyNumberFormat="1" applyFont="1" applyBorder="1" applyAlignment="1">
      <alignment vertical="center"/>
    </xf>
    <xf numFmtId="168" fontId="82" fillId="0" borderId="111" xfId="0" applyNumberFormat="1" applyFont="1" applyBorder="1" applyAlignment="1">
      <alignment vertical="center"/>
    </xf>
    <xf numFmtId="168" fontId="82" fillId="0" borderId="112" xfId="0" applyNumberFormat="1" applyFont="1" applyBorder="1" applyAlignment="1">
      <alignment vertical="center"/>
    </xf>
    <xf numFmtId="168" fontId="82" fillId="0" borderId="152" xfId="0" applyNumberFormat="1" applyFont="1" applyBorder="1" applyAlignment="1">
      <alignment vertical="center"/>
    </xf>
    <xf numFmtId="168" fontId="82" fillId="0" borderId="153" xfId="0" applyNumberFormat="1" applyFont="1" applyBorder="1" applyAlignment="1">
      <alignment vertical="center"/>
    </xf>
    <xf numFmtId="168" fontId="82" fillId="0" borderId="154" xfId="0" applyNumberFormat="1" applyFont="1" applyBorder="1" applyAlignment="1">
      <alignment vertical="center"/>
    </xf>
    <xf numFmtId="0" fontId="29" fillId="0" borderId="2" xfId="0" applyFont="1" applyFill="1" applyBorder="1" applyAlignment="1">
      <alignment vertical="center"/>
    </xf>
    <xf numFmtId="195" fontId="0" fillId="0" borderId="59" xfId="0" applyNumberFormat="1" applyFont="1" applyBorder="1" applyAlignment="1">
      <alignment vertical="center"/>
    </xf>
    <xf numFmtId="194" fontId="0" fillId="0" borderId="59" xfId="0" applyNumberFormat="1" applyBorder="1"/>
    <xf numFmtId="0" fontId="0" fillId="0" borderId="157" xfId="0" applyFont="1" applyBorder="1" applyAlignment="1">
      <alignment vertical="center"/>
    </xf>
    <xf numFmtId="0" fontId="0" fillId="0" borderId="158" xfId="0" applyFont="1" applyBorder="1" applyAlignment="1">
      <alignment vertical="center"/>
    </xf>
    <xf numFmtId="0" fontId="0" fillId="0" borderId="159" xfId="0" applyFont="1" applyBorder="1" applyAlignment="1">
      <alignment vertical="center"/>
    </xf>
    <xf numFmtId="0" fontId="0" fillId="0" borderId="160" xfId="0" applyFont="1" applyBorder="1" applyAlignment="1">
      <alignment vertical="center"/>
    </xf>
    <xf numFmtId="0" fontId="0" fillId="0" borderId="69" xfId="0" applyFont="1" applyFill="1" applyBorder="1" applyAlignment="1">
      <alignment vertical="center"/>
    </xf>
    <xf numFmtId="0" fontId="0" fillId="0" borderId="161" xfId="0" applyFont="1" applyBorder="1" applyAlignment="1">
      <alignment vertical="center"/>
    </xf>
    <xf numFmtId="199" fontId="0" fillId="0" borderId="140" xfId="0" applyNumberFormat="1" applyFont="1" applyBorder="1" applyAlignment="1">
      <alignment vertical="center"/>
    </xf>
    <xf numFmtId="199" fontId="0" fillId="0" borderId="162" xfId="0" applyNumberFormat="1" applyFont="1" applyBorder="1" applyAlignment="1">
      <alignment vertical="center"/>
    </xf>
    <xf numFmtId="199" fontId="0" fillId="0" borderId="163" xfId="0" applyNumberFormat="1" applyFont="1" applyBorder="1" applyAlignment="1">
      <alignment vertical="center"/>
    </xf>
    <xf numFmtId="195" fontId="0" fillId="0" borderId="32" xfId="0" applyNumberFormat="1" applyFont="1" applyBorder="1" applyAlignment="1">
      <alignment vertical="center"/>
    </xf>
    <xf numFmtId="194" fontId="0" fillId="0" borderId="32" xfId="0" applyNumberFormat="1" applyBorder="1"/>
    <xf numFmtId="0" fontId="0" fillId="0" borderId="164" xfId="0" applyFont="1" applyBorder="1" applyAlignment="1">
      <alignment vertical="center"/>
    </xf>
    <xf numFmtId="199" fontId="0" fillId="0" borderId="92" xfId="0" applyNumberFormat="1" applyFont="1" applyBorder="1" applyAlignment="1">
      <alignment vertical="center"/>
    </xf>
    <xf numFmtId="199" fontId="0" fillId="0" borderId="165" xfId="0" applyNumberFormat="1" applyFont="1" applyBorder="1" applyAlignment="1">
      <alignment vertical="center"/>
    </xf>
    <xf numFmtId="199" fontId="0" fillId="0" borderId="166" xfId="0" applyNumberFormat="1" applyFont="1" applyBorder="1" applyAlignment="1">
      <alignment vertical="center"/>
    </xf>
    <xf numFmtId="0" fontId="0" fillId="0" borderId="167" xfId="0" applyFont="1" applyBorder="1" applyAlignment="1">
      <alignment horizontal="right" vertical="center"/>
    </xf>
    <xf numFmtId="199" fontId="0" fillId="0" borderId="168" xfId="0" applyNumberFormat="1" applyFont="1" applyBorder="1" applyAlignment="1">
      <alignment vertical="center"/>
    </xf>
    <xf numFmtId="199" fontId="0" fillId="0" borderId="169" xfId="0" applyNumberFormat="1" applyFont="1" applyBorder="1" applyAlignment="1">
      <alignment vertical="center"/>
    </xf>
    <xf numFmtId="199" fontId="0" fillId="0" borderId="170" xfId="0" applyNumberFormat="1" applyFont="1" applyBorder="1" applyAlignment="1">
      <alignment vertical="center"/>
    </xf>
    <xf numFmtId="195" fontId="0" fillId="0" borderId="48" xfId="0" applyNumberFormat="1" applyFont="1" applyBorder="1" applyAlignment="1">
      <alignment vertical="center"/>
    </xf>
    <xf numFmtId="194" fontId="0" fillId="0" borderId="48" xfId="0" applyNumberFormat="1" applyFont="1" applyBorder="1"/>
    <xf numFmtId="166" fontId="12" fillId="0" borderId="0" xfId="0" applyNumberFormat="1" applyFont="1" applyBorder="1" applyAlignment="1">
      <alignment horizontal="center"/>
    </xf>
    <xf numFmtId="0" fontId="64" fillId="10" borderId="2" xfId="0" applyFont="1" applyFill="1" applyBorder="1"/>
    <xf numFmtId="0" fontId="64" fillId="10" borderId="2" xfId="0" applyFont="1" applyFill="1" applyBorder="1" applyAlignment="1">
      <alignment horizontal="center"/>
    </xf>
    <xf numFmtId="0" fontId="96" fillId="10" borderId="2" xfId="0" applyFont="1" applyFill="1" applyBorder="1" applyAlignment="1">
      <alignment horizontal="center"/>
    </xf>
    <xf numFmtId="166" fontId="96" fillId="0" borderId="2" xfId="1" applyNumberFormat="1" applyFont="1" applyBorder="1" applyAlignment="1">
      <alignment horizontal="center" vertical="center"/>
    </xf>
    <xf numFmtId="166" fontId="96" fillId="10" borderId="2" xfId="1" applyNumberFormat="1" applyFont="1" applyFill="1" applyBorder="1" applyAlignment="1">
      <alignment horizontal="center" vertical="center"/>
    </xf>
    <xf numFmtId="203" fontId="64" fillId="0" borderId="2" xfId="0" applyNumberFormat="1" applyFont="1" applyBorder="1" applyAlignment="1">
      <alignment horizontal="center" vertical="center"/>
    </xf>
    <xf numFmtId="203" fontId="64" fillId="10" borderId="2" xfId="0" applyNumberFormat="1" applyFont="1" applyFill="1" applyBorder="1" applyAlignment="1">
      <alignment horizontal="center" vertical="center"/>
    </xf>
    <xf numFmtId="0" fontId="64" fillId="0" borderId="0" xfId="0" applyFont="1" applyBorder="1" applyAlignment="1">
      <alignment vertical="center"/>
    </xf>
    <xf numFmtId="180" fontId="64" fillId="0" borderId="0" xfId="0" applyNumberFormat="1" applyFont="1" applyBorder="1" applyAlignment="1">
      <alignment vertical="center"/>
    </xf>
    <xf numFmtId="0" fontId="77" fillId="0" borderId="73" xfId="0" applyFont="1" applyBorder="1" applyAlignment="1">
      <alignment vertical="center"/>
    </xf>
    <xf numFmtId="180" fontId="77" fillId="0" borderId="73" xfId="0" applyNumberFormat="1" applyFont="1" applyBorder="1" applyAlignment="1">
      <alignment vertical="center"/>
    </xf>
    <xf numFmtId="0" fontId="47" fillId="0" borderId="0" xfId="0" applyFont="1" applyFill="1" applyProtection="1"/>
    <xf numFmtId="0" fontId="16" fillId="31" borderId="0" xfId="0" applyFont="1" applyFill="1" applyProtection="1"/>
    <xf numFmtId="0" fontId="0" fillId="31" borderId="0" xfId="0" applyFill="1" applyProtection="1"/>
    <xf numFmtId="3" fontId="18" fillId="31" borderId="69" xfId="0" applyNumberFormat="1" applyFont="1" applyFill="1" applyBorder="1" applyProtection="1"/>
    <xf numFmtId="3" fontId="18" fillId="31" borderId="59" xfId="0" applyNumberFormat="1" applyFont="1" applyFill="1" applyBorder="1" applyProtection="1"/>
    <xf numFmtId="3" fontId="18" fillId="31" borderId="47" xfId="0" applyNumberFormat="1" applyFont="1" applyFill="1" applyBorder="1" applyProtection="1"/>
    <xf numFmtId="3" fontId="16" fillId="31" borderId="59" xfId="0" applyNumberFormat="1" applyFont="1" applyFill="1" applyBorder="1" applyProtection="1"/>
    <xf numFmtId="3" fontId="0" fillId="31" borderId="47" xfId="0" applyNumberFormat="1" applyFill="1" applyBorder="1" applyProtection="1"/>
    <xf numFmtId="3" fontId="131" fillId="31" borderId="59" xfId="0" applyNumberFormat="1" applyFont="1" applyFill="1" applyBorder="1" applyProtection="1"/>
    <xf numFmtId="3" fontId="132" fillId="31" borderId="47" xfId="0" applyNumberFormat="1" applyFont="1" applyFill="1" applyBorder="1" applyProtection="1"/>
    <xf numFmtId="3" fontId="133" fillId="31" borderId="0" xfId="0" applyNumberFormat="1" applyFont="1" applyFill="1" applyProtection="1"/>
    <xf numFmtId="2" fontId="0" fillId="0" borderId="0" xfId="0" applyNumberFormat="1" applyFill="1" applyProtection="1"/>
    <xf numFmtId="0" fontId="4" fillId="0" borderId="0" xfId="0" applyFont="1" applyFill="1" applyProtection="1"/>
    <xf numFmtId="0" fontId="4" fillId="31" borderId="69" xfId="0" applyFont="1" applyFill="1" applyBorder="1" applyProtection="1"/>
    <xf numFmtId="0" fontId="16" fillId="31" borderId="59" xfId="0" applyFont="1" applyFill="1" applyBorder="1" applyProtection="1"/>
    <xf numFmtId="2" fontId="0" fillId="31" borderId="47" xfId="0" applyNumberFormat="1" applyFill="1" applyBorder="1" applyProtection="1"/>
    <xf numFmtId="166" fontId="0" fillId="0" borderId="0" xfId="1" applyNumberFormat="1" applyFont="1" applyFill="1" applyBorder="1" applyAlignment="1">
      <alignment horizontal="center" vertical="center"/>
    </xf>
    <xf numFmtId="0" fontId="16" fillId="0" borderId="66" xfId="0" applyFont="1" applyFill="1" applyBorder="1" applyProtection="1"/>
    <xf numFmtId="0" fontId="136" fillId="0" borderId="2" xfId="0" applyFont="1" applyFill="1" applyBorder="1" applyProtection="1"/>
    <xf numFmtId="0" fontId="136" fillId="31" borderId="2" xfId="0" applyFont="1" applyFill="1" applyBorder="1" applyProtection="1"/>
    <xf numFmtId="0" fontId="134" fillId="20" borderId="2" xfId="0" applyFont="1" applyFill="1" applyBorder="1" applyAlignment="1" applyProtection="1">
      <alignment vertical="center"/>
    </xf>
    <xf numFmtId="0" fontId="134" fillId="20" borderId="2" xfId="0" applyFont="1" applyFill="1" applyBorder="1" applyAlignment="1" applyProtection="1">
      <alignment vertical="center" wrapText="1"/>
    </xf>
    <xf numFmtId="0" fontId="136" fillId="35" borderId="2" xfId="0" applyFont="1" applyFill="1" applyBorder="1" applyProtection="1"/>
    <xf numFmtId="3" fontId="135" fillId="0" borderId="2" xfId="0" applyNumberFormat="1" applyFont="1" applyFill="1" applyBorder="1" applyProtection="1"/>
    <xf numFmtId="3" fontId="77" fillId="0" borderId="2" xfId="0" applyNumberFormat="1" applyFont="1" applyFill="1" applyBorder="1" applyProtection="1"/>
    <xf numFmtId="3" fontId="137" fillId="0" borderId="2" xfId="0" applyNumberFormat="1" applyFont="1" applyFill="1" applyBorder="1" applyProtection="1"/>
    <xf numFmtId="0" fontId="134" fillId="20" borderId="2" xfId="0" applyFont="1" applyFill="1" applyBorder="1" applyAlignment="1" applyProtection="1">
      <alignment horizontal="center" vertical="center" wrapText="1"/>
    </xf>
    <xf numFmtId="164" fontId="0" fillId="0" borderId="2" xfId="0" applyNumberFormat="1" applyFill="1" applyBorder="1" applyProtection="1"/>
    <xf numFmtId="164" fontId="4" fillId="0" borderId="2" xfId="0" applyNumberFormat="1" applyFont="1" applyFill="1" applyBorder="1" applyProtection="1"/>
    <xf numFmtId="0" fontId="134" fillId="20" borderId="2" xfId="0" applyFont="1" applyFill="1" applyBorder="1" applyAlignment="1" applyProtection="1">
      <alignment horizontal="left" vertical="center"/>
    </xf>
    <xf numFmtId="3" fontId="0" fillId="36" borderId="2" xfId="0" applyNumberFormat="1" applyFill="1" applyBorder="1" applyProtection="1"/>
    <xf numFmtId="0" fontId="17" fillId="0" borderId="2" xfId="0" applyFont="1" applyFill="1" applyBorder="1" applyProtection="1"/>
    <xf numFmtId="0" fontId="17" fillId="36" borderId="2" xfId="0" applyFont="1" applyFill="1" applyBorder="1" applyProtection="1"/>
    <xf numFmtId="0" fontId="17" fillId="35" borderId="2" xfId="0" applyFont="1" applyFill="1" applyBorder="1" applyProtection="1"/>
    <xf numFmtId="166" fontId="0" fillId="0" borderId="0" xfId="1" applyNumberFormat="1" applyFont="1" applyFill="1" applyProtection="1"/>
    <xf numFmtId="204" fontId="0" fillId="0" borderId="0" xfId="0" applyNumberFormat="1" applyFill="1" applyProtection="1"/>
    <xf numFmtId="0" fontId="16" fillId="0" borderId="44" xfId="0" applyFont="1" applyFill="1" applyBorder="1" applyProtection="1"/>
    <xf numFmtId="204" fontId="0" fillId="0" borderId="66" xfId="0" applyNumberFormat="1" applyFill="1" applyBorder="1" applyProtection="1"/>
    <xf numFmtId="166" fontId="0" fillId="0" borderId="66" xfId="1" applyNumberFormat="1" applyFont="1" applyBorder="1"/>
    <xf numFmtId="166" fontId="0" fillId="0" borderId="44" xfId="1" applyNumberFormat="1" applyFont="1" applyBorder="1"/>
    <xf numFmtId="205" fontId="0" fillId="0" borderId="0" xfId="0" applyNumberFormat="1"/>
    <xf numFmtId="3" fontId="16" fillId="31" borderId="0" xfId="0" applyNumberFormat="1" applyFont="1" applyFill="1" applyProtection="1"/>
    <xf numFmtId="3" fontId="18" fillId="0" borderId="0" xfId="0" applyNumberFormat="1" applyFont="1" applyFill="1" applyAlignment="1" applyProtection="1">
      <alignment horizontal="left"/>
    </xf>
    <xf numFmtId="0" fontId="16" fillId="17" borderId="0" xfId="0" applyFont="1" applyFill="1" applyProtection="1"/>
    <xf numFmtId="3" fontId="0" fillId="17" borderId="0" xfId="0" applyNumberFormat="1" applyFill="1" applyProtection="1"/>
    <xf numFmtId="0" fontId="16" fillId="6" borderId="69" xfId="0" applyFont="1" applyFill="1" applyBorder="1" applyProtection="1"/>
    <xf numFmtId="3" fontId="0" fillId="6" borderId="47" xfId="0" applyNumberFormat="1" applyFill="1" applyBorder="1" applyProtection="1"/>
    <xf numFmtId="0" fontId="18" fillId="17" borderId="0" xfId="0" applyFont="1" applyFill="1" applyProtection="1"/>
    <xf numFmtId="0" fontId="16" fillId="0" borderId="0" xfId="0" applyFont="1" applyFill="1" applyAlignment="1" applyProtection="1">
      <alignment horizontal="right" vertical="center"/>
    </xf>
    <xf numFmtId="0" fontId="21" fillId="0" borderId="0" xfId="0" applyFont="1" applyFill="1" applyProtection="1"/>
    <xf numFmtId="166" fontId="21" fillId="0" borderId="0" xfId="1" applyNumberFormat="1" applyFont="1" applyFill="1" applyProtection="1"/>
    <xf numFmtId="0" fontId="21" fillId="0" borderId="0" xfId="0" applyFont="1" applyFill="1" applyAlignment="1" applyProtection="1">
      <alignment horizontal="right"/>
    </xf>
    <xf numFmtId="0" fontId="21" fillId="20" borderId="0" xfId="0" applyFont="1" applyFill="1" applyProtection="1"/>
    <xf numFmtId="0" fontId="24" fillId="20" borderId="0" xfId="0" applyFont="1" applyFill="1" applyProtection="1"/>
    <xf numFmtId="1" fontId="21" fillId="20" borderId="0" xfId="0" applyNumberFormat="1" applyFont="1" applyFill="1" applyProtection="1"/>
    <xf numFmtId="0" fontId="0" fillId="10" borderId="30" xfId="0" applyFill="1" applyBorder="1" applyAlignment="1">
      <alignment horizontal="left"/>
    </xf>
    <xf numFmtId="0" fontId="0" fillId="10" borderId="30" xfId="0" applyFill="1" applyBorder="1"/>
    <xf numFmtId="166" fontId="5" fillId="10" borderId="30" xfId="1" applyNumberFormat="1" applyFont="1" applyFill="1" applyBorder="1"/>
    <xf numFmtId="9" fontId="5" fillId="10" borderId="30" xfId="1" applyFont="1" applyFill="1" applyBorder="1"/>
    <xf numFmtId="0" fontId="0" fillId="0" borderId="77" xfId="0" applyBorder="1"/>
    <xf numFmtId="9" fontId="0" fillId="0" borderId="171" xfId="0" applyNumberFormat="1" applyBorder="1"/>
    <xf numFmtId="9" fontId="0" fillId="0" borderId="78" xfId="0" applyNumberFormat="1" applyBorder="1"/>
    <xf numFmtId="166" fontId="5" fillId="0" borderId="3" xfId="1" applyNumberFormat="1" applyFont="1" applyBorder="1"/>
    <xf numFmtId="0" fontId="0" fillId="0" borderId="9" xfId="0" applyBorder="1"/>
    <xf numFmtId="166" fontId="5" fillId="0" borderId="10" xfId="1" applyNumberFormat="1" applyFont="1" applyBorder="1"/>
    <xf numFmtId="3" fontId="0" fillId="0" borderId="171" xfId="0" applyNumberFormat="1" applyBorder="1"/>
    <xf numFmtId="3" fontId="0" fillId="0" borderId="10" xfId="0" applyNumberFormat="1" applyBorder="1"/>
    <xf numFmtId="166" fontId="5" fillId="0" borderId="15" xfId="1" applyNumberFormat="1" applyFont="1" applyBorder="1"/>
    <xf numFmtId="166" fontId="5" fillId="0" borderId="11" xfId="1" applyNumberFormat="1" applyFont="1" applyBorder="1"/>
    <xf numFmtId="0" fontId="8" fillId="0" borderId="0" xfId="0" applyFont="1" applyFill="1" applyProtection="1"/>
    <xf numFmtId="0" fontId="0" fillId="37" borderId="89" xfId="0" applyFill="1" applyBorder="1"/>
    <xf numFmtId="0" fontId="0" fillId="37" borderId="172" xfId="0" applyFill="1" applyBorder="1"/>
    <xf numFmtId="0" fontId="0" fillId="17" borderId="90" xfId="0" applyFill="1" applyBorder="1"/>
    <xf numFmtId="0" fontId="0" fillId="17" borderId="173" xfId="0" applyFill="1" applyBorder="1" applyAlignment="1">
      <alignment horizontal="right" vertical="center"/>
    </xf>
    <xf numFmtId="0" fontId="0" fillId="0" borderId="90" xfId="0" applyBorder="1"/>
    <xf numFmtId="3" fontId="0" fillId="0" borderId="173" xfId="0" applyNumberFormat="1" applyBorder="1"/>
    <xf numFmtId="4" fontId="0" fillId="0" borderId="173" xfId="0" applyNumberFormat="1" applyBorder="1"/>
    <xf numFmtId="167" fontId="0" fillId="0" borderId="173" xfId="0" applyNumberFormat="1" applyBorder="1"/>
    <xf numFmtId="0" fontId="0" fillId="10" borderId="90" xfId="0" applyFill="1" applyBorder="1"/>
    <xf numFmtId="3" fontId="0" fillId="10" borderId="173" xfId="0" applyNumberFormat="1" applyFill="1" applyBorder="1"/>
    <xf numFmtId="0" fontId="0" fillId="17" borderId="173" xfId="0" applyFill="1" applyBorder="1"/>
    <xf numFmtId="3" fontId="0" fillId="17" borderId="173" xfId="0" applyNumberFormat="1" applyFill="1" applyBorder="1"/>
    <xf numFmtId="0" fontId="6" fillId="0" borderId="0" xfId="0" applyFont="1" applyFill="1" applyProtection="1"/>
    <xf numFmtId="166" fontId="0" fillId="0" borderId="173" xfId="1" applyNumberFormat="1" applyFont="1" applyBorder="1"/>
    <xf numFmtId="0" fontId="26" fillId="0" borderId="0" xfId="0" applyFont="1" applyFill="1" applyProtection="1"/>
    <xf numFmtId="3" fontId="26" fillId="0" borderId="0" xfId="0" applyNumberFormat="1" applyFont="1" applyFill="1" applyProtection="1"/>
    <xf numFmtId="166" fontId="26" fillId="0" borderId="0" xfId="1" applyNumberFormat="1" applyFont="1" applyFill="1" applyProtection="1"/>
    <xf numFmtId="9" fontId="0" fillId="0" borderId="0" xfId="1" applyFont="1" applyFill="1" applyBorder="1"/>
    <xf numFmtId="166" fontId="0" fillId="0" borderId="0" xfId="0" applyNumberFormat="1" applyFill="1" applyProtection="1"/>
    <xf numFmtId="43" fontId="0" fillId="0" borderId="0" xfId="6" applyFont="1" applyFill="1" applyProtection="1"/>
    <xf numFmtId="0" fontId="139" fillId="0" borderId="2" xfId="0" applyFont="1" applyBorder="1" applyAlignment="1">
      <alignment horizontal="center" vertical="center" wrapText="1"/>
    </xf>
    <xf numFmtId="0" fontId="64" fillId="0" borderId="2" xfId="0" applyFont="1" applyBorder="1" applyAlignment="1">
      <alignment horizontal="center" vertical="center" wrapText="1"/>
    </xf>
    <xf numFmtId="0" fontId="139" fillId="0" borderId="2" xfId="0" applyFont="1" applyBorder="1" applyAlignment="1">
      <alignment horizontal="justify" vertical="center" wrapText="1"/>
    </xf>
    <xf numFmtId="0" fontId="139" fillId="0" borderId="2" xfId="0" applyFont="1" applyBorder="1" applyAlignment="1">
      <alignment horizontal="left" vertical="center" wrapText="1"/>
    </xf>
    <xf numFmtId="0" fontId="64" fillId="0" borderId="2" xfId="0" applyFont="1" applyBorder="1" applyAlignment="1">
      <alignment horizontal="center" vertical="center"/>
    </xf>
    <xf numFmtId="3" fontId="139" fillId="0" borderId="2" xfId="0" applyNumberFormat="1" applyFont="1" applyBorder="1" applyAlignment="1">
      <alignment horizontal="right" vertical="center" wrapText="1"/>
    </xf>
    <xf numFmtId="3" fontId="139" fillId="0" borderId="2" xfId="0" applyNumberFormat="1" applyFont="1" applyBorder="1" applyAlignment="1">
      <alignment vertical="center" wrapText="1"/>
    </xf>
    <xf numFmtId="0" fontId="0" fillId="0" borderId="2" xfId="0" applyBorder="1" applyAlignment="1">
      <alignment horizontal="center" vertical="center"/>
    </xf>
    <xf numFmtId="0" fontId="64" fillId="33" borderId="2" xfId="0" applyFont="1" applyFill="1" applyBorder="1" applyAlignment="1">
      <alignment horizontal="center" wrapText="1"/>
    </xf>
    <xf numFmtId="0" fontId="64" fillId="33" borderId="2" xfId="0" applyFont="1" applyFill="1" applyBorder="1" applyAlignment="1">
      <alignment horizontal="left" vertical="center"/>
    </xf>
    <xf numFmtId="0" fontId="64" fillId="33" borderId="2" xfId="0" applyFont="1" applyFill="1" applyBorder="1" applyAlignment="1">
      <alignment horizontal="center" vertical="center" wrapText="1"/>
    </xf>
    <xf numFmtId="0" fontId="64" fillId="33" borderId="30" xfId="0" applyFont="1" applyFill="1" applyBorder="1" applyAlignment="1">
      <alignment vertical="center"/>
    </xf>
    <xf numFmtId="0" fontId="64" fillId="33" borderId="30" xfId="0" applyFont="1" applyFill="1" applyBorder="1" applyAlignment="1">
      <alignment horizontal="center" vertical="center" wrapText="1"/>
    </xf>
    <xf numFmtId="0" fontId="64" fillId="33" borderId="30" xfId="0" applyFont="1" applyFill="1" applyBorder="1" applyAlignment="1">
      <alignment horizontal="center" wrapText="1"/>
    </xf>
    <xf numFmtId="0" fontId="64" fillId="33" borderId="30" xfId="0" applyFont="1" applyFill="1" applyBorder="1" applyAlignment="1">
      <alignment horizontal="left" vertic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64" fillId="33" borderId="30" xfId="0" applyFont="1" applyFill="1" applyBorder="1" applyAlignment="1">
      <alignment horizontal="left"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9" fillId="0" borderId="0" xfId="0" applyFont="1" applyBorder="1" applyAlignment="1">
      <alignment vertical="center" wrapText="1"/>
    </xf>
    <xf numFmtId="0" fontId="9" fillId="0" borderId="0" xfId="0" applyFont="1" applyBorder="1" applyAlignment="1">
      <alignment horizontal="center" vertical="center" wrapText="1"/>
    </xf>
    <xf numFmtId="49" fontId="9" fillId="0" borderId="2" xfId="0" applyNumberFormat="1" applyFont="1" applyBorder="1" applyAlignment="1">
      <alignment vertical="center" wrapText="1"/>
    </xf>
    <xf numFmtId="0" fontId="4" fillId="0" borderId="53" xfId="0" applyFont="1" applyBorder="1" applyAlignment="1">
      <alignment vertical="center"/>
    </xf>
    <xf numFmtId="0" fontId="0" fillId="0" borderId="8" xfId="0" applyBorder="1" applyAlignment="1">
      <alignment horizontal="right" vertical="center"/>
    </xf>
    <xf numFmtId="0" fontId="0" fillId="0" borderId="53" xfId="0" applyBorder="1" applyAlignment="1">
      <alignment vertical="center"/>
    </xf>
    <xf numFmtId="0" fontId="0" fillId="0" borderId="53" xfId="0" applyBorder="1" applyAlignment="1">
      <alignment horizontal="right" vertical="center"/>
    </xf>
    <xf numFmtId="22" fontId="0" fillId="0" borderId="53" xfId="0" applyNumberFormat="1" applyBorder="1" applyAlignment="1">
      <alignment vertical="center"/>
    </xf>
    <xf numFmtId="0" fontId="27" fillId="0" borderId="49" xfId="0" applyFont="1" applyFill="1" applyBorder="1" applyAlignment="1">
      <alignment vertical="center"/>
    </xf>
    <xf numFmtId="0" fontId="30" fillId="0" borderId="34" xfId="0" applyFont="1" applyBorder="1" applyAlignment="1">
      <alignment vertical="center" wrapText="1"/>
    </xf>
    <xf numFmtId="0" fontId="30" fillId="0" borderId="47" xfId="0" applyFont="1" applyBorder="1" applyAlignment="1">
      <alignment vertical="center" wrapText="1"/>
    </xf>
    <xf numFmtId="0" fontId="28" fillId="0" borderId="47" xfId="5" applyBorder="1" applyAlignment="1">
      <alignment vertical="center" wrapText="1"/>
    </xf>
    <xf numFmtId="0" fontId="30" fillId="0" borderId="8" xfId="0" applyFont="1" applyBorder="1" applyAlignment="1">
      <alignment vertical="center" wrapText="1"/>
    </xf>
    <xf numFmtId="0" fontId="28" fillId="0" borderId="53" xfId="5" applyBorder="1" applyAlignment="1">
      <alignment vertical="center" wrapText="1"/>
    </xf>
    <xf numFmtId="0" fontId="30" fillId="0" borderId="49" xfId="0" applyFont="1" applyBorder="1" applyAlignment="1">
      <alignment vertical="center" wrapText="1"/>
    </xf>
    <xf numFmtId="0" fontId="0" fillId="0" borderId="53" xfId="0" applyBorder="1" applyAlignment="1">
      <alignment vertical="center" wrapText="1"/>
    </xf>
    <xf numFmtId="0" fontId="106" fillId="0" borderId="53" xfId="0" applyFont="1" applyBorder="1" applyAlignment="1">
      <alignment vertical="center" wrapText="1"/>
    </xf>
    <xf numFmtId="0" fontId="0" fillId="0" borderId="6" xfId="0" applyBorder="1" applyAlignment="1">
      <alignment wrapText="1"/>
    </xf>
    <xf numFmtId="0" fontId="106" fillId="0" borderId="8" xfId="0" applyFont="1" applyBorder="1" applyAlignment="1">
      <alignment vertical="center" wrapText="1"/>
    </xf>
    <xf numFmtId="0" fontId="140" fillId="0" borderId="49" xfId="0" applyFont="1" applyFill="1" applyBorder="1" applyAlignment="1">
      <alignment vertical="center"/>
    </xf>
    <xf numFmtId="0" fontId="30" fillId="4" borderId="34" xfId="0" applyFont="1" applyFill="1" applyBorder="1" applyAlignment="1">
      <alignment vertical="center" wrapText="1"/>
    </xf>
    <xf numFmtId="0" fontId="30" fillId="4" borderId="47" xfId="0" applyFont="1" applyFill="1" applyBorder="1" applyAlignment="1">
      <alignment vertical="center" wrapText="1"/>
    </xf>
    <xf numFmtId="0" fontId="28" fillId="4" borderId="47" xfId="5" applyFill="1" applyBorder="1" applyAlignment="1">
      <alignment vertical="center" wrapText="1"/>
    </xf>
    <xf numFmtId="0" fontId="30" fillId="4" borderId="8" xfId="0" applyFont="1" applyFill="1" applyBorder="1" applyAlignment="1">
      <alignment vertical="center" wrapText="1"/>
    </xf>
    <xf numFmtId="0" fontId="30" fillId="4" borderId="53" xfId="0" applyFont="1" applyFill="1" applyBorder="1" applyAlignment="1">
      <alignment vertical="center" wrapText="1"/>
    </xf>
    <xf numFmtId="0" fontId="141" fillId="4" borderId="53" xfId="0" applyFont="1" applyFill="1" applyBorder="1" applyAlignment="1">
      <alignment vertical="center" wrapText="1"/>
    </xf>
    <xf numFmtId="0" fontId="28" fillId="4" borderId="53" xfId="5" applyFill="1" applyBorder="1" applyAlignment="1">
      <alignment vertical="center" wrapText="1"/>
    </xf>
    <xf numFmtId="0" fontId="28" fillId="4" borderId="49" xfId="5" applyFill="1" applyBorder="1" applyAlignment="1">
      <alignment vertical="center" wrapText="1"/>
    </xf>
    <xf numFmtId="0" fontId="106" fillId="4" borderId="8" xfId="0" applyFont="1" applyFill="1" applyBorder="1" applyAlignment="1">
      <alignment vertical="center" wrapText="1"/>
    </xf>
    <xf numFmtId="0" fontId="106" fillId="4" borderId="53" xfId="0" applyFont="1" applyFill="1" applyBorder="1" applyAlignment="1">
      <alignment vertical="center" wrapText="1"/>
    </xf>
    <xf numFmtId="0" fontId="142" fillId="4" borderId="8" xfId="0" applyFont="1" applyFill="1" applyBorder="1" applyAlignment="1">
      <alignment vertical="center" wrapText="1"/>
    </xf>
    <xf numFmtId="0" fontId="141" fillId="0" borderId="53" xfId="0" applyFont="1" applyBorder="1" applyAlignment="1">
      <alignment vertical="center" wrapText="1"/>
    </xf>
    <xf numFmtId="0" fontId="141" fillId="0" borderId="8" xfId="0" applyFont="1" applyBorder="1" applyAlignment="1">
      <alignment vertical="center" wrapText="1"/>
    </xf>
    <xf numFmtId="0" fontId="30" fillId="0" borderId="6" xfId="0" applyFont="1" applyBorder="1" applyAlignment="1">
      <alignment vertical="center" wrapText="1"/>
    </xf>
    <xf numFmtId="0" fontId="141" fillId="0" borderId="49" xfId="0" applyFont="1" applyBorder="1" applyAlignment="1">
      <alignment vertical="center" wrapText="1"/>
    </xf>
    <xf numFmtId="0" fontId="143" fillId="0" borderId="0" xfId="0" applyFont="1"/>
    <xf numFmtId="0" fontId="144" fillId="0" borderId="0" xfId="0" applyFont="1" applyFill="1" applyBorder="1" applyAlignment="1">
      <alignment vertical="center" wrapText="1"/>
    </xf>
    <xf numFmtId="0" fontId="144" fillId="0" borderId="0" xfId="0" applyFont="1" applyFill="1" applyBorder="1" applyAlignment="1">
      <alignment vertical="center"/>
    </xf>
    <xf numFmtId="0" fontId="106" fillId="0" borderId="8" xfId="0" applyFont="1" applyBorder="1" applyAlignment="1">
      <alignment vertical="center"/>
    </xf>
    <xf numFmtId="0" fontId="64" fillId="33" borderId="2" xfId="0" applyFont="1" applyFill="1" applyBorder="1" applyAlignment="1">
      <alignment horizontal="left" vertical="center" wrapText="1"/>
    </xf>
    <xf numFmtId="0" fontId="64" fillId="33" borderId="2" xfId="0" applyFont="1" applyFill="1" applyBorder="1" applyAlignment="1">
      <alignment vertical="center"/>
    </xf>
    <xf numFmtId="0" fontId="64" fillId="33" borderId="2" xfId="0" applyFont="1" applyFill="1" applyBorder="1" applyAlignment="1">
      <alignment vertical="center" wrapText="1"/>
    </xf>
    <xf numFmtId="0" fontId="64" fillId="0" borderId="1" xfId="0" applyFont="1" applyBorder="1" applyAlignment="1">
      <alignment horizontal="center" vertical="center"/>
    </xf>
    <xf numFmtId="0" fontId="64" fillId="0" borderId="1" xfId="0" applyFont="1" applyBorder="1" applyAlignment="1">
      <alignment horizontal="center" vertical="center" wrapText="1"/>
    </xf>
    <xf numFmtId="0" fontId="64" fillId="0" borderId="2" xfId="0" applyFont="1" applyBorder="1" applyAlignment="1">
      <alignment horizontal="left" vertical="center" wrapText="1"/>
    </xf>
    <xf numFmtId="3" fontId="139" fillId="0" borderId="2" xfId="0" applyNumberFormat="1" applyFont="1" applyBorder="1" applyAlignment="1">
      <alignment horizontal="right" vertical="center" wrapText="1"/>
    </xf>
    <xf numFmtId="0" fontId="0" fillId="0" borderId="145" xfId="0" applyBorder="1" applyAlignment="1">
      <alignment horizontal="center" wrapText="1"/>
    </xf>
    <xf numFmtId="0" fontId="0" fillId="0" borderId="146" xfId="0" applyBorder="1" applyAlignment="1">
      <alignment horizontal="center" wrapText="1"/>
    </xf>
    <xf numFmtId="0" fontId="4" fillId="0" borderId="9"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1" xfId="0" applyFont="1" applyBorder="1" applyAlignment="1" applyProtection="1">
      <alignment horizontal="center"/>
      <protection locked="0"/>
    </xf>
    <xf numFmtId="165" fontId="3" fillId="0" borderId="12" xfId="0" applyNumberFormat="1" applyFont="1" applyBorder="1" applyAlignment="1" applyProtection="1">
      <alignment horizontal="center" vertical="center"/>
      <protection locked="0"/>
    </xf>
    <xf numFmtId="165" fontId="3" fillId="0" borderId="13" xfId="0" applyNumberFormat="1" applyFont="1" applyBorder="1" applyAlignment="1" applyProtection="1">
      <alignment horizontal="center" vertical="center"/>
      <protection locked="0"/>
    </xf>
    <xf numFmtId="165" fontId="3" fillId="0" borderId="14" xfId="0" applyNumberFormat="1" applyFont="1" applyBorder="1" applyAlignment="1" applyProtection="1">
      <alignment horizontal="center" vertical="center"/>
      <protection locked="0"/>
    </xf>
    <xf numFmtId="165" fontId="3" fillId="0" borderId="15" xfId="0" applyNumberFormat="1" applyFont="1" applyBorder="1" applyAlignment="1" applyProtection="1">
      <alignment horizontal="center" vertical="center"/>
      <protection locked="0"/>
    </xf>
    <xf numFmtId="0" fontId="4" fillId="0" borderId="22" xfId="0" applyFont="1" applyBorder="1" applyAlignment="1">
      <alignment horizontal="center" vertical="center"/>
    </xf>
    <xf numFmtId="0" fontId="4" fillId="0" borderId="23" xfId="0" applyFont="1" applyBorder="1" applyAlignment="1">
      <alignment horizontal="center" vertical="center"/>
    </xf>
    <xf numFmtId="3" fontId="4" fillId="0" borderId="61" xfId="0" applyNumberFormat="1" applyFont="1" applyBorder="1" applyAlignment="1">
      <alignment horizontal="center"/>
    </xf>
    <xf numFmtId="3" fontId="4" fillId="0" borderId="62" xfId="0" applyNumberFormat="1" applyFont="1" applyBorder="1" applyAlignment="1">
      <alignment horizontal="center"/>
    </xf>
    <xf numFmtId="3" fontId="4" fillId="0" borderId="54" xfId="0" applyNumberFormat="1" applyFont="1" applyBorder="1" applyAlignment="1">
      <alignment horizontal="center"/>
    </xf>
    <xf numFmtId="3" fontId="4" fillId="0" borderId="56" xfId="0" applyNumberFormat="1" applyFont="1" applyBorder="1" applyAlignment="1">
      <alignment horizontal="center"/>
    </xf>
    <xf numFmtId="165" fontId="4" fillId="0" borderId="54" xfId="0" applyNumberFormat="1" applyFont="1" applyBorder="1" applyAlignment="1">
      <alignment horizontal="center" vertical="center"/>
    </xf>
    <xf numFmtId="165" fontId="4" fillId="0" borderId="56" xfId="0" applyNumberFormat="1" applyFont="1" applyBorder="1" applyAlignment="1">
      <alignment horizontal="center" vertical="center"/>
    </xf>
    <xf numFmtId="165" fontId="3" fillId="0" borderId="50" xfId="0" applyNumberFormat="1" applyFont="1" applyBorder="1" applyAlignment="1" applyProtection="1">
      <alignment horizontal="center" vertical="center"/>
      <protection locked="0"/>
    </xf>
    <xf numFmtId="165" fontId="3" fillId="0" borderId="64" xfId="0" applyNumberFormat="1" applyFont="1" applyBorder="1" applyAlignment="1" applyProtection="1">
      <alignment horizontal="center" vertical="center"/>
      <protection locked="0"/>
    </xf>
    <xf numFmtId="165" fontId="3" fillId="0" borderId="51"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0" fontId="4" fillId="0" borderId="2" xfId="0" applyFont="1" applyBorder="1" applyAlignment="1">
      <alignment horizontal="center"/>
    </xf>
    <xf numFmtId="3" fontId="4" fillId="0" borderId="20" xfId="0" applyNumberFormat="1" applyFont="1" applyBorder="1" applyAlignment="1">
      <alignment horizontal="center"/>
    </xf>
    <xf numFmtId="3" fontId="4" fillId="0" borderId="21" xfId="0" applyNumberFormat="1" applyFont="1" applyBorder="1" applyAlignment="1">
      <alignment horizontal="center"/>
    </xf>
    <xf numFmtId="165" fontId="4" fillId="0" borderId="20" xfId="0" applyNumberFormat="1" applyFont="1" applyBorder="1" applyAlignment="1">
      <alignment horizontal="center" vertical="center"/>
    </xf>
    <xf numFmtId="165" fontId="4" fillId="0" borderId="21" xfId="0" applyNumberFormat="1"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2" xfId="0" applyFont="1" applyFill="1" applyBorder="1" applyAlignment="1">
      <alignment horizont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18" fillId="0" borderId="4" xfId="3" applyFont="1" applyFill="1" applyBorder="1" applyAlignment="1" applyProtection="1">
      <alignment horizontal="center" vertical="center"/>
    </xf>
    <xf numFmtId="0" fontId="18" fillId="0" borderId="8" xfId="3" applyFont="1" applyFill="1" applyBorder="1" applyAlignment="1" applyProtection="1">
      <alignment horizontal="center" vertical="center"/>
    </xf>
    <xf numFmtId="0" fontId="16" fillId="0" borderId="54" xfId="3" applyFont="1" applyFill="1" applyBorder="1" applyAlignment="1" applyProtection="1">
      <alignment horizontal="center"/>
    </xf>
    <xf numFmtId="0" fontId="16" fillId="0" borderId="55" xfId="3" applyFont="1" applyFill="1" applyBorder="1" applyAlignment="1" applyProtection="1">
      <alignment horizontal="center"/>
    </xf>
    <xf numFmtId="0" fontId="16" fillId="0" borderId="56" xfId="3" applyFont="1" applyFill="1" applyBorder="1" applyAlignment="1" applyProtection="1">
      <alignment horizontal="center"/>
    </xf>
    <xf numFmtId="0" fontId="18" fillId="9" borderId="4" xfId="3" applyFont="1" applyFill="1" applyBorder="1" applyAlignment="1" applyProtection="1">
      <alignment horizontal="center" vertical="center"/>
    </xf>
    <xf numFmtId="0" fontId="18" fillId="9" borderId="8" xfId="3" applyFont="1" applyFill="1" applyBorder="1" applyAlignment="1" applyProtection="1">
      <alignment horizontal="center" vertical="center"/>
    </xf>
    <xf numFmtId="0" fontId="16" fillId="9" borderId="54" xfId="3" applyFont="1" applyFill="1" applyBorder="1" applyAlignment="1" applyProtection="1">
      <alignment horizontal="center"/>
    </xf>
    <xf numFmtId="0" fontId="16" fillId="9" borderId="55" xfId="3" applyFont="1" applyFill="1" applyBorder="1" applyAlignment="1" applyProtection="1">
      <alignment horizontal="center"/>
    </xf>
    <xf numFmtId="0" fontId="16" fillId="9" borderId="56" xfId="3" applyFont="1" applyFill="1" applyBorder="1" applyAlignment="1" applyProtection="1">
      <alignment horizontal="center"/>
    </xf>
    <xf numFmtId="0" fontId="0" fillId="0" borderId="2" xfId="0" applyBorder="1" applyAlignment="1">
      <alignment horizontal="center" wrapText="1"/>
    </xf>
    <xf numFmtId="0" fontId="0" fillId="0" borderId="39" xfId="0" applyFill="1" applyBorder="1" applyAlignment="1">
      <alignment horizontal="center"/>
    </xf>
    <xf numFmtId="0" fontId="4" fillId="0" borderId="2" xfId="0" applyFont="1" applyFill="1" applyBorder="1" applyAlignment="1" applyProtection="1">
      <alignment horizontal="center"/>
    </xf>
    <xf numFmtId="0" fontId="0" fillId="0" borderId="43" xfId="0" applyBorder="1" applyAlignment="1">
      <alignment horizontal="center" wrapText="1"/>
    </xf>
    <xf numFmtId="0" fontId="0" fillId="0" borderId="74" xfId="0" applyBorder="1" applyAlignment="1">
      <alignment horizontal="center" wrapText="1"/>
    </xf>
    <xf numFmtId="0" fontId="0" fillId="0" borderId="41" xfId="0" applyBorder="1" applyAlignment="1">
      <alignment horizontal="center" wrapText="1"/>
    </xf>
    <xf numFmtId="0" fontId="0" fillId="0" borderId="70" xfId="0" applyBorder="1" applyAlignment="1">
      <alignment horizontal="center" wrapText="1"/>
    </xf>
    <xf numFmtId="0" fontId="16" fillId="0" borderId="54" xfId="3" applyFont="1" applyFill="1" applyBorder="1" applyAlignment="1" applyProtection="1">
      <alignment horizontal="center" vertical="center"/>
    </xf>
    <xf numFmtId="0" fontId="16" fillId="0" borderId="55" xfId="3" applyFont="1" applyFill="1" applyBorder="1" applyAlignment="1" applyProtection="1">
      <alignment horizontal="center" vertical="center"/>
    </xf>
    <xf numFmtId="0" fontId="16" fillId="0" borderId="56" xfId="3" applyFont="1" applyFill="1" applyBorder="1" applyAlignment="1" applyProtection="1">
      <alignment horizontal="center" vertical="center"/>
    </xf>
    <xf numFmtId="0" fontId="0" fillId="0" borderId="2" xfId="0" applyBorder="1" applyAlignment="1">
      <alignment horizontal="center" vertical="center"/>
    </xf>
    <xf numFmtId="0" fontId="4" fillId="0" borderId="2" xfId="0" applyFont="1" applyBorder="1" applyAlignment="1">
      <alignment horizontal="center" vertical="center"/>
    </xf>
    <xf numFmtId="0" fontId="4" fillId="0" borderId="43"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16" fillId="0" borderId="44" xfId="0" applyFont="1" applyFill="1" applyBorder="1" applyAlignment="1" applyProtection="1">
      <alignment horizontal="center"/>
    </xf>
    <xf numFmtId="0" fontId="16" fillId="0" borderId="66" xfId="0" applyFont="1" applyFill="1" applyBorder="1" applyAlignment="1" applyProtection="1">
      <alignment horizontal="center"/>
    </xf>
    <xf numFmtId="0" fontId="0" fillId="17" borderId="2" xfId="0" applyFill="1" applyBorder="1" applyAlignment="1">
      <alignment horizontal="center" vertical="center" wrapText="1"/>
    </xf>
    <xf numFmtId="0" fontId="0" fillId="17" borderId="2" xfId="0" applyFill="1" applyBorder="1" applyAlignment="1">
      <alignment horizontal="center"/>
    </xf>
    <xf numFmtId="0" fontId="0" fillId="17" borderId="44" xfId="0" applyFill="1" applyBorder="1" applyAlignment="1">
      <alignment horizontal="center"/>
    </xf>
    <xf numFmtId="0" fontId="0" fillId="17" borderId="2" xfId="0" applyFill="1" applyBorder="1" applyAlignment="1">
      <alignment horizontal="center" wrapText="1"/>
    </xf>
    <xf numFmtId="166" fontId="64" fillId="0" borderId="2" xfId="1" applyNumberFormat="1" applyFont="1" applyBorder="1" applyAlignment="1">
      <alignment horizontal="right" vertical="center"/>
    </xf>
    <xf numFmtId="182" fontId="96" fillId="0" borderId="2" xfId="1" applyNumberFormat="1" applyFont="1" applyBorder="1" applyAlignment="1">
      <alignment horizontal="right" vertical="center"/>
    </xf>
    <xf numFmtId="4" fontId="64" fillId="0" borderId="2" xfId="0" applyNumberFormat="1" applyFont="1" applyBorder="1" applyAlignment="1">
      <alignment horizontal="right" vertical="center"/>
    </xf>
    <xf numFmtId="165" fontId="96" fillId="0" borderId="2" xfId="0" applyNumberFormat="1" applyFont="1" applyBorder="1" applyAlignment="1">
      <alignment horizontal="right" vertical="center"/>
    </xf>
    <xf numFmtId="3" fontId="64" fillId="0" borderId="2" xfId="0" applyNumberFormat="1" applyFont="1" applyBorder="1" applyAlignment="1">
      <alignment horizontal="right" vertical="center"/>
    </xf>
    <xf numFmtId="3" fontId="77" fillId="19" borderId="2" xfId="0" applyNumberFormat="1" applyFont="1" applyFill="1" applyBorder="1" applyAlignment="1">
      <alignment horizontal="left" vertical="center" wrapText="1"/>
    </xf>
    <xf numFmtId="3" fontId="77" fillId="19" borderId="3" xfId="0" applyNumberFormat="1" applyFont="1" applyFill="1" applyBorder="1" applyAlignment="1">
      <alignment horizontal="left" vertical="center" wrapText="1"/>
    </xf>
    <xf numFmtId="0" fontId="77" fillId="19" borderId="2" xfId="0" applyFont="1" applyFill="1" applyBorder="1" applyAlignment="1">
      <alignment horizontal="center" vertical="center" wrapText="1"/>
    </xf>
    <xf numFmtId="0" fontId="77" fillId="19" borderId="3" xfId="0" applyFont="1" applyFill="1" applyBorder="1" applyAlignment="1">
      <alignment horizontal="center" vertical="center" wrapText="1"/>
    </xf>
    <xf numFmtId="0" fontId="77" fillId="19" borderId="2" xfId="0" applyFont="1" applyFill="1" applyBorder="1" applyAlignment="1">
      <alignment horizontal="center" vertical="center"/>
    </xf>
    <xf numFmtId="170" fontId="64" fillId="0" borderId="2" xfId="1" applyNumberFormat="1" applyFont="1" applyBorder="1" applyAlignment="1">
      <alignment horizontal="right" vertical="center"/>
    </xf>
    <xf numFmtId="183" fontId="96" fillId="0" borderId="2" xfId="1" applyNumberFormat="1" applyFont="1" applyBorder="1" applyAlignment="1">
      <alignment horizontal="center" vertical="center"/>
    </xf>
    <xf numFmtId="0" fontId="77" fillId="12" borderId="2" xfId="0" applyFont="1" applyFill="1" applyBorder="1" applyAlignment="1">
      <alignment horizontal="center" vertical="center"/>
    </xf>
    <xf numFmtId="3" fontId="77" fillId="12" borderId="2" xfId="0" applyNumberFormat="1" applyFont="1" applyFill="1" applyBorder="1" applyAlignment="1">
      <alignment horizontal="left" vertical="center" wrapText="1"/>
    </xf>
    <xf numFmtId="3" fontId="77" fillId="12" borderId="3" xfId="0" applyNumberFormat="1" applyFont="1" applyFill="1" applyBorder="1" applyAlignment="1">
      <alignment horizontal="left" vertical="center" wrapText="1"/>
    </xf>
    <xf numFmtId="0" fontId="77" fillId="12" borderId="2" xfId="0" applyFont="1" applyFill="1" applyBorder="1" applyAlignment="1">
      <alignment horizontal="center" vertical="center" wrapText="1"/>
    </xf>
    <xf numFmtId="0" fontId="77" fillId="12" borderId="3" xfId="0" applyFont="1" applyFill="1" applyBorder="1" applyAlignment="1">
      <alignment horizontal="center" vertical="center" wrapText="1"/>
    </xf>
    <xf numFmtId="4" fontId="96" fillId="0" borderId="2" xfId="0" applyNumberFormat="1" applyFont="1" applyBorder="1" applyAlignment="1">
      <alignment horizontal="right" vertical="center"/>
    </xf>
    <xf numFmtId="0" fontId="77" fillId="0" borderId="0" xfId="0" applyFont="1" applyAlignment="1">
      <alignment horizontal="left"/>
    </xf>
    <xf numFmtId="0" fontId="4" fillId="5" borderId="118" xfId="0" applyFont="1" applyFill="1" applyBorder="1" applyAlignment="1">
      <alignment horizontal="right" vertical="center"/>
    </xf>
    <xf numFmtId="0" fontId="4" fillId="5" borderId="126" xfId="0" applyFont="1" applyFill="1" applyBorder="1" applyAlignment="1">
      <alignment horizontal="right" vertical="center"/>
    </xf>
    <xf numFmtId="0" fontId="4" fillId="0" borderId="127" xfId="0" applyFont="1" applyFill="1" applyBorder="1" applyAlignment="1">
      <alignment horizontal="center" vertical="center" wrapText="1"/>
    </xf>
    <xf numFmtId="0" fontId="4" fillId="0" borderId="119" xfId="0" applyFont="1" applyFill="1" applyBorder="1" applyAlignment="1">
      <alignment horizontal="center" vertical="center" wrapText="1"/>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1" xfId="0" applyFont="1" applyBorder="1" applyAlignment="1">
      <alignment horizontal="center" vertical="center"/>
    </xf>
    <xf numFmtId="0" fontId="4" fillId="0" borderId="119" xfId="0" applyFont="1" applyBorder="1" applyAlignment="1">
      <alignment horizontal="center" vertical="center"/>
    </xf>
    <xf numFmtId="0" fontId="4" fillId="13" borderId="96"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111" xfId="0" applyFont="1" applyFill="1" applyBorder="1" applyAlignment="1">
      <alignment horizontal="center" vertical="center" wrapText="1"/>
    </xf>
    <xf numFmtId="0" fontId="4" fillId="0" borderId="130" xfId="0" applyFont="1" applyFill="1" applyBorder="1" applyAlignment="1">
      <alignment horizontal="center" vertical="center" wrapText="1"/>
    </xf>
    <xf numFmtId="3" fontId="4" fillId="10" borderId="2" xfId="0" applyNumberFormat="1" applyFont="1" applyFill="1" applyBorder="1" applyAlignment="1">
      <alignment horizontal="center" vertical="center"/>
    </xf>
    <xf numFmtId="0" fontId="4" fillId="0" borderId="30" xfId="0" applyFont="1" applyBorder="1" applyAlignment="1">
      <alignment horizontal="left" vertical="center"/>
    </xf>
    <xf numFmtId="0" fontId="4" fillId="0" borderId="125" xfId="0" applyFont="1" applyBorder="1" applyAlignment="1">
      <alignment horizontal="left" vertical="center"/>
    </xf>
    <xf numFmtId="0" fontId="65" fillId="0" borderId="87" xfId="0" applyFont="1" applyBorder="1" applyAlignment="1">
      <alignment horizontal="left" vertical="center" wrapText="1"/>
    </xf>
    <xf numFmtId="0" fontId="65" fillId="0" borderId="88" xfId="0" applyFont="1" applyBorder="1" applyAlignment="1">
      <alignment horizontal="left" vertical="center" wrapText="1"/>
    </xf>
    <xf numFmtId="0" fontId="65" fillId="0" borderId="84" xfId="0" applyFont="1" applyBorder="1" applyAlignment="1">
      <alignment horizontal="left" vertical="center" wrapText="1"/>
    </xf>
    <xf numFmtId="0" fontId="64" fillId="10" borderId="44" xfId="0" applyFont="1" applyFill="1" applyBorder="1" applyAlignment="1">
      <alignment horizontal="center"/>
    </xf>
    <xf numFmtId="0" fontId="64" fillId="10" borderId="45" xfId="0" applyFont="1" applyFill="1" applyBorder="1" applyAlignment="1">
      <alignment horizontal="center"/>
    </xf>
    <xf numFmtId="0" fontId="64" fillId="10" borderId="2" xfId="0" applyFont="1" applyFill="1" applyBorder="1" applyAlignment="1">
      <alignment horizontal="left" vertical="center"/>
    </xf>
    <xf numFmtId="1" fontId="4" fillId="17" borderId="2" xfId="1" applyNumberFormat="1" applyFont="1" applyFill="1" applyBorder="1" applyAlignment="1">
      <alignment horizontal="center" vertical="center"/>
    </xf>
    <xf numFmtId="0" fontId="0" fillId="0" borderId="2" xfId="0" applyBorder="1" applyAlignment="1">
      <alignment horizontal="left" vertical="center"/>
    </xf>
    <xf numFmtId="0" fontId="0" fillId="13" borderId="2" xfId="0" applyFill="1" applyBorder="1" applyAlignment="1">
      <alignment horizontal="left" vertical="center"/>
    </xf>
    <xf numFmtId="0" fontId="108" fillId="0" borderId="107" xfId="0" applyFont="1" applyFill="1" applyBorder="1" applyAlignment="1">
      <alignment horizontal="left"/>
    </xf>
    <xf numFmtId="0" fontId="108" fillId="0" borderId="108" xfId="0" applyFont="1" applyFill="1" applyBorder="1" applyAlignment="1">
      <alignment horizontal="left"/>
    </xf>
    <xf numFmtId="0" fontId="108" fillId="0" borderId="109" xfId="0" applyFont="1" applyFill="1" applyBorder="1" applyAlignment="1">
      <alignment horizontal="left"/>
    </xf>
    <xf numFmtId="0" fontId="4" fillId="0" borderId="41" xfId="0" applyFont="1" applyBorder="1" applyAlignment="1">
      <alignment horizontal="right" vertical="center"/>
    </xf>
    <xf numFmtId="0" fontId="4" fillId="0" borderId="39" xfId="0" applyFont="1" applyBorder="1" applyAlignment="1">
      <alignment horizontal="right" vertical="center"/>
    </xf>
    <xf numFmtId="0" fontId="4" fillId="0" borderId="70" xfId="0" applyFont="1" applyBorder="1" applyAlignment="1">
      <alignment horizontal="right" vertical="center"/>
    </xf>
    <xf numFmtId="0" fontId="4" fillId="0" borderId="121" xfId="0" applyFont="1" applyBorder="1" applyAlignment="1">
      <alignment horizontal="center" vertical="center" wrapText="1"/>
    </xf>
    <xf numFmtId="0" fontId="4" fillId="0" borderId="124" xfId="0" applyFont="1" applyBorder="1" applyAlignment="1">
      <alignment horizontal="center" vertical="center" wrapText="1"/>
    </xf>
    <xf numFmtId="0" fontId="4" fillId="0" borderId="123" xfId="0" applyFont="1" applyBorder="1" applyAlignment="1">
      <alignment horizontal="center" vertical="center" wrapText="1"/>
    </xf>
    <xf numFmtId="0" fontId="65" fillId="0" borderId="87" xfId="0" applyFont="1" applyBorder="1" applyAlignment="1">
      <alignment horizontal="left" vertical="center" wrapText="1" indent="2"/>
    </xf>
    <xf numFmtId="0" fontId="65" fillId="0" borderId="88" xfId="0" applyFont="1" applyBorder="1" applyAlignment="1">
      <alignment horizontal="left" vertical="center" wrapText="1" indent="2"/>
    </xf>
    <xf numFmtId="0" fontId="65" fillId="0" borderId="84" xfId="0" applyFont="1" applyBorder="1" applyAlignment="1">
      <alignment horizontal="left" vertical="center" wrapText="1" indent="2"/>
    </xf>
    <xf numFmtId="1" fontId="82" fillId="0" borderId="2" xfId="0" applyNumberFormat="1" applyFont="1" applyBorder="1" applyAlignment="1">
      <alignment horizontal="center" vertical="center"/>
    </xf>
    <xf numFmtId="0" fontId="82" fillId="0" borderId="2" xfId="0" applyFont="1" applyBorder="1" applyAlignment="1">
      <alignment horizontal="center" vertical="center"/>
    </xf>
    <xf numFmtId="0" fontId="82" fillId="0" borderId="74" xfId="0" applyFont="1" applyFill="1" applyBorder="1" applyAlignment="1">
      <alignment horizontal="left" vertical="center" wrapText="1"/>
    </xf>
    <xf numFmtId="0" fontId="82" fillId="0" borderId="71" xfId="0" applyFont="1" applyFill="1" applyBorder="1" applyAlignment="1">
      <alignment horizontal="left" vertical="center" wrapText="1"/>
    </xf>
    <xf numFmtId="0" fontId="82" fillId="0" borderId="70" xfId="0" applyFont="1" applyFill="1" applyBorder="1" applyAlignment="1">
      <alignment horizontal="left" vertical="center" wrapText="1"/>
    </xf>
    <xf numFmtId="0" fontId="82" fillId="0" borderId="30" xfId="0" applyFont="1" applyFill="1" applyBorder="1" applyAlignment="1">
      <alignment horizontal="center" vertical="center" wrapText="1"/>
    </xf>
    <xf numFmtId="0" fontId="82" fillId="0" borderId="31" xfId="0" applyFont="1" applyFill="1" applyBorder="1" applyAlignment="1">
      <alignment horizontal="center" vertical="center" wrapText="1"/>
    </xf>
    <xf numFmtId="0" fontId="82" fillId="0" borderId="1" xfId="0" applyFont="1" applyFill="1" applyBorder="1" applyAlignment="1">
      <alignment horizontal="center" vertical="center" wrapText="1"/>
    </xf>
    <xf numFmtId="0" fontId="82" fillId="0" borderId="30" xfId="0" applyFont="1" applyFill="1" applyBorder="1" applyAlignment="1">
      <alignment horizontal="center" vertical="center"/>
    </xf>
    <xf numFmtId="0" fontId="82" fillId="0" borderId="31" xfId="0" applyFont="1" applyFill="1" applyBorder="1" applyAlignment="1">
      <alignment horizontal="center" vertical="center"/>
    </xf>
    <xf numFmtId="0" fontId="82" fillId="0" borderId="1" xfId="0" applyFont="1" applyFill="1" applyBorder="1" applyAlignment="1">
      <alignment horizontal="center" vertical="center"/>
    </xf>
    <xf numFmtId="168" fontId="82" fillId="0" borderId="30" xfId="4" applyNumberFormat="1" applyFont="1" applyFill="1" applyBorder="1" applyAlignment="1">
      <alignment horizontal="right" vertical="center"/>
    </xf>
    <xf numFmtId="168" fontId="82" fillId="0" borderId="31" xfId="4" applyNumberFormat="1" applyFont="1" applyFill="1" applyBorder="1" applyAlignment="1">
      <alignment horizontal="right" vertical="center"/>
    </xf>
    <xf numFmtId="168" fontId="82" fillId="0" borderId="1" xfId="4" applyNumberFormat="1" applyFont="1" applyFill="1" applyBorder="1" applyAlignment="1">
      <alignment horizontal="right" vertical="center"/>
    </xf>
    <xf numFmtId="0" fontId="82" fillId="0" borderId="30" xfId="0" applyFont="1" applyFill="1" applyBorder="1" applyAlignment="1">
      <alignment horizontal="left" vertical="center" wrapText="1"/>
    </xf>
    <xf numFmtId="0" fontId="82" fillId="0" borderId="31" xfId="0" applyFont="1" applyFill="1" applyBorder="1" applyAlignment="1">
      <alignment horizontal="left" vertical="center" wrapText="1"/>
    </xf>
    <xf numFmtId="0" fontId="82" fillId="0" borderId="1" xfId="0" applyFont="1" applyFill="1" applyBorder="1" applyAlignment="1">
      <alignment horizontal="left" vertical="center" wrapText="1"/>
    </xf>
    <xf numFmtId="0" fontId="55" fillId="0" borderId="30" xfId="0" applyFont="1" applyBorder="1" applyAlignment="1">
      <alignment horizontal="left" vertical="top" wrapText="1"/>
    </xf>
    <xf numFmtId="0" fontId="55" fillId="0" borderId="31" xfId="0" applyFont="1" applyBorder="1" applyAlignment="1">
      <alignment horizontal="left" vertical="top"/>
    </xf>
    <xf numFmtId="0" fontId="55" fillId="0" borderId="1" xfId="0" applyFont="1" applyBorder="1" applyAlignment="1">
      <alignment horizontal="left" vertical="top"/>
    </xf>
    <xf numFmtId="168" fontId="82" fillId="0" borderId="99" xfId="0" applyNumberFormat="1" applyFont="1" applyBorder="1" applyAlignment="1">
      <alignment horizontal="center" vertical="center"/>
    </xf>
    <xf numFmtId="168" fontId="82" fillId="0" borderId="102" xfId="0" applyNumberFormat="1" applyFont="1" applyBorder="1" applyAlignment="1">
      <alignment horizontal="center" vertical="center"/>
    </xf>
    <xf numFmtId="168" fontId="82" fillId="0" borderId="104" xfId="0" applyNumberFormat="1" applyFont="1" applyBorder="1" applyAlignment="1">
      <alignment horizontal="center" vertical="center"/>
    </xf>
    <xf numFmtId="168" fontId="82" fillId="0" borderId="100" xfId="0" applyNumberFormat="1" applyFont="1" applyBorder="1" applyAlignment="1">
      <alignment horizontal="center" vertical="center"/>
    </xf>
    <xf numFmtId="168" fontId="82" fillId="0" borderId="96" xfId="0" applyNumberFormat="1" applyFont="1" applyBorder="1" applyAlignment="1">
      <alignment horizontal="center" vertical="center"/>
    </xf>
    <xf numFmtId="168" fontId="82" fillId="0" borderId="105" xfId="0" applyNumberFormat="1" applyFont="1" applyBorder="1" applyAlignment="1">
      <alignment horizontal="center" vertical="center"/>
    </xf>
    <xf numFmtId="168" fontId="82" fillId="0" borderId="101" xfId="0" applyNumberFormat="1" applyFont="1" applyBorder="1" applyAlignment="1">
      <alignment horizontal="center" vertical="center"/>
    </xf>
    <xf numFmtId="168" fontId="82" fillId="0" borderId="103" xfId="0" applyNumberFormat="1" applyFont="1" applyBorder="1" applyAlignment="1">
      <alignment horizontal="center" vertical="center"/>
    </xf>
    <xf numFmtId="168" fontId="82" fillId="0" borderId="106" xfId="0" applyNumberFormat="1" applyFont="1" applyBorder="1" applyAlignment="1">
      <alignment horizontal="center" vertical="center"/>
    </xf>
    <xf numFmtId="168" fontId="83" fillId="0" borderId="9" xfId="0" applyNumberFormat="1" applyFont="1" applyBorder="1" applyAlignment="1">
      <alignment horizontal="center" vertical="center"/>
    </xf>
    <xf numFmtId="168" fontId="83" fillId="0" borderId="12" xfId="0" applyNumberFormat="1" applyFont="1" applyBorder="1" applyAlignment="1">
      <alignment horizontal="center" vertical="center"/>
    </xf>
    <xf numFmtId="168" fontId="83" fillId="0" borderId="14" xfId="0" applyNumberFormat="1" applyFont="1" applyBorder="1" applyAlignment="1">
      <alignment horizontal="center" vertical="center"/>
    </xf>
    <xf numFmtId="0" fontId="82" fillId="0" borderId="2" xfId="0" applyNumberFormat="1" applyFont="1" applyBorder="1" applyAlignment="1">
      <alignment horizontal="center" vertical="center"/>
    </xf>
    <xf numFmtId="0" fontId="83" fillId="0" borderId="2" xfId="0" applyFont="1" applyBorder="1" applyAlignment="1">
      <alignment horizontal="center" vertical="center" wrapText="1"/>
    </xf>
    <xf numFmtId="0" fontId="93" fillId="0" borderId="2" xfId="0" applyFont="1" applyBorder="1" applyAlignment="1">
      <alignment horizontal="center" vertical="center" wrapText="1"/>
    </xf>
    <xf numFmtId="168" fontId="83" fillId="0" borderId="81" xfId="0" applyNumberFormat="1" applyFont="1" applyBorder="1" applyAlignment="1">
      <alignment horizontal="center" vertical="center"/>
    </xf>
    <xf numFmtId="0" fontId="82" fillId="0" borderId="74" xfId="0" applyFont="1" applyBorder="1" applyAlignment="1">
      <alignment horizontal="left" vertical="center" wrapText="1"/>
    </xf>
    <xf numFmtId="0" fontId="82" fillId="0" borderId="71" xfId="0" applyFont="1" applyBorder="1" applyAlignment="1">
      <alignment horizontal="left" vertical="center" wrapText="1"/>
    </xf>
    <xf numFmtId="0" fontId="82" fillId="0" borderId="70" xfId="0" applyFont="1" applyBorder="1" applyAlignment="1">
      <alignment horizontal="left" vertical="center" wrapText="1"/>
    </xf>
    <xf numFmtId="0" fontId="82" fillId="0" borderId="30" xfId="0" applyFont="1" applyBorder="1" applyAlignment="1">
      <alignment horizontal="center" vertical="center" wrapText="1"/>
    </xf>
    <xf numFmtId="0" fontId="82" fillId="0" borderId="31" xfId="0" applyFont="1" applyBorder="1" applyAlignment="1">
      <alignment horizontal="center" vertical="center" wrapText="1"/>
    </xf>
    <xf numFmtId="0" fontId="82" fillId="0" borderId="1" xfId="0" applyFont="1" applyBorder="1" applyAlignment="1">
      <alignment horizontal="center" vertical="center" wrapText="1"/>
    </xf>
    <xf numFmtId="0" fontId="82" fillId="0" borderId="30" xfId="0" applyFont="1" applyBorder="1" applyAlignment="1">
      <alignment horizontal="center" vertical="center"/>
    </xf>
    <xf numFmtId="0" fontId="82" fillId="0" borderId="31" xfId="0" applyFont="1" applyBorder="1" applyAlignment="1">
      <alignment horizontal="center" vertical="center"/>
    </xf>
    <xf numFmtId="0" fontId="82" fillId="0" borderId="1" xfId="0" applyFont="1" applyBorder="1" applyAlignment="1">
      <alignment horizontal="center" vertical="center"/>
    </xf>
    <xf numFmtId="168" fontId="82" fillId="0" borderId="30" xfId="4" applyNumberFormat="1" applyFont="1" applyBorder="1" applyAlignment="1">
      <alignment horizontal="right" vertical="center"/>
    </xf>
    <xf numFmtId="168" fontId="82" fillId="0" borderId="31" xfId="4" applyNumberFormat="1" applyFont="1" applyBorder="1" applyAlignment="1">
      <alignment horizontal="right" vertical="center"/>
    </xf>
    <xf numFmtId="168" fontId="82" fillId="0" borderId="1" xfId="4" applyNumberFormat="1" applyFont="1" applyBorder="1" applyAlignment="1">
      <alignment horizontal="right" vertical="center"/>
    </xf>
    <xf numFmtId="168" fontId="82" fillId="0" borderId="10" xfId="0" applyNumberFormat="1" applyFont="1" applyBorder="1" applyAlignment="1">
      <alignment horizontal="center" vertical="center"/>
    </xf>
    <xf numFmtId="168" fontId="82" fillId="0" borderId="2" xfId="0" applyNumberFormat="1" applyFont="1" applyBorder="1" applyAlignment="1">
      <alignment horizontal="center" vertical="center"/>
    </xf>
    <xf numFmtId="168" fontId="82" fillId="0" borderId="3" xfId="0" applyNumberFormat="1" applyFont="1" applyBorder="1" applyAlignment="1">
      <alignment horizontal="center" vertical="center"/>
    </xf>
    <xf numFmtId="168" fontId="82" fillId="0" borderId="10" xfId="0" applyNumberFormat="1" applyFont="1" applyBorder="1" applyAlignment="1">
      <alignment horizontal="center" vertical="center" wrapText="1"/>
    </xf>
    <xf numFmtId="168" fontId="82" fillId="0" borderId="2" xfId="0" applyNumberFormat="1" applyFont="1" applyBorder="1" applyAlignment="1">
      <alignment horizontal="center" vertical="center" wrapText="1"/>
    </xf>
    <xf numFmtId="168" fontId="82" fillId="0" borderId="3" xfId="0" applyNumberFormat="1" applyFont="1" applyBorder="1" applyAlignment="1">
      <alignment horizontal="center" vertical="center" wrapText="1"/>
    </xf>
    <xf numFmtId="1" fontId="83" fillId="0" borderId="11" xfId="0" applyNumberFormat="1" applyFont="1" applyBorder="1" applyAlignment="1">
      <alignment horizontal="center" vertical="center"/>
    </xf>
    <xf numFmtId="1" fontId="83" fillId="0" borderId="13" xfId="0" applyNumberFormat="1" applyFont="1" applyBorder="1" applyAlignment="1">
      <alignment horizontal="center" vertical="center"/>
    </xf>
    <xf numFmtId="1" fontId="83" fillId="0" borderId="15" xfId="0" applyNumberFormat="1" applyFont="1" applyBorder="1" applyAlignment="1">
      <alignment horizontal="center" vertical="center"/>
    </xf>
    <xf numFmtId="0" fontId="82" fillId="0" borderId="30" xfId="0" applyFont="1" applyBorder="1" applyAlignment="1">
      <alignment horizontal="left" vertical="center" wrapText="1"/>
    </xf>
    <xf numFmtId="0" fontId="82" fillId="0" borderId="31" xfId="0" applyFont="1" applyBorder="1" applyAlignment="1">
      <alignment horizontal="left" vertical="center" wrapText="1"/>
    </xf>
    <xf numFmtId="0" fontId="82" fillId="0" borderId="1" xfId="0" applyFont="1" applyBorder="1" applyAlignment="1">
      <alignment horizontal="left" vertical="center" wrapText="1"/>
    </xf>
    <xf numFmtId="0" fontId="103" fillId="0" borderId="2" xfId="0" applyFont="1" applyFill="1" applyBorder="1" applyAlignment="1">
      <alignment horizontal="left" vertical="top" wrapText="1"/>
    </xf>
    <xf numFmtId="0" fontId="55" fillId="0" borderId="2" xfId="0" applyFont="1" applyFill="1" applyBorder="1" applyAlignment="1">
      <alignment horizontal="left" vertical="top" wrapText="1"/>
    </xf>
    <xf numFmtId="0" fontId="55" fillId="0" borderId="2" xfId="0" applyFont="1" applyFill="1" applyBorder="1" applyAlignment="1">
      <alignment horizontal="left" vertical="top"/>
    </xf>
    <xf numFmtId="16" fontId="82" fillId="0" borderId="74" xfId="0" applyNumberFormat="1" applyFont="1" applyBorder="1" applyAlignment="1">
      <alignment horizontal="left" vertical="center" wrapText="1"/>
    </xf>
    <xf numFmtId="0" fontId="103" fillId="0" borderId="2" xfId="0" applyFont="1" applyBorder="1" applyAlignment="1">
      <alignment horizontal="left" vertical="top" wrapText="1"/>
    </xf>
    <xf numFmtId="0" fontId="90" fillId="29" borderId="44" xfId="0" applyFont="1" applyFill="1" applyBorder="1" applyAlignment="1">
      <alignment horizontal="center" vertical="center" wrapText="1"/>
    </xf>
    <xf numFmtId="0" fontId="90" fillId="29" borderId="45" xfId="0" applyFont="1" applyFill="1" applyBorder="1" applyAlignment="1">
      <alignment horizontal="center" vertical="center" wrapText="1"/>
    </xf>
    <xf numFmtId="0" fontId="90" fillId="30" borderId="44" xfId="0" applyFont="1" applyFill="1" applyBorder="1" applyAlignment="1">
      <alignment horizontal="center" vertical="center" wrapText="1"/>
    </xf>
    <xf numFmtId="0" fontId="90" fillId="30" borderId="45" xfId="0" applyFont="1" applyFill="1" applyBorder="1" applyAlignment="1">
      <alignment horizontal="center" vertical="center" wrapText="1"/>
    </xf>
    <xf numFmtId="0" fontId="90" fillId="28" borderId="44" xfId="0" applyFont="1" applyFill="1" applyBorder="1" applyAlignment="1">
      <alignment horizontal="center" vertical="center" wrapText="1"/>
    </xf>
    <xf numFmtId="0" fontId="90" fillId="28" borderId="45" xfId="0" applyFont="1" applyFill="1" applyBorder="1" applyAlignment="1">
      <alignment horizontal="center" vertical="center" wrapText="1"/>
    </xf>
    <xf numFmtId="0" fontId="82" fillId="0" borderId="45" xfId="0" applyFont="1" applyFill="1" applyBorder="1" applyAlignment="1">
      <alignment horizontal="left" vertical="center" wrapText="1"/>
    </xf>
    <xf numFmtId="0" fontId="82" fillId="0" borderId="2" xfId="0" applyFont="1" applyFill="1" applyBorder="1" applyAlignment="1">
      <alignment horizontal="center" vertical="center" wrapText="1"/>
    </xf>
    <xf numFmtId="0" fontId="82" fillId="0" borderId="2" xfId="0" applyFont="1" applyFill="1" applyBorder="1" applyAlignment="1">
      <alignment horizontal="center" vertical="center"/>
    </xf>
    <xf numFmtId="0" fontId="103" fillId="0" borderId="30" xfId="0" applyFont="1" applyBorder="1" applyAlignment="1">
      <alignment horizontal="left" vertical="top" wrapText="1"/>
    </xf>
    <xf numFmtId="0" fontId="103" fillId="0" borderId="31" xfId="0" applyFont="1" applyBorder="1" applyAlignment="1">
      <alignment horizontal="left" vertical="top" wrapText="1"/>
    </xf>
    <xf numFmtId="0" fontId="103" fillId="0" borderId="1" xfId="0" applyFont="1" applyBorder="1" applyAlignment="1">
      <alignment horizontal="left" vertical="top" wrapText="1"/>
    </xf>
    <xf numFmtId="0" fontId="55" fillId="0" borderId="74" xfId="0" applyFont="1" applyBorder="1" applyAlignment="1">
      <alignment horizontal="left" vertical="top" wrapText="1"/>
    </xf>
    <xf numFmtId="0" fontId="55" fillId="0" borderId="31" xfId="0" applyFont="1" applyBorder="1" applyAlignment="1">
      <alignment horizontal="left" vertical="top" wrapText="1"/>
    </xf>
    <xf numFmtId="0" fontId="55" fillId="0" borderId="1" xfId="0" applyFont="1" applyBorder="1" applyAlignment="1">
      <alignment horizontal="left" vertical="top" wrapText="1"/>
    </xf>
    <xf numFmtId="0" fontId="103" fillId="0" borderId="74" xfId="0" applyFont="1" applyBorder="1" applyAlignment="1">
      <alignment horizontal="left" vertical="top" wrapText="1"/>
    </xf>
    <xf numFmtId="168" fontId="82" fillId="0" borderId="110" xfId="0" applyNumberFormat="1" applyFont="1" applyBorder="1" applyAlignment="1">
      <alignment horizontal="center" vertical="center"/>
    </xf>
    <xf numFmtId="168" fontId="82" fillId="0" borderId="111" xfId="0" applyNumberFormat="1" applyFont="1" applyBorder="1" applyAlignment="1">
      <alignment horizontal="center" vertical="center"/>
    </xf>
    <xf numFmtId="168" fontId="82" fillId="0" borderId="112" xfId="0" applyNumberFormat="1" applyFont="1" applyBorder="1" applyAlignment="1">
      <alignment horizontal="center" vertical="center"/>
    </xf>
    <xf numFmtId="0" fontId="82" fillId="0" borderId="45" xfId="0" applyFont="1" applyBorder="1" applyAlignment="1">
      <alignment horizontal="left" vertical="center" wrapText="1"/>
    </xf>
    <xf numFmtId="0" fontId="82" fillId="0" borderId="2" xfId="0" applyFont="1" applyBorder="1" applyAlignment="1">
      <alignment horizontal="center" vertical="center" wrapText="1"/>
    </xf>
    <xf numFmtId="0" fontId="90" fillId="26" borderId="43" xfId="0" applyFont="1" applyFill="1" applyBorder="1" applyAlignment="1">
      <alignment horizontal="center" vertical="center" wrapText="1"/>
    </xf>
    <xf numFmtId="0" fontId="90" fillId="26" borderId="74" xfId="0" applyFont="1" applyFill="1" applyBorder="1" applyAlignment="1">
      <alignment horizontal="center" vertical="center" wrapText="1"/>
    </xf>
    <xf numFmtId="0" fontId="82" fillId="0" borderId="43" xfId="0" applyFont="1" applyBorder="1" applyAlignment="1">
      <alignment horizontal="left" vertical="center" wrapText="1"/>
    </xf>
    <xf numFmtId="0" fontId="55" fillId="0" borderId="30" xfId="0" applyFont="1" applyFill="1" applyBorder="1" applyAlignment="1">
      <alignment horizontal="left" vertical="top" wrapText="1"/>
    </xf>
    <xf numFmtId="0" fontId="55" fillId="0" borderId="31" xfId="0" applyFont="1" applyFill="1" applyBorder="1" applyAlignment="1">
      <alignment horizontal="left" vertical="top" wrapText="1"/>
    </xf>
    <xf numFmtId="0" fontId="55" fillId="0" borderId="1" xfId="0" applyFont="1" applyFill="1" applyBorder="1" applyAlignment="1">
      <alignment horizontal="left" vertical="top" wrapText="1"/>
    </xf>
    <xf numFmtId="0" fontId="103" fillId="0" borderId="30" xfId="0" applyFont="1" applyBorder="1" applyAlignment="1">
      <alignment horizontal="left" vertical="center" wrapText="1"/>
    </xf>
    <xf numFmtId="0" fontId="103" fillId="0" borderId="31" xfId="0" applyFont="1" applyBorder="1" applyAlignment="1">
      <alignment horizontal="left" vertical="center" wrapText="1"/>
    </xf>
    <xf numFmtId="0" fontId="103" fillId="0" borderId="1" xfId="0" applyFont="1" applyBorder="1" applyAlignment="1">
      <alignment horizontal="left" vertical="center" wrapText="1"/>
    </xf>
    <xf numFmtId="0" fontId="82" fillId="0" borderId="30" xfId="0" applyFont="1" applyBorder="1" applyAlignment="1">
      <alignment horizontal="center" vertical="top"/>
    </xf>
    <xf numFmtId="0" fontId="82" fillId="0" borderId="31" xfId="0" applyFont="1" applyBorder="1" applyAlignment="1">
      <alignment horizontal="center" vertical="top"/>
    </xf>
    <xf numFmtId="0" fontId="82" fillId="0" borderId="1" xfId="0" applyFont="1" applyBorder="1" applyAlignment="1">
      <alignment horizontal="center" vertical="top"/>
    </xf>
    <xf numFmtId="0" fontId="90" fillId="25" borderId="43" xfId="0" applyFont="1" applyFill="1" applyBorder="1" applyAlignment="1">
      <alignment horizontal="center" vertical="center" wrapText="1"/>
    </xf>
    <xf numFmtId="0" fontId="90" fillId="25" borderId="74" xfId="0" applyFont="1" applyFill="1" applyBorder="1" applyAlignment="1">
      <alignment horizontal="center" vertical="center" wrapText="1"/>
    </xf>
    <xf numFmtId="0" fontId="90" fillId="27" borderId="43" xfId="0" applyFont="1" applyFill="1" applyBorder="1" applyAlignment="1">
      <alignment horizontal="center" vertical="center" wrapText="1"/>
    </xf>
    <xf numFmtId="0" fontId="90" fillId="27" borderId="74" xfId="0" applyFont="1" applyFill="1" applyBorder="1" applyAlignment="1">
      <alignment horizontal="center" vertical="center" wrapText="1"/>
    </xf>
    <xf numFmtId="0" fontId="82" fillId="0" borderId="2" xfId="0" applyFont="1" applyBorder="1" applyAlignment="1">
      <alignment horizontal="left" vertical="center" wrapText="1"/>
    </xf>
    <xf numFmtId="168" fontId="82" fillId="0" borderId="2" xfId="4" applyNumberFormat="1" applyFont="1" applyBorder="1" applyAlignment="1">
      <alignment horizontal="right" vertical="center"/>
    </xf>
    <xf numFmtId="168" fontId="82" fillId="0" borderId="2" xfId="4" applyNumberFormat="1" applyFont="1" applyFill="1" applyBorder="1" applyAlignment="1">
      <alignment horizontal="right" vertical="center"/>
    </xf>
    <xf numFmtId="168" fontId="82" fillId="0" borderId="30" xfId="0" applyNumberFormat="1" applyFont="1" applyBorder="1" applyAlignment="1">
      <alignment horizontal="center" vertical="center"/>
    </xf>
    <xf numFmtId="168" fontId="82" fillId="0" borderId="30" xfId="0" applyNumberFormat="1" applyFont="1" applyBorder="1" applyAlignment="1">
      <alignment horizontal="center" vertical="center" wrapText="1"/>
    </xf>
    <xf numFmtId="0" fontId="82" fillId="0" borderId="10" xfId="0" applyFont="1" applyBorder="1" applyAlignment="1">
      <alignment horizontal="center" vertical="center"/>
    </xf>
    <xf numFmtId="0" fontId="82" fillId="0" borderId="10" xfId="0" applyFont="1" applyBorder="1" applyAlignment="1">
      <alignment horizontal="center" vertical="center" wrapText="1"/>
    </xf>
    <xf numFmtId="1" fontId="82" fillId="0" borderId="30" xfId="0" applyNumberFormat="1" applyFont="1" applyBorder="1" applyAlignment="1">
      <alignment horizontal="center" vertical="center"/>
    </xf>
    <xf numFmtId="1" fontId="82" fillId="0" borderId="31" xfId="0" applyNumberFormat="1" applyFont="1" applyBorder="1" applyAlignment="1">
      <alignment horizontal="center" vertical="center"/>
    </xf>
    <xf numFmtId="1" fontId="82" fillId="0" borderId="1" xfId="0" applyNumberFormat="1" applyFont="1" applyBorder="1" applyAlignment="1">
      <alignment horizontal="center" vertical="center"/>
    </xf>
    <xf numFmtId="0" fontId="83" fillId="0" borderId="11" xfId="0" applyFont="1" applyBorder="1" applyAlignment="1">
      <alignment horizontal="center" vertical="center"/>
    </xf>
    <xf numFmtId="0" fontId="83" fillId="0" borderId="13" xfId="0" applyFont="1" applyBorder="1" applyAlignment="1">
      <alignment horizontal="center" vertical="center"/>
    </xf>
    <xf numFmtId="0" fontId="83" fillId="0" borderId="143" xfId="0" applyFont="1" applyBorder="1" applyAlignment="1">
      <alignment horizontal="center" vertical="center"/>
    </xf>
    <xf numFmtId="0" fontId="82" fillId="0" borderId="140" xfId="0" applyFont="1" applyBorder="1" applyAlignment="1">
      <alignment horizontal="center" vertical="center"/>
    </xf>
    <xf numFmtId="3" fontId="139" fillId="0" borderId="2" xfId="0" applyNumberFormat="1" applyFont="1" applyBorder="1" applyAlignment="1">
      <alignment horizontal="right" vertical="center" wrapText="1"/>
    </xf>
    <xf numFmtId="0" fontId="139" fillId="0" borderId="2" xfId="0" applyFont="1" applyBorder="1" applyAlignment="1">
      <alignment horizontal="justify" vertical="center" wrapText="1"/>
    </xf>
    <xf numFmtId="0" fontId="139" fillId="0" borderId="2" xfId="0" applyFont="1" applyBorder="1" applyAlignment="1">
      <alignment horizontal="left" vertical="center" wrapText="1"/>
    </xf>
    <xf numFmtId="0" fontId="64" fillId="20" borderId="2" xfId="0" applyFont="1" applyFill="1" applyBorder="1" applyAlignment="1">
      <alignment horizontal="center" textRotation="90" wrapText="1"/>
    </xf>
    <xf numFmtId="0" fontId="4" fillId="20" borderId="30"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0" borderId="2" xfId="0" applyFont="1" applyBorder="1" applyAlignment="1">
      <alignment horizontal="center" wrapText="1"/>
    </xf>
    <xf numFmtId="0" fontId="0" fillId="0" borderId="0" xfId="0" applyAlignment="1">
      <alignment horizontal="center"/>
    </xf>
    <xf numFmtId="0" fontId="30" fillId="0" borderId="4" xfId="0" applyFont="1" applyBorder="1" applyAlignment="1">
      <alignment vertical="center" wrapText="1"/>
    </xf>
    <xf numFmtId="0" fontId="30" fillId="0" borderId="8" xfId="0" applyFont="1" applyBorder="1" applyAlignment="1">
      <alignment vertical="center" wrapText="1"/>
    </xf>
    <xf numFmtId="0" fontId="28" fillId="0" borderId="4" xfId="5" applyBorder="1" applyAlignment="1">
      <alignment vertical="center" wrapText="1"/>
    </xf>
    <xf numFmtId="0" fontId="28" fillId="0" borderId="8" xfId="5" applyBorder="1" applyAlignment="1">
      <alignment vertical="center" wrapText="1"/>
    </xf>
    <xf numFmtId="0" fontId="4" fillId="0" borderId="69" xfId="0" applyFont="1" applyBorder="1" applyAlignment="1">
      <alignment horizontal="center" vertical="center"/>
    </xf>
    <xf numFmtId="0" fontId="4" fillId="0" borderId="59" xfId="0" applyFont="1" applyBorder="1" applyAlignment="1">
      <alignment horizontal="center" vertical="center"/>
    </xf>
    <xf numFmtId="0" fontId="4" fillId="0" borderId="47" xfId="0" applyFont="1" applyBorder="1" applyAlignment="1">
      <alignment horizontal="center" vertical="center"/>
    </xf>
    <xf numFmtId="0" fontId="30" fillId="4" borderId="4" xfId="0" applyFont="1" applyFill="1" applyBorder="1" applyAlignment="1">
      <alignment vertical="center" wrapText="1"/>
    </xf>
    <xf numFmtId="0" fontId="30" fillId="4" borderId="8" xfId="0" applyFont="1" applyFill="1" applyBorder="1" applyAlignment="1">
      <alignment vertical="center" wrapText="1"/>
    </xf>
    <xf numFmtId="0" fontId="28" fillId="4" borderId="4" xfId="5" applyFill="1" applyBorder="1" applyAlignment="1">
      <alignment vertical="center" wrapText="1"/>
    </xf>
    <xf numFmtId="0" fontId="28" fillId="4" borderId="8" xfId="5" applyFill="1" applyBorder="1" applyAlignment="1">
      <alignment vertical="center" wrapText="1"/>
    </xf>
    <xf numFmtId="0" fontId="142" fillId="4" borderId="4" xfId="0" applyFont="1" applyFill="1" applyBorder="1" applyAlignment="1">
      <alignment vertical="center" wrapText="1"/>
    </xf>
    <xf numFmtId="0" fontId="142" fillId="4" borderId="8" xfId="0" applyFont="1" applyFill="1" applyBorder="1" applyAlignment="1">
      <alignment vertical="center" wrapText="1"/>
    </xf>
    <xf numFmtId="3" fontId="0" fillId="0" borderId="44" xfId="0" applyNumberFormat="1" applyFill="1" applyBorder="1" applyAlignment="1" applyProtection="1">
      <alignment horizontal="center"/>
    </xf>
    <xf numFmtId="3" fontId="0" fillId="0" borderId="66" xfId="0" applyNumberFormat="1" applyFill="1" applyBorder="1" applyAlignment="1" applyProtection="1">
      <alignment horizontal="center"/>
    </xf>
    <xf numFmtId="3" fontId="0" fillId="0" borderId="45" xfId="0" applyNumberFormat="1" applyFill="1" applyBorder="1" applyAlignment="1" applyProtection="1">
      <alignment horizontal="center"/>
    </xf>
    <xf numFmtId="3" fontId="0" fillId="0" borderId="44" xfId="0" applyNumberFormat="1" applyFill="1" applyBorder="1" applyAlignment="1">
      <alignment horizontal="center"/>
    </xf>
    <xf numFmtId="3" fontId="0" fillId="0" borderId="66" xfId="0" applyNumberFormat="1" applyFill="1" applyBorder="1" applyAlignment="1">
      <alignment horizontal="center"/>
    </xf>
    <xf numFmtId="0" fontId="30" fillId="0" borderId="69" xfId="0" applyFont="1" applyBorder="1" applyAlignment="1">
      <alignment horizontal="right" vertical="center"/>
    </xf>
    <xf numFmtId="0" fontId="30" fillId="0" borderId="72" xfId="0" applyFont="1" applyBorder="1" applyAlignment="1">
      <alignment horizontal="right" vertical="center"/>
    </xf>
    <xf numFmtId="0" fontId="4" fillId="0" borderId="0" xfId="0" applyFont="1" applyFill="1" applyBorder="1" applyAlignment="1">
      <alignment horizontal="center" vertical="center" wrapText="1"/>
    </xf>
    <xf numFmtId="0" fontId="61" fillId="0" borderId="0" xfId="0" applyFont="1" applyAlignment="1">
      <alignment horizontal="left"/>
    </xf>
    <xf numFmtId="0" fontId="61" fillId="0" borderId="0" xfId="0" applyFont="1" applyAlignment="1">
      <alignment vertical="center"/>
    </xf>
    <xf numFmtId="0" fontId="83" fillId="0" borderId="34" xfId="0" applyFont="1" applyBorder="1" applyAlignment="1">
      <alignment vertical="center"/>
    </xf>
    <xf numFmtId="0" fontId="83" fillId="0" borderId="47" xfId="0" applyFont="1" applyBorder="1" applyAlignment="1">
      <alignment vertical="center"/>
    </xf>
    <xf numFmtId="0" fontId="83" fillId="0" borderId="47" xfId="0" applyFont="1" applyBorder="1" applyAlignment="1">
      <alignment horizontal="right" vertical="center"/>
    </xf>
    <xf numFmtId="0" fontId="82" fillId="0" borderId="8" xfId="0" applyFont="1" applyBorder="1" applyAlignment="1">
      <alignment vertical="center"/>
    </xf>
    <xf numFmtId="0" fontId="82" fillId="0" borderId="53" xfId="0" applyFont="1" applyBorder="1" applyAlignment="1">
      <alignment vertical="center"/>
    </xf>
    <xf numFmtId="4" fontId="82" fillId="0" borderId="53" xfId="0" applyNumberFormat="1" applyFont="1" applyBorder="1" applyAlignment="1">
      <alignment horizontal="right" vertical="center"/>
    </xf>
    <xf numFmtId="0" fontId="82" fillId="0" borderId="53" xfId="0" applyFont="1" applyBorder="1" applyAlignment="1">
      <alignment horizontal="right" vertical="center"/>
    </xf>
    <xf numFmtId="0" fontId="83" fillId="0" borderId="8" xfId="0" applyFont="1" applyBorder="1" applyAlignment="1">
      <alignment vertical="center"/>
    </xf>
    <xf numFmtId="0" fontId="83" fillId="0" borderId="53" xfId="0" applyFont="1" applyBorder="1" applyAlignment="1">
      <alignment vertical="center"/>
    </xf>
    <xf numFmtId="4" fontId="83" fillId="0" borderId="53" xfId="0" applyNumberFormat="1" applyFont="1" applyBorder="1" applyAlignment="1">
      <alignment horizontal="right" vertical="center"/>
    </xf>
    <xf numFmtId="0" fontId="82" fillId="0" borderId="34" xfId="0" applyFont="1" applyBorder="1" applyAlignment="1">
      <alignment horizontal="right" vertical="center"/>
    </xf>
    <xf numFmtId="0" fontId="82" fillId="0" borderId="47" xfId="0" applyFont="1" applyBorder="1" applyAlignment="1">
      <alignment vertical="center"/>
    </xf>
    <xf numFmtId="4" fontId="82" fillId="0" borderId="47" xfId="0" applyNumberFormat="1" applyFont="1" applyBorder="1" applyAlignment="1">
      <alignment horizontal="right" vertical="center"/>
    </xf>
    <xf numFmtId="0" fontId="82" fillId="0" borderId="8" xfId="0" applyFont="1" applyBorder="1" applyAlignment="1">
      <alignment horizontal="right" vertical="center"/>
    </xf>
    <xf numFmtId="0" fontId="139" fillId="0" borderId="44" xfId="0" applyFont="1" applyBorder="1" applyAlignment="1">
      <alignment horizontal="justify" vertical="center" wrapText="1"/>
    </xf>
    <xf numFmtId="0" fontId="139" fillId="0" borderId="45" xfId="0" applyFont="1" applyBorder="1" applyAlignment="1">
      <alignment horizontal="left" vertical="center" wrapText="1"/>
    </xf>
    <xf numFmtId="0" fontId="0" fillId="0" borderId="0" xfId="0" applyBorder="1" applyAlignment="1">
      <alignment horizontal="left"/>
    </xf>
    <xf numFmtId="4" fontId="82" fillId="0" borderId="0" xfId="0" applyNumberFormat="1" applyFont="1" applyBorder="1" applyAlignment="1">
      <alignment horizontal="right" vertical="center"/>
    </xf>
    <xf numFmtId="0" fontId="64" fillId="0" borderId="2" xfId="0" applyFont="1" applyFill="1" applyBorder="1" applyAlignment="1">
      <alignment horizontal="center" vertical="center"/>
    </xf>
    <xf numFmtId="3" fontId="64" fillId="0" borderId="2" xfId="0" applyNumberFormat="1" applyFont="1" applyFill="1" applyBorder="1"/>
    <xf numFmtId="0" fontId="64" fillId="17" borderId="2" xfId="0" applyFont="1" applyFill="1" applyBorder="1" applyAlignment="1">
      <alignment horizontal="left" vertical="center" wrapText="1"/>
    </xf>
    <xf numFmtId="0" fontId="64" fillId="17" borderId="2" xfId="0" applyFont="1" applyFill="1" applyBorder="1" applyAlignment="1">
      <alignment horizontal="center" vertical="center"/>
    </xf>
    <xf numFmtId="0" fontId="77" fillId="17" borderId="2" xfId="0" applyFont="1" applyFill="1" applyBorder="1" applyAlignment="1">
      <alignment horizontal="center" vertical="center" wrapText="1"/>
    </xf>
    <xf numFmtId="0" fontId="0" fillId="17" borderId="2" xfId="0" applyFill="1" applyBorder="1" applyAlignment="1">
      <alignment horizontal="left"/>
    </xf>
    <xf numFmtId="3" fontId="64" fillId="14" borderId="2" xfId="0" applyNumberFormat="1" applyFont="1" applyFill="1" applyBorder="1"/>
    <xf numFmtId="3" fontId="139" fillId="0" borderId="2" xfId="0" applyNumberFormat="1" applyFont="1" applyFill="1" applyBorder="1" applyAlignment="1">
      <alignment horizontal="right" vertical="center" wrapText="1"/>
    </xf>
    <xf numFmtId="3" fontId="139" fillId="0" borderId="2" xfId="0" applyNumberFormat="1" applyFont="1" applyFill="1" applyBorder="1" applyAlignment="1">
      <alignment horizontal="justify" vertical="center" wrapText="1"/>
    </xf>
    <xf numFmtId="3" fontId="139" fillId="0" borderId="2" xfId="0" applyNumberFormat="1" applyFont="1" applyFill="1" applyBorder="1" applyAlignment="1">
      <alignment horizontal="right" vertical="center" wrapText="1"/>
    </xf>
    <xf numFmtId="0" fontId="64" fillId="14" borderId="2" xfId="0" applyFont="1" applyFill="1" applyBorder="1" applyAlignment="1">
      <alignment horizontal="left"/>
    </xf>
    <xf numFmtId="3" fontId="77" fillId="14" borderId="2" xfId="0" applyNumberFormat="1" applyFont="1" applyFill="1" applyBorder="1"/>
    <xf numFmtId="4" fontId="64" fillId="14" borderId="2" xfId="0" applyNumberFormat="1" applyFont="1" applyFill="1" applyBorder="1"/>
    <xf numFmtId="0" fontId="0" fillId="38" borderId="0" xfId="0" applyFill="1" applyAlignment="1">
      <alignment vertical="center"/>
    </xf>
    <xf numFmtId="0" fontId="0" fillId="38" borderId="0" xfId="0" applyFill="1"/>
    <xf numFmtId="0" fontId="139" fillId="38" borderId="0" xfId="0" applyFont="1" applyFill="1" applyBorder="1" applyAlignment="1">
      <alignment horizontal="center" vertical="center" wrapText="1"/>
    </xf>
    <xf numFmtId="0" fontId="0" fillId="38" borderId="0" xfId="0" applyFill="1" applyAlignment="1">
      <alignment horizontal="left"/>
    </xf>
    <xf numFmtId="9" fontId="82" fillId="0" borderId="0" xfId="1" applyFont="1" applyAlignment="1">
      <alignment horizontal="left" vertical="center"/>
    </xf>
    <xf numFmtId="9" fontId="0" fillId="0" borderId="0" xfId="1" applyFont="1" applyAlignment="1">
      <alignment horizontal="left" vertical="center" indent="5"/>
    </xf>
  </cellXfs>
  <cellStyles count="7">
    <cellStyle name="Hiperpovezava" xfId="5" builtinId="8"/>
    <cellStyle name="Navadno" xfId="0" builtinId="0"/>
    <cellStyle name="Normal 2" xfId="2"/>
    <cellStyle name="Normal 3" xfId="3"/>
    <cellStyle name="Odstotek" xfId="1" builtinId="5"/>
    <cellStyle name="Valuta" xfId="4" builtinId="4"/>
    <cellStyle name="Vejica" xfId="6" builtinId="3"/>
  </cellStyles>
  <dxfs count="21">
    <dxf>
      <font>
        <color rgb="FF006100"/>
      </font>
      <fill>
        <patternFill>
          <bgColor rgb="FFC6EF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s>
  <tableStyles count="0" defaultTableStyle="TableStyleMedium9" defaultPivotStyle="PivotStyleLight16"/>
  <colors>
    <mruColors>
      <color rgb="FFFF9900"/>
      <color rgb="FFFFCCFF"/>
      <color rgb="FF008000"/>
      <color rgb="FF339933"/>
      <color rgb="FFFFFFCC"/>
      <color rgb="FF3399FF"/>
      <color rgb="FF9966FF"/>
      <color rgb="FFCC3300"/>
      <color rgb="FF00CC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0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1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4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4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5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6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72.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7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7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7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9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9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20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20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20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21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21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21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21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21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0.xml"/><Relationship Id="rId1" Type="http://schemas.microsoft.com/office/2011/relationships/chartStyle" Target="style60.xml"/></Relationships>
</file>

<file path=xl/charts/_rels/chart21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1.xml"/><Relationship Id="rId1" Type="http://schemas.microsoft.com/office/2011/relationships/chartStyle" Target="style61.xml"/></Relationships>
</file>

<file path=xl/charts/_rels/chart220.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2.xml"/><Relationship Id="rId1" Type="http://schemas.microsoft.com/office/2011/relationships/chartStyle" Target="style62.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3.xml"/><Relationship Id="rId1" Type="http://schemas.microsoft.com/office/2011/relationships/chartStyle" Target="style63.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4.xml"/><Relationship Id="rId1" Type="http://schemas.microsoft.com/office/2011/relationships/chartStyle" Target="style64.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5.xml"/><Relationship Id="rId1" Type="http://schemas.microsoft.com/office/2011/relationships/chartStyle" Target="style65.xml"/></Relationships>
</file>

<file path=xl/charts/_rels/chart22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22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2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22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22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1.xml"/><Relationship Id="rId1" Type="http://schemas.microsoft.com/office/2011/relationships/chartStyle" Target="style71.xml"/></Relationships>
</file>

<file path=xl/charts/_rels/chart2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2.xml"/><Relationship Id="rId1" Type="http://schemas.microsoft.com/office/2011/relationships/chartStyle" Target="style72.xml"/></Relationships>
</file>

<file path=xl/charts/_rels/chart23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3.xml"/><Relationship Id="rId1" Type="http://schemas.microsoft.com/office/2011/relationships/chartStyle" Target="style73.xml"/></Relationships>
</file>

<file path=xl/charts/_rels/chart23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23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23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23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23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23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23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23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24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24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24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24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24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24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24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24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24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24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25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25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25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25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25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25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25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25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25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25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26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26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26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26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26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265.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107.xml"/><Relationship Id="rId1" Type="http://schemas.microsoft.com/office/2011/relationships/chartStyle" Target="style107.xml"/></Relationships>
</file>

<file path=xl/charts/_rels/chart266.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108.xml"/><Relationship Id="rId1" Type="http://schemas.microsoft.com/office/2011/relationships/chartStyle" Target="style108.xml"/></Relationships>
</file>

<file path=xl/charts/_rels/chart26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26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110.xml"/><Relationship Id="rId1" Type="http://schemas.microsoft.com/office/2011/relationships/chartStyle" Target="style110.xml"/></Relationships>
</file>

<file path=xl/charts/_rels/chart269.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27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112.xml"/><Relationship Id="rId1" Type="http://schemas.microsoft.com/office/2011/relationships/chartStyle" Target="style112.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7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113.xml"/><Relationship Id="rId1" Type="http://schemas.microsoft.com/office/2011/relationships/chartStyle" Target="style113.xml"/></Relationships>
</file>

<file path=xl/charts/_rels/chart27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114.xml"/><Relationship Id="rId1" Type="http://schemas.microsoft.com/office/2011/relationships/chartStyle" Target="style114.xml"/></Relationships>
</file>

<file path=xl/charts/_rels/chart27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27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276.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27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27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27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28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28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28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28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28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28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28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28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288.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289.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290.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29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29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29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29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29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29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29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29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29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30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30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30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30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30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305.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306.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307.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310.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313.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315.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316.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317.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321.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322.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7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300" b="0"/>
              <a:t>Ptuj,</a:t>
            </a:r>
            <a:r>
              <a:rPr lang="sl-SI" sz="1300" b="0" baseline="0"/>
              <a:t> število vseh nastanitvenih sob/enot </a:t>
            </a:r>
            <a:r>
              <a:rPr lang="sl-SI" sz="1200" b="0" i="1" baseline="0"/>
              <a:t>(sobe, kampirna mesta, apartmaji, sobodjalci, idr.)</a:t>
            </a:r>
            <a:endParaRPr lang="sl-SI" sz="1200" b="0" i="1"/>
          </a:p>
        </c:rich>
      </c:tx>
      <c:layout/>
      <c:overlay val="0"/>
    </c:title>
    <c:autoTitleDeleted val="0"/>
    <c:plotArea>
      <c:layout/>
      <c:barChart>
        <c:barDir val="col"/>
        <c:grouping val="clustered"/>
        <c:varyColors val="0"/>
        <c:ser>
          <c:idx val="0"/>
          <c:order val="0"/>
          <c:spPr>
            <a:solidFill>
              <a:srgbClr val="0070C0"/>
            </a:solidFill>
          </c:spPr>
          <c:invertIfNegative val="0"/>
          <c:dLbls>
            <c:spPr>
              <a:noFill/>
              <a:ln>
                <a:noFill/>
              </a:ln>
              <a:effectLst/>
            </c:spPr>
            <c:txPr>
              <a:bodyPr/>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2009-2022'!$D$17:$Q$17</c:f>
              <c:numCache>
                <c:formatCode>General</c:formatCode>
                <c:ptCount val="7"/>
                <c:pt idx="0">
                  <c:v>539</c:v>
                </c:pt>
                <c:pt idx="1">
                  <c:v>527</c:v>
                </c:pt>
                <c:pt idx="2">
                  <c:v>531</c:v>
                </c:pt>
                <c:pt idx="3">
                  <c:v>505</c:v>
                </c:pt>
                <c:pt idx="4">
                  <c:v>498</c:v>
                </c:pt>
                <c:pt idx="5">
                  <c:v>512</c:v>
                </c:pt>
                <c:pt idx="6">
                  <c:v>512</c:v>
                </c:pt>
              </c:numCache>
            </c:numRef>
          </c:val>
          <c:extLst>
            <c:ext xmlns:c16="http://schemas.microsoft.com/office/drawing/2014/chart" uri="{C3380CC4-5D6E-409C-BE32-E72D297353CC}">
              <c16:uniqueId val="{00000000-FED8-48F7-82A1-B5E7F5886117}"/>
            </c:ext>
          </c:extLst>
        </c:ser>
        <c:dLbls>
          <c:showLegendKey val="0"/>
          <c:showVal val="0"/>
          <c:showCatName val="0"/>
          <c:showSerName val="0"/>
          <c:showPercent val="0"/>
          <c:showBubbleSize val="0"/>
        </c:dLbls>
        <c:gapWidth val="75"/>
        <c:overlap val="-25"/>
        <c:axId val="45938688"/>
        <c:axId val="45959424"/>
      </c:barChart>
      <c:catAx>
        <c:axId val="45938688"/>
        <c:scaling>
          <c:orientation val="minMax"/>
        </c:scaling>
        <c:delete val="0"/>
        <c:axPos val="b"/>
        <c:numFmt formatCode="General" sourceLinked="1"/>
        <c:majorTickMark val="none"/>
        <c:minorTickMark val="none"/>
        <c:tickLblPos val="nextTo"/>
        <c:crossAx val="45959424"/>
        <c:crosses val="autoZero"/>
        <c:auto val="1"/>
        <c:lblAlgn val="ctr"/>
        <c:lblOffset val="100"/>
        <c:noMultiLvlLbl val="0"/>
      </c:catAx>
      <c:valAx>
        <c:axId val="45959424"/>
        <c:scaling>
          <c:orientation val="minMax"/>
        </c:scaling>
        <c:delete val="0"/>
        <c:axPos val="l"/>
        <c:majorGridlines/>
        <c:numFmt formatCode="General" sourceLinked="1"/>
        <c:majorTickMark val="none"/>
        <c:minorTickMark val="none"/>
        <c:tickLblPos val="nextTo"/>
        <c:spPr>
          <a:ln w="9525">
            <a:noFill/>
          </a:ln>
        </c:spPr>
        <c:crossAx val="45938688"/>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a:t>
            </a:r>
            <a:r>
              <a:rPr lang="sl-SI" sz="1200" b="0" baseline="0"/>
              <a:t> prenočitev tujih gostov po letih/mesecih, Ptuj</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2009-2022'!$E$89:$E$100</c:f>
            </c:numRef>
          </c:val>
          <c:smooth val="0"/>
          <c:extLst>
            <c:ext xmlns:c16="http://schemas.microsoft.com/office/drawing/2014/chart" uri="{C3380CC4-5D6E-409C-BE32-E72D297353CC}">
              <c16:uniqueId val="{00000000-5673-46C5-B81B-63911C9EBEB6}"/>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2009-2022'!$H$89:$H$100</c:f>
            </c:numRef>
          </c:val>
          <c:smooth val="0"/>
          <c:extLst>
            <c:ext xmlns:c16="http://schemas.microsoft.com/office/drawing/2014/chart" uri="{C3380CC4-5D6E-409C-BE32-E72D297353CC}">
              <c16:uniqueId val="{00000001-5673-46C5-B81B-63911C9EBEB6}"/>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2009-2022'!$K$89:$K$100</c:f>
              <c:numCache>
                <c:formatCode>#,##0</c:formatCode>
                <c:ptCount val="12"/>
                <c:pt idx="0">
                  <c:v>2418</c:v>
                </c:pt>
                <c:pt idx="1">
                  <c:v>2118</c:v>
                </c:pt>
                <c:pt idx="2">
                  <c:v>2638</c:v>
                </c:pt>
                <c:pt idx="3">
                  <c:v>3800</c:v>
                </c:pt>
                <c:pt idx="4">
                  <c:v>5706</c:v>
                </c:pt>
                <c:pt idx="5">
                  <c:v>7661</c:v>
                </c:pt>
                <c:pt idx="6">
                  <c:v>14151</c:v>
                </c:pt>
                <c:pt idx="7">
                  <c:v>15799</c:v>
                </c:pt>
                <c:pt idx="8">
                  <c:v>7667</c:v>
                </c:pt>
                <c:pt idx="9">
                  <c:v>4808</c:v>
                </c:pt>
                <c:pt idx="10">
                  <c:v>3010</c:v>
                </c:pt>
                <c:pt idx="11">
                  <c:v>2866</c:v>
                </c:pt>
              </c:numCache>
            </c:numRef>
          </c:val>
          <c:smooth val="0"/>
          <c:extLst>
            <c:ext xmlns:c16="http://schemas.microsoft.com/office/drawing/2014/chart" uri="{C3380CC4-5D6E-409C-BE32-E72D297353CC}">
              <c16:uniqueId val="{00000002-5673-46C5-B81B-63911C9EBEB6}"/>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2009-2022'!$N$89:$N$100</c:f>
              <c:numCache>
                <c:formatCode>#,##0</c:formatCode>
                <c:ptCount val="12"/>
                <c:pt idx="0">
                  <c:v>2873</c:v>
                </c:pt>
                <c:pt idx="1">
                  <c:v>3505</c:v>
                </c:pt>
                <c:pt idx="2">
                  <c:v>2987</c:v>
                </c:pt>
                <c:pt idx="3">
                  <c:v>4255</c:v>
                </c:pt>
                <c:pt idx="4">
                  <c:v>6687</c:v>
                </c:pt>
                <c:pt idx="5">
                  <c:v>8856</c:v>
                </c:pt>
                <c:pt idx="6">
                  <c:v>13726</c:v>
                </c:pt>
                <c:pt idx="7">
                  <c:v>16088</c:v>
                </c:pt>
                <c:pt idx="8">
                  <c:v>6951</c:v>
                </c:pt>
                <c:pt idx="9">
                  <c:v>4193</c:v>
                </c:pt>
                <c:pt idx="10">
                  <c:v>5347</c:v>
                </c:pt>
                <c:pt idx="11">
                  <c:v>2063</c:v>
                </c:pt>
              </c:numCache>
            </c:numRef>
          </c:val>
          <c:smooth val="0"/>
          <c:extLst>
            <c:ext xmlns:c16="http://schemas.microsoft.com/office/drawing/2014/chart" uri="{C3380CC4-5D6E-409C-BE32-E72D297353CC}">
              <c16:uniqueId val="{00000003-5673-46C5-B81B-63911C9EBEB6}"/>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2009-2022'!$Q$89:$Q$100</c:f>
              <c:numCache>
                <c:formatCode>#,##0</c:formatCode>
                <c:ptCount val="12"/>
                <c:pt idx="0">
                  <c:v>1613</c:v>
                </c:pt>
                <c:pt idx="1">
                  <c:v>2729</c:v>
                </c:pt>
                <c:pt idx="2">
                  <c:v>3352</c:v>
                </c:pt>
                <c:pt idx="3">
                  <c:v>3259</c:v>
                </c:pt>
                <c:pt idx="4">
                  <c:v>7443</c:v>
                </c:pt>
                <c:pt idx="5">
                  <c:v>6665</c:v>
                </c:pt>
                <c:pt idx="6">
                  <c:v>13384</c:v>
                </c:pt>
                <c:pt idx="7">
                  <c:v>14741</c:v>
                </c:pt>
                <c:pt idx="8">
                  <c:v>6481</c:v>
                </c:pt>
                <c:pt idx="9">
                  <c:v>4077</c:v>
                </c:pt>
                <c:pt idx="10">
                  <c:v>3064</c:v>
                </c:pt>
                <c:pt idx="11">
                  <c:v>2032</c:v>
                </c:pt>
              </c:numCache>
            </c:numRef>
          </c:val>
          <c:smooth val="0"/>
          <c:extLst>
            <c:ext xmlns:c16="http://schemas.microsoft.com/office/drawing/2014/chart" uri="{C3380CC4-5D6E-409C-BE32-E72D297353CC}">
              <c16:uniqueId val="{00000004-5673-46C5-B81B-63911C9EBEB6}"/>
            </c:ext>
          </c:extLst>
        </c:ser>
        <c:ser>
          <c:idx val="5"/>
          <c:order val="5"/>
          <c:tx>
            <c:strRef>
              <c:f>'Analiza 2009-2022'!$S$87</c:f>
              <c:strCache>
                <c:ptCount val="1"/>
                <c:pt idx="0">
                  <c:v>2014</c:v>
                </c:pt>
              </c:strCache>
            </c:strRef>
          </c:tx>
          <c:spPr>
            <a:ln w="28575"/>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2009-2022'!$T$89:$T$100</c:f>
              <c:numCache>
                <c:formatCode>#,##0</c:formatCode>
                <c:ptCount val="12"/>
                <c:pt idx="0">
                  <c:v>2284</c:v>
                </c:pt>
                <c:pt idx="1">
                  <c:v>1936</c:v>
                </c:pt>
                <c:pt idx="2">
                  <c:v>2940</c:v>
                </c:pt>
                <c:pt idx="3">
                  <c:v>4688</c:v>
                </c:pt>
                <c:pt idx="4">
                  <c:v>5294</c:v>
                </c:pt>
                <c:pt idx="5">
                  <c:v>6552</c:v>
                </c:pt>
                <c:pt idx="6">
                  <c:v>12198</c:v>
                </c:pt>
                <c:pt idx="7">
                  <c:v>13993</c:v>
                </c:pt>
                <c:pt idx="8">
                  <c:v>5594</c:v>
                </c:pt>
                <c:pt idx="9">
                  <c:v>3491</c:v>
                </c:pt>
                <c:pt idx="10">
                  <c:v>2783</c:v>
                </c:pt>
                <c:pt idx="11">
                  <c:v>2772</c:v>
                </c:pt>
              </c:numCache>
            </c:numRef>
          </c:val>
          <c:smooth val="0"/>
          <c:extLst>
            <c:ext xmlns:c16="http://schemas.microsoft.com/office/drawing/2014/chart" uri="{C3380CC4-5D6E-409C-BE32-E72D297353CC}">
              <c16:uniqueId val="{00000005-5673-46C5-B81B-63911C9EBEB6}"/>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2009-2022'!$W$89:$W$100</c:f>
              <c:numCache>
                <c:formatCode>#,##0</c:formatCode>
                <c:ptCount val="12"/>
                <c:pt idx="0">
                  <c:v>2514</c:v>
                </c:pt>
                <c:pt idx="1">
                  <c:v>2953</c:v>
                </c:pt>
                <c:pt idx="2">
                  <c:v>2930</c:v>
                </c:pt>
                <c:pt idx="3">
                  <c:v>3796</c:v>
                </c:pt>
                <c:pt idx="4">
                  <c:v>5562</c:v>
                </c:pt>
                <c:pt idx="5">
                  <c:v>5573</c:v>
                </c:pt>
                <c:pt idx="6">
                  <c:v>12750</c:v>
                </c:pt>
                <c:pt idx="7">
                  <c:v>14208</c:v>
                </c:pt>
                <c:pt idx="8">
                  <c:v>6618</c:v>
                </c:pt>
                <c:pt idx="9">
                  <c:v>4118</c:v>
                </c:pt>
                <c:pt idx="10">
                  <c:v>2629</c:v>
                </c:pt>
                <c:pt idx="11">
                  <c:v>3271</c:v>
                </c:pt>
              </c:numCache>
            </c:numRef>
          </c:val>
          <c:smooth val="0"/>
          <c:extLst>
            <c:ext xmlns:c16="http://schemas.microsoft.com/office/drawing/2014/chart" uri="{C3380CC4-5D6E-409C-BE32-E72D297353CC}">
              <c16:uniqueId val="{00000006-5673-46C5-B81B-63911C9EBEB6}"/>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2009-2022'!$Z$89:$Z$100</c:f>
              <c:numCache>
                <c:formatCode>#,##0</c:formatCode>
                <c:ptCount val="12"/>
                <c:pt idx="0">
                  <c:v>2975</c:v>
                </c:pt>
                <c:pt idx="1">
                  <c:v>2841</c:v>
                </c:pt>
                <c:pt idx="2">
                  <c:v>2631</c:v>
                </c:pt>
                <c:pt idx="3">
                  <c:v>2904</c:v>
                </c:pt>
                <c:pt idx="4">
                  <c:v>5598</c:v>
                </c:pt>
                <c:pt idx="5">
                  <c:v>6510</c:v>
                </c:pt>
                <c:pt idx="6">
                  <c:v>11329</c:v>
                </c:pt>
                <c:pt idx="7">
                  <c:v>14663</c:v>
                </c:pt>
                <c:pt idx="8">
                  <c:v>6660</c:v>
                </c:pt>
                <c:pt idx="9">
                  <c:v>4774</c:v>
                </c:pt>
                <c:pt idx="10">
                  <c:v>3060</c:v>
                </c:pt>
                <c:pt idx="11">
                  <c:v>2804</c:v>
                </c:pt>
              </c:numCache>
            </c:numRef>
          </c:val>
          <c:smooth val="0"/>
          <c:extLst>
            <c:ext xmlns:c16="http://schemas.microsoft.com/office/drawing/2014/chart" uri="{C3380CC4-5D6E-409C-BE32-E72D297353CC}">
              <c16:uniqueId val="{00000007-5673-46C5-B81B-63911C9EBEB6}"/>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2009-2022'!$AC$89:$AC$100</c:f>
              <c:numCache>
                <c:formatCode>#,##0</c:formatCode>
                <c:ptCount val="12"/>
                <c:pt idx="0">
                  <c:v>3191</c:v>
                </c:pt>
                <c:pt idx="1">
                  <c:v>2609</c:v>
                </c:pt>
                <c:pt idx="2">
                  <c:v>2904</c:v>
                </c:pt>
                <c:pt idx="3">
                  <c:v>5247</c:v>
                </c:pt>
                <c:pt idx="4">
                  <c:v>5593</c:v>
                </c:pt>
                <c:pt idx="5">
                  <c:v>8357</c:v>
                </c:pt>
                <c:pt idx="6">
                  <c:v>13921</c:v>
                </c:pt>
                <c:pt idx="7">
                  <c:v>15244</c:v>
                </c:pt>
                <c:pt idx="8">
                  <c:v>7569</c:v>
                </c:pt>
                <c:pt idx="9">
                  <c:v>4238</c:v>
                </c:pt>
                <c:pt idx="10">
                  <c:v>3251</c:v>
                </c:pt>
                <c:pt idx="11">
                  <c:v>3131</c:v>
                </c:pt>
              </c:numCache>
            </c:numRef>
          </c:val>
          <c:smooth val="0"/>
          <c:extLst>
            <c:ext xmlns:c16="http://schemas.microsoft.com/office/drawing/2014/chart" uri="{C3380CC4-5D6E-409C-BE32-E72D297353CC}">
              <c16:uniqueId val="{00000008-5673-46C5-B81B-63911C9EBEB6}"/>
            </c:ext>
          </c:extLst>
        </c:ser>
        <c:ser>
          <c:idx val="9"/>
          <c:order val="9"/>
          <c:tx>
            <c:strRef>
              <c:f>'Analiza 2009-2022'!$AE$87</c:f>
              <c:strCache>
                <c:ptCount val="1"/>
                <c:pt idx="0">
                  <c:v>2018</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2009-2022'!$AF$89:$AF$100</c:f>
              <c:numCache>
                <c:formatCode>#,##0</c:formatCode>
                <c:ptCount val="12"/>
                <c:pt idx="0">
                  <c:v>3761</c:v>
                </c:pt>
                <c:pt idx="1">
                  <c:v>2609</c:v>
                </c:pt>
                <c:pt idx="2">
                  <c:v>2619</c:v>
                </c:pt>
                <c:pt idx="3">
                  <c:v>4669</c:v>
                </c:pt>
                <c:pt idx="4">
                  <c:v>7252</c:v>
                </c:pt>
                <c:pt idx="5">
                  <c:v>10710</c:v>
                </c:pt>
                <c:pt idx="6">
                  <c:v>14156</c:v>
                </c:pt>
                <c:pt idx="7">
                  <c:v>16136</c:v>
                </c:pt>
                <c:pt idx="8">
                  <c:v>8922</c:v>
                </c:pt>
                <c:pt idx="9">
                  <c:v>4362</c:v>
                </c:pt>
                <c:pt idx="10">
                  <c:v>3386</c:v>
                </c:pt>
                <c:pt idx="11">
                  <c:v>3244</c:v>
                </c:pt>
              </c:numCache>
            </c:numRef>
          </c:val>
          <c:smooth val="0"/>
          <c:extLst>
            <c:ext xmlns:c16="http://schemas.microsoft.com/office/drawing/2014/chart" uri="{C3380CC4-5D6E-409C-BE32-E72D297353CC}">
              <c16:uniqueId val="{00000009-5673-46C5-B81B-63911C9EBEB6}"/>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2009-2022'!$AI$89:$AI$100</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smooth val="0"/>
          <c:extLst>
            <c:ext xmlns:c16="http://schemas.microsoft.com/office/drawing/2014/chart" uri="{C3380CC4-5D6E-409C-BE32-E72D297353CC}">
              <c16:uniqueId val="{0000000A-5673-46C5-B81B-63911C9EBEB6}"/>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2009-2022'!$AL$89:$AL$100</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smooth val="0"/>
          <c:extLst>
            <c:ext xmlns:c16="http://schemas.microsoft.com/office/drawing/2014/chart" uri="{C3380CC4-5D6E-409C-BE32-E72D297353CC}">
              <c16:uniqueId val="{00000000-4AE9-45AE-BF6E-D33CF22E700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2009-2022'!$AO$89:$AO$100</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smooth val="0"/>
          <c:extLst>
            <c:ext xmlns:c16="http://schemas.microsoft.com/office/drawing/2014/chart" uri="{C3380CC4-5D6E-409C-BE32-E72D297353CC}">
              <c16:uniqueId val="{00000001-4AE9-45AE-BF6E-D33CF22E700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2009-2022'!$AR$89:$AR$100</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smooth val="0"/>
          <c:extLst>
            <c:ext xmlns:c16="http://schemas.microsoft.com/office/drawing/2014/chart" uri="{C3380CC4-5D6E-409C-BE32-E72D297353CC}">
              <c16:uniqueId val="{00000000-516E-4526-AF8C-8CAE7BD778E9}"/>
            </c:ext>
          </c:extLst>
        </c:ser>
        <c:dLbls>
          <c:showLegendKey val="0"/>
          <c:showVal val="0"/>
          <c:showCatName val="0"/>
          <c:showSerName val="0"/>
          <c:showPercent val="0"/>
          <c:showBubbleSize val="0"/>
        </c:dLbls>
        <c:smooth val="0"/>
        <c:axId val="47281664"/>
        <c:axId val="124580352"/>
      </c:lineChart>
      <c:catAx>
        <c:axId val="47281664"/>
        <c:scaling>
          <c:orientation val="minMax"/>
        </c:scaling>
        <c:delete val="0"/>
        <c:axPos val="b"/>
        <c:numFmt formatCode="General" sourceLinked="1"/>
        <c:majorTickMark val="none"/>
        <c:minorTickMark val="none"/>
        <c:tickLblPos val="nextTo"/>
        <c:crossAx val="124580352"/>
        <c:crosses val="autoZero"/>
        <c:auto val="1"/>
        <c:lblAlgn val="ctr"/>
        <c:lblOffset val="100"/>
        <c:noMultiLvlLbl val="0"/>
      </c:catAx>
      <c:valAx>
        <c:axId val="124580352"/>
        <c:scaling>
          <c:orientation val="minMax"/>
        </c:scaling>
        <c:delete val="0"/>
        <c:axPos val="l"/>
        <c:majorGridlines/>
        <c:numFmt formatCode="#,##0" sourceLinked="1"/>
        <c:majorTickMark val="none"/>
        <c:minorTickMark val="none"/>
        <c:tickLblPos val="nextTo"/>
        <c:spPr>
          <a:ln w="9525">
            <a:noFill/>
          </a:ln>
        </c:spPr>
        <c:crossAx val="47281664"/>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SURS'!$G$6:$G$17</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extLst>
            <c:ext xmlns:c16="http://schemas.microsoft.com/office/drawing/2014/chart" uri="{C3380CC4-5D6E-409C-BE32-E72D297353CC}">
              <c16:uniqueId val="{00000000-54A1-4A5C-B509-7D7749E47151}"/>
            </c:ext>
          </c:extLst>
        </c:ser>
        <c:ser>
          <c:idx val="1"/>
          <c:order val="1"/>
          <c:tx>
            <c:v>Domače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SURS'!$V$6:$V$17</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extLst>
            <c:ext xmlns:c16="http://schemas.microsoft.com/office/drawing/2014/chart" uri="{C3380CC4-5D6E-409C-BE32-E72D297353CC}">
              <c16:uniqueId val="{00000001-54A1-4A5C-B509-7D7749E47151}"/>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2020</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SURS'!$H$6:$H$17</c:f>
              <c:numCache>
                <c:formatCode>#,##0.0</c:formatCode>
                <c:ptCount val="12"/>
                <c:pt idx="0">
                  <c:v>2.9897567221510886</c:v>
                </c:pt>
                <c:pt idx="1">
                  <c:v>2.8254166666666665</c:v>
                </c:pt>
                <c:pt idx="2">
                  <c:v>3.4074074074074074</c:v>
                </c:pt>
                <c:pt idx="3">
                  <c:v>0</c:v>
                </c:pt>
                <c:pt idx="4">
                  <c:v>2.0638297872340425</c:v>
                </c:pt>
                <c:pt idx="5">
                  <c:v>2.8025034770514603</c:v>
                </c:pt>
                <c:pt idx="6">
                  <c:v>3.3038538650033416</c:v>
                </c:pt>
                <c:pt idx="7">
                  <c:v>3.1887062187276625</c:v>
                </c:pt>
                <c:pt idx="8">
                  <c:v>3.0637164040778497</c:v>
                </c:pt>
                <c:pt idx="9">
                  <c:v>3.3159688412852968</c:v>
                </c:pt>
                <c:pt idx="10">
                  <c:v>2.7380952380952381</c:v>
                </c:pt>
                <c:pt idx="11">
                  <c:v>2.6666666666666665</c:v>
                </c:pt>
              </c:numCache>
            </c:numRef>
          </c:val>
          <c:extLst>
            <c:ext xmlns:c16="http://schemas.microsoft.com/office/drawing/2014/chart" uri="{C3380CC4-5D6E-409C-BE32-E72D297353CC}">
              <c16:uniqueId val="{00000000-EEE8-450D-95BF-9170BD5966E3}"/>
            </c:ext>
          </c:extLst>
        </c:ser>
        <c:ser>
          <c:idx val="1"/>
          <c:order val="1"/>
          <c:tx>
            <c:v>PDB domači gostje 2021</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SURS'!$X$6:$X$17</c:f>
              <c:numCache>
                <c:formatCode>#,##0.0</c:formatCode>
                <c:ptCount val="12"/>
                <c:pt idx="0">
                  <c:v>2.1</c:v>
                </c:pt>
                <c:pt idx="1">
                  <c:v>1.4878048780487805</c:v>
                </c:pt>
                <c:pt idx="2">
                  <c:v>2.9444444444444446</c:v>
                </c:pt>
                <c:pt idx="3">
                  <c:v>2.8571428571428572</c:v>
                </c:pt>
                <c:pt idx="4">
                  <c:v>1.7342657342657342</c:v>
                </c:pt>
                <c:pt idx="5">
                  <c:v>2.589995724668662</c:v>
                </c:pt>
                <c:pt idx="6">
                  <c:v>3.0494414071785121</c:v>
                </c:pt>
                <c:pt idx="7">
                  <c:v>2.9081916001388408</c:v>
                </c:pt>
                <c:pt idx="8">
                  <c:v>2.6432721357192657</c:v>
                </c:pt>
                <c:pt idx="9">
                  <c:v>2.6463754646840147</c:v>
                </c:pt>
                <c:pt idx="10">
                  <c:v>2.5990081473609634</c:v>
                </c:pt>
                <c:pt idx="11">
                  <c:v>2.5873344370860929</c:v>
                </c:pt>
              </c:numCache>
            </c:numRef>
          </c:val>
          <c:extLst>
            <c:ext xmlns:c16="http://schemas.microsoft.com/office/drawing/2014/chart" uri="{C3380CC4-5D6E-409C-BE32-E72D297353CC}">
              <c16:uniqueId val="{00000001-EEE8-450D-95BF-9170BD5966E3}"/>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29-44A1-BB85-0CF99D0713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929-44A1-BB85-0CF99D0713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29-44A1-BB85-0CF99D0713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29-44A1-BB85-0CF99D0713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929-44A1-BB85-0CF99D07135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29-44A1-BB85-0CF99D07135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29-44A1-BB85-0CF99D07135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929-44A1-BB85-0CF99D07135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929-44A1-BB85-0CF99D07135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29-44A1-BB85-0CF99D07135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29-44A1-BB85-0CF99D07135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929-44A1-BB85-0CF99D07135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929-44A1-BB85-0CF99D07135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929-44A1-BB85-0CF99D07135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929-44A1-BB85-0CF99D07135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929-44A1-BB85-0CF99D071358}"/>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8929-44A1-BB85-0CF99D071358}"/>
              </c:ext>
            </c:extLst>
          </c:dPt>
          <c:dPt>
            <c:idx val="1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23-8929-44A1-BB85-0CF99D071358}"/>
              </c:ext>
            </c:extLst>
          </c:dPt>
          <c:dPt>
            <c:idx val="1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5-8929-44A1-BB85-0CF99D071358}"/>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29-44A1-BB85-0CF99D071358}"/>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929-44A1-BB85-0CF99D071358}"/>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929-44A1-BB85-0CF99D071358}"/>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929-44A1-BB85-0CF99D071358}"/>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929-44A1-BB85-0CF99D071358}"/>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929-44A1-BB85-0CF99D071358}"/>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929-44A1-BB85-0CF99D071358}"/>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929-44A1-BB85-0CF99D071358}"/>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929-44A1-BB85-0CF99D071358}"/>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929-44A1-BB85-0CF99D071358}"/>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929-44A1-BB85-0CF99D071358}"/>
                </c:ext>
              </c:extLst>
            </c:dLbl>
            <c:dLbl>
              <c:idx val="11"/>
              <c:layout>
                <c:manualLayout>
                  <c:x val="-0.10956153887928459"/>
                  <c:y val="7.03950262441853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4743789768561681E-2"/>
                      <c:h val="9.9535327639297205E-2"/>
                    </c:manualLayout>
                  </c15:layout>
                </c:ext>
                <c:ext xmlns:c16="http://schemas.microsoft.com/office/drawing/2014/chart" uri="{C3380CC4-5D6E-409C-BE32-E72D297353CC}">
                  <c16:uniqueId val="{00000017-8929-44A1-BB85-0CF99D071358}"/>
                </c:ext>
              </c:extLst>
            </c:dLbl>
            <c:dLbl>
              <c:idx val="12"/>
              <c:layout>
                <c:manualLayout>
                  <c:x val="-5.6538958482300443E-2"/>
                  <c:y val="7.760131264053461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8929-44A1-BB85-0CF99D071358}"/>
                </c:ext>
              </c:extLst>
            </c:dLbl>
            <c:dLbl>
              <c:idx val="14"/>
              <c:layout>
                <c:manualLayout>
                  <c:x val="-7.4476672881800821E-2"/>
                  <c:y val="-4.378293792890219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8929-44A1-BB85-0CF99D071358}"/>
                </c:ext>
              </c:extLst>
            </c:dLbl>
            <c:dLbl>
              <c:idx val="15"/>
              <c:layout>
                <c:manualLayout>
                  <c:x val="-7.7736224124978506E-2"/>
                  <c:y val="-6.926909064610922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8929-44A1-BB85-0CF99D071358}"/>
                </c:ext>
              </c:extLst>
            </c:dLbl>
            <c:dLbl>
              <c:idx val="16"/>
              <c:layout>
                <c:manualLayout>
                  <c:x val="-9.9184942479838528E-2"/>
                  <c:y val="-0.10683533142116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8929-44A1-BB85-0CF99D071358}"/>
                </c:ext>
              </c:extLst>
            </c:dLbl>
            <c:dLbl>
              <c:idx val="17"/>
              <c:layout>
                <c:manualLayout>
                  <c:x val="7.1835146583637238E-2"/>
                  <c:y val="-3.22444202493247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8929-44A1-BB85-0CF99D071358}"/>
                </c:ext>
              </c:extLst>
            </c:dLbl>
            <c:dLbl>
              <c:idx val="18"/>
              <c:layout>
                <c:manualLayout>
                  <c:x val="9.1836880447670688E-2"/>
                  <c:y val="-2.40739229467267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8929-44A1-BB85-0CF99D0713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2021 - podatki SURS'!$G$83:$G$101</c:f>
              <c:strCache>
                <c:ptCount val="19"/>
                <c:pt idx="0">
                  <c:v>Nemčija</c:v>
                </c:pt>
                <c:pt idx="1">
                  <c:v>Češka</c:v>
                </c:pt>
                <c:pt idx="2">
                  <c:v>Avstrija</c:v>
                </c:pt>
                <c:pt idx="3">
                  <c:v>Nizozemska</c:v>
                </c:pt>
                <c:pt idx="4">
                  <c:v>Poljska</c:v>
                </c:pt>
                <c:pt idx="5">
                  <c:v>Italija</c:v>
                </c:pt>
                <c:pt idx="6">
                  <c:v>Srbija</c:v>
                </c:pt>
                <c:pt idx="7">
                  <c:v>Belgija</c:v>
                </c:pt>
                <c:pt idx="8">
                  <c:v>Francija</c:v>
                </c:pt>
                <c:pt idx="9">
                  <c:v>Bosna in Hercegovina</c:v>
                </c:pt>
                <c:pt idx="10">
                  <c:v>Hrvaška</c:v>
                </c:pt>
                <c:pt idx="11">
                  <c:v>Druge azijske države</c:v>
                </c:pt>
                <c:pt idx="12">
                  <c:v>Združene države (ZDA)</c:v>
                </c:pt>
                <c:pt idx="13">
                  <c:v>Danska</c:v>
                </c:pt>
                <c:pt idx="14">
                  <c:v>Ukrajina</c:v>
                </c:pt>
                <c:pt idx="15">
                  <c:v>Združeno kraljestvo</c:v>
                </c:pt>
                <c:pt idx="16">
                  <c:v>Ruska federacija</c:v>
                </c:pt>
                <c:pt idx="17">
                  <c:v>Švedska</c:v>
                </c:pt>
                <c:pt idx="18">
                  <c:v>Vse ostale države</c:v>
                </c:pt>
              </c:strCache>
            </c:strRef>
          </c:cat>
          <c:val>
            <c:numRef>
              <c:f>'Leto 2021 - podatki SURS'!$H$83:$H$101</c:f>
              <c:numCache>
                <c:formatCode>0.0%</c:formatCode>
                <c:ptCount val="19"/>
                <c:pt idx="0">
                  <c:v>0.18941165750387268</c:v>
                </c:pt>
                <c:pt idx="1">
                  <c:v>0.12274094098350698</c:v>
                </c:pt>
                <c:pt idx="2">
                  <c:v>0.12015915925037209</c:v>
                </c:pt>
                <c:pt idx="3">
                  <c:v>8.586702305379218E-2</c:v>
                </c:pt>
                <c:pt idx="4">
                  <c:v>8.25258937520882E-2</c:v>
                </c:pt>
                <c:pt idx="5">
                  <c:v>5.9745466695015639E-2</c:v>
                </c:pt>
                <c:pt idx="6">
                  <c:v>5.7862284724964311E-2</c:v>
                </c:pt>
                <c:pt idx="7">
                  <c:v>3.8240743553139146E-2</c:v>
                </c:pt>
                <c:pt idx="8">
                  <c:v>3.4140266682866079E-2</c:v>
                </c:pt>
                <c:pt idx="9">
                  <c:v>2.9857546396136438E-2</c:v>
                </c:pt>
                <c:pt idx="10">
                  <c:v>2.4572487318895605E-2</c:v>
                </c:pt>
                <c:pt idx="11">
                  <c:v>9.7500227804270569E-3</c:v>
                </c:pt>
                <c:pt idx="12">
                  <c:v>7.1986149500349299E-3</c:v>
                </c:pt>
                <c:pt idx="13">
                  <c:v>6.2873978677520275E-3</c:v>
                </c:pt>
                <c:pt idx="14">
                  <c:v>5.7710415211250496E-3</c:v>
                </c:pt>
                <c:pt idx="15">
                  <c:v>5.5584242019257055E-3</c:v>
                </c:pt>
                <c:pt idx="16">
                  <c:v>4.5864593141572759E-3</c:v>
                </c:pt>
                <c:pt idx="17">
                  <c:v>2.5817817331348905E-3</c:v>
                </c:pt>
                <c:pt idx="18">
                  <c:v>0.11314278771679373</c:v>
                </c:pt>
              </c:numCache>
            </c:numRef>
          </c:val>
          <c:extLst>
            <c:ext xmlns:c16="http://schemas.microsoft.com/office/drawing/2014/chart" uri="{C3380CC4-5D6E-409C-BE32-E72D297353CC}">
              <c16:uniqueId val="{00000024-8929-44A1-BB85-0CF99D0713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3558087303215"/>
          <c:y val="2.5427165354330709E-2"/>
          <c:w val="0.85397230155849757"/>
          <c:h val="0.74901213910761155"/>
        </c:manualLayout>
      </c:layout>
      <c:barChart>
        <c:barDir val="col"/>
        <c:grouping val="clustered"/>
        <c:varyColors val="0"/>
        <c:ser>
          <c:idx val="0"/>
          <c:order val="0"/>
          <c:tx>
            <c:v>Vse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SURS'!$D$6:$D$17</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extLst>
            <c:ext xmlns:c16="http://schemas.microsoft.com/office/drawing/2014/chart" uri="{C3380CC4-5D6E-409C-BE32-E72D297353CC}">
              <c16:uniqueId val="{00000000-7802-49D1-B522-3F5C9936A321}"/>
            </c:ext>
          </c:extLst>
        </c:ser>
        <c:ser>
          <c:idx val="1"/>
          <c:order val="1"/>
          <c:tx>
            <c:v>Vse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SURS'!$P$6:$P$17</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extLst>
            <c:ext xmlns:c16="http://schemas.microsoft.com/office/drawing/2014/chart" uri="{C3380CC4-5D6E-409C-BE32-E72D297353CC}">
              <c16:uniqueId val="{00000001-7802-49D1-B522-3F5C9936A321}"/>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SURS'!$J$6:$J$17</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extLst>
            <c:ext xmlns:c16="http://schemas.microsoft.com/office/drawing/2014/chart" uri="{C3380CC4-5D6E-409C-BE32-E72D297353CC}">
              <c16:uniqueId val="{00000000-C4A7-4B2A-A664-2E1AC7D55CD7}"/>
            </c:ext>
          </c:extLst>
        </c:ser>
        <c:ser>
          <c:idx val="1"/>
          <c:order val="1"/>
          <c:tx>
            <c:v>Tuje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SURS'!$AB$6:$AB$17</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extLst>
            <c:ext xmlns:c16="http://schemas.microsoft.com/office/drawing/2014/chart" uri="{C3380CC4-5D6E-409C-BE32-E72D297353CC}">
              <c16:uniqueId val="{00000001-C4A7-4B2A-A664-2E1AC7D55CD7}"/>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2021</c:v>
          </c:tx>
          <c:invertIfNegative val="0"/>
          <c:dLbls>
            <c:dLbl>
              <c:idx val="1"/>
              <c:layout>
                <c:manualLayout>
                  <c:x val="-8.0645161290322578E-3"/>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0C-4EB4-B73F-C4635AAF8D4D}"/>
                </c:ext>
              </c:extLst>
            </c:dLbl>
            <c:dLbl>
              <c:idx val="4"/>
              <c:layout>
                <c:manualLayout>
                  <c:x val="-1.3440860215053812E-2"/>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0C-4EB4-B73F-C4635AAF8D4D}"/>
                </c:ext>
              </c:extLst>
            </c:dLbl>
            <c:dLbl>
              <c:idx val="9"/>
              <c:layout>
                <c:manualLayout>
                  <c:x val="-1.89611184031197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D3-49A0-A25C-88A4B74CFD1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SURS'!$E$6:$E$17</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0-2976-4061-90B7-D1E444406BCA}"/>
            </c:ext>
          </c:extLst>
        </c:ser>
        <c:ser>
          <c:idx val="1"/>
          <c:order val="1"/>
          <c:tx>
            <c:v>PDB vsi gostje 2022</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76-4061-90B7-D1E444406BCA}"/>
                </c:ext>
              </c:extLst>
            </c:dLbl>
            <c:dLbl>
              <c:idx val="7"/>
              <c:layout>
                <c:manualLayout>
                  <c:x val="8.064516129032159E-3"/>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64-4243-9236-76337989F1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SURS'!$R$6:$R$17</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2-2976-4061-90B7-D1E444406BCA}"/>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2021</c:v>
          </c:tx>
          <c:invertIfNegative val="0"/>
          <c:dLbls>
            <c:dLbl>
              <c:idx val="4"/>
              <c:layout>
                <c:manualLayout>
                  <c:x val="-1.07310529845741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D-4E0C-BBA4-783D9747669F}"/>
                </c:ext>
              </c:extLst>
            </c:dLbl>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49-4D13-9157-6440D433201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SURS'!$K$6:$K$17</c:f>
              <c:numCache>
                <c:formatCode>#,##0.0</c:formatCode>
                <c:ptCount val="12"/>
                <c:pt idx="0">
                  <c:v>3.4166666666666665</c:v>
                </c:pt>
                <c:pt idx="1">
                  <c:v>2.78125</c:v>
                </c:pt>
                <c:pt idx="2">
                  <c:v>4.9069767441860463</c:v>
                </c:pt>
                <c:pt idx="3">
                  <c:v>1.9782608695652173</c:v>
                </c:pt>
                <c:pt idx="4">
                  <c:v>1.65</c:v>
                </c:pt>
                <c:pt idx="5">
                  <c:v>2.0549618320610685</c:v>
                </c:pt>
                <c:pt idx="6">
                  <c:v>1.7314031180400891</c:v>
                </c:pt>
                <c:pt idx="7">
                  <c:v>1.7666137845936893</c:v>
                </c:pt>
                <c:pt idx="8">
                  <c:v>1.762532981530343</c:v>
                </c:pt>
                <c:pt idx="9">
                  <c:v>1.9305949008498584</c:v>
                </c:pt>
                <c:pt idx="10">
                  <c:v>2.2014260249554369</c:v>
                </c:pt>
                <c:pt idx="11">
                  <c:v>2.1969696969696968</c:v>
                </c:pt>
              </c:numCache>
            </c:numRef>
          </c:val>
          <c:extLst>
            <c:ext xmlns:c16="http://schemas.microsoft.com/office/drawing/2014/chart" uri="{C3380CC4-5D6E-409C-BE32-E72D297353CC}">
              <c16:uniqueId val="{00000001-EB49-4D13-9157-6440D433201C}"/>
            </c:ext>
          </c:extLst>
        </c:ser>
        <c:ser>
          <c:idx val="1"/>
          <c:order val="1"/>
          <c:tx>
            <c:v>PDB tuji gostje 2022</c:v>
          </c:tx>
          <c:invertIfNegative val="0"/>
          <c:dLbls>
            <c:dLbl>
              <c:idx val="6"/>
              <c:layout>
                <c:manualLayout>
                  <c:x val="1.60965794768611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0F-47A9-8990-9413ED78AA32}"/>
                </c:ext>
              </c:extLst>
            </c:dLbl>
            <c:dLbl>
              <c:idx val="7"/>
              <c:layout>
                <c:manualLayout>
                  <c:x val="8.0645161290322578E-3"/>
                  <c:y val="7.04442710760760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49-4D13-9157-6440D433201C}"/>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49-4D13-9157-6440D433201C}"/>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49-4D13-9157-6440D433201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SURS'!$AD$6:$AD$17</c:f>
              <c:numCache>
                <c:formatCode>#,##0.0</c:formatCode>
                <c:ptCount val="12"/>
                <c:pt idx="0">
                  <c:v>2.3761329305135952</c:v>
                </c:pt>
                <c:pt idx="1">
                  <c:v>2.2759562841530054</c:v>
                </c:pt>
                <c:pt idx="2">
                  <c:v>2.4237588652482271</c:v>
                </c:pt>
                <c:pt idx="3">
                  <c:v>2.1746506986027945</c:v>
                </c:pt>
                <c:pt idx="4">
                  <c:v>2.09822695035461</c:v>
                </c:pt>
                <c:pt idx="5">
                  <c:v>1.8348826914563967</c:v>
                </c:pt>
                <c:pt idx="6">
                  <c:v>1.7061843070153997</c:v>
                </c:pt>
                <c:pt idx="7">
                  <c:v>1.9711948790896159</c:v>
                </c:pt>
                <c:pt idx="8">
                  <c:v>1.8729293352904173</c:v>
                </c:pt>
                <c:pt idx="9">
                  <c:v>2.224601366742597</c:v>
                </c:pt>
                <c:pt idx="10">
                  <c:v>2.6430622009569378</c:v>
                </c:pt>
                <c:pt idx="11">
                  <c:v>2.5881841876629017</c:v>
                </c:pt>
              </c:numCache>
            </c:numRef>
          </c:val>
          <c:extLst>
            <c:ext xmlns:c16="http://schemas.microsoft.com/office/drawing/2014/chart" uri="{C3380CC4-5D6E-409C-BE32-E72D297353CC}">
              <c16:uniqueId val="{00000005-EB49-4D13-9157-6440D433201C}"/>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SURS'!$B$23:$B$24</c:f>
              <c:strCache>
                <c:ptCount val="2"/>
                <c:pt idx="0">
                  <c:v>2021</c:v>
                </c:pt>
              </c:strCache>
            </c:strRef>
          </c:tx>
          <c:invertIfNegative val="0"/>
          <c:dLbls>
            <c:dLbl>
              <c:idx val="7"/>
              <c:layout>
                <c:manualLayout>
                  <c:x val="-2.7503223552393343E-2"/>
                  <c:y val="-1.919548303224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467-4AA1-8186-1AA7AD83B1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SURS'!$D$25:$D$36</c:f>
              <c:numCache>
                <c:formatCode>#,##0</c:formatCode>
                <c:ptCount val="12"/>
                <c:pt idx="0">
                  <c:v>62406</c:v>
                </c:pt>
                <c:pt idx="1">
                  <c:v>88780</c:v>
                </c:pt>
                <c:pt idx="2">
                  <c:v>103572</c:v>
                </c:pt>
                <c:pt idx="3">
                  <c:v>111722</c:v>
                </c:pt>
                <c:pt idx="4">
                  <c:v>317486</c:v>
                </c:pt>
                <c:pt idx="5">
                  <c:v>1012446</c:v>
                </c:pt>
                <c:pt idx="6">
                  <c:v>2275796</c:v>
                </c:pt>
                <c:pt idx="7">
                  <c:v>2980229</c:v>
                </c:pt>
                <c:pt idx="8">
                  <c:v>1631712</c:v>
                </c:pt>
                <c:pt idx="9">
                  <c:v>1183600</c:v>
                </c:pt>
                <c:pt idx="10">
                  <c:v>717336</c:v>
                </c:pt>
                <c:pt idx="11">
                  <c:v>766293</c:v>
                </c:pt>
              </c:numCache>
            </c:numRef>
          </c:val>
          <c:extLst>
            <c:ext xmlns:c16="http://schemas.microsoft.com/office/drawing/2014/chart" uri="{C3380CC4-5D6E-409C-BE32-E72D297353CC}">
              <c16:uniqueId val="{00000000-9794-433D-A66B-55B017A1FA6B}"/>
            </c:ext>
          </c:extLst>
        </c:ser>
        <c:ser>
          <c:idx val="1"/>
          <c:order val="1"/>
          <c:tx>
            <c:strRef>
              <c:f>'Leto 2022 - podatki SURS'!$M$23:$M$24</c:f>
              <c:strCache>
                <c:ptCount val="2"/>
                <c:pt idx="0">
                  <c:v>2022</c:v>
                </c:pt>
              </c:strCache>
            </c:strRef>
          </c:tx>
          <c:invertIfNegative val="0"/>
          <c:dLbls>
            <c:dLbl>
              <c:idx val="7"/>
              <c:layout>
                <c:manualLayout>
                  <c:x val="2.4363396659087138E-2"/>
                  <c:y val="-7.68090976840157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67-4AA1-8186-1AA7AD83B1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SURS'!$P$25:$P$36</c:f>
              <c:numCache>
                <c:formatCode>#,##0</c:formatCode>
                <c:ptCount val="12"/>
                <c:pt idx="0">
                  <c:v>564585</c:v>
                </c:pt>
                <c:pt idx="1">
                  <c:v>696882</c:v>
                </c:pt>
                <c:pt idx="2">
                  <c:v>724795</c:v>
                </c:pt>
                <c:pt idx="3">
                  <c:v>927748</c:v>
                </c:pt>
                <c:pt idx="4">
                  <c:v>1135969</c:v>
                </c:pt>
                <c:pt idx="5">
                  <c:v>1973173</c:v>
                </c:pt>
                <c:pt idx="6">
                  <c:v>2664290</c:v>
                </c:pt>
                <c:pt idx="7">
                  <c:v>3035870</c:v>
                </c:pt>
                <c:pt idx="8">
                  <c:v>1476882</c:v>
                </c:pt>
                <c:pt idx="9">
                  <c:v>1004829</c:v>
                </c:pt>
                <c:pt idx="10">
                  <c:v>645788</c:v>
                </c:pt>
                <c:pt idx="11">
                  <c:v>735046</c:v>
                </c:pt>
              </c:numCache>
            </c:numRef>
          </c:val>
          <c:extLst>
            <c:ext xmlns:c16="http://schemas.microsoft.com/office/drawing/2014/chart" uri="{C3380CC4-5D6E-409C-BE32-E72D297353CC}">
              <c16:uniqueId val="{00000001-9794-433D-A66B-55B017A1FA6B}"/>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SURS'!$B$42:$B$43</c:f>
              <c:strCache>
                <c:ptCount val="2"/>
                <c:pt idx="0">
                  <c:v>2021</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SURS'!$D$44:$D$55</c:f>
              <c:numCache>
                <c:formatCode>#,##0</c:formatCode>
                <c:ptCount val="12"/>
                <c:pt idx="0">
                  <c:v>9261</c:v>
                </c:pt>
                <c:pt idx="1">
                  <c:v>10344</c:v>
                </c:pt>
                <c:pt idx="2">
                  <c:v>15091</c:v>
                </c:pt>
                <c:pt idx="3">
                  <c:v>12053</c:v>
                </c:pt>
                <c:pt idx="4">
                  <c:v>29372</c:v>
                </c:pt>
                <c:pt idx="5">
                  <c:v>46981</c:v>
                </c:pt>
                <c:pt idx="6">
                  <c:v>124935</c:v>
                </c:pt>
                <c:pt idx="7">
                  <c:v>205146</c:v>
                </c:pt>
                <c:pt idx="8">
                  <c:v>138203</c:v>
                </c:pt>
                <c:pt idx="9">
                  <c:v>118047</c:v>
                </c:pt>
                <c:pt idx="10">
                  <c:v>78622</c:v>
                </c:pt>
                <c:pt idx="11">
                  <c:v>77811</c:v>
                </c:pt>
              </c:numCache>
            </c:numRef>
          </c:val>
          <c:extLst>
            <c:ext xmlns:c16="http://schemas.microsoft.com/office/drawing/2014/chart" uri="{C3380CC4-5D6E-409C-BE32-E72D297353CC}">
              <c16:uniqueId val="{00000000-F4E9-4AF9-A1FD-252549CD8157}"/>
            </c:ext>
          </c:extLst>
        </c:ser>
        <c:ser>
          <c:idx val="1"/>
          <c:order val="1"/>
          <c:tx>
            <c:strRef>
              <c:f>'Leto 2022 - podatki SURS'!$M$42:$M$43</c:f>
              <c:strCache>
                <c:ptCount val="2"/>
                <c:pt idx="0">
                  <c:v>2022</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SURS'!$P$44:$P$55</c:f>
              <c:numCache>
                <c:formatCode>#,##0</c:formatCode>
                <c:ptCount val="12"/>
                <c:pt idx="0">
                  <c:v>54717</c:v>
                </c:pt>
                <c:pt idx="1">
                  <c:v>62273</c:v>
                </c:pt>
                <c:pt idx="2">
                  <c:v>91758</c:v>
                </c:pt>
                <c:pt idx="3">
                  <c:v>142503</c:v>
                </c:pt>
                <c:pt idx="4">
                  <c:v>171323</c:v>
                </c:pt>
                <c:pt idx="5">
                  <c:v>206755</c:v>
                </c:pt>
                <c:pt idx="6">
                  <c:v>278456</c:v>
                </c:pt>
                <c:pt idx="7">
                  <c:v>325324</c:v>
                </c:pt>
                <c:pt idx="8">
                  <c:v>220029</c:v>
                </c:pt>
                <c:pt idx="9">
                  <c:v>163755</c:v>
                </c:pt>
                <c:pt idx="10">
                  <c:v>117548</c:v>
                </c:pt>
                <c:pt idx="11">
                  <c:v>139043</c:v>
                </c:pt>
              </c:numCache>
            </c:numRef>
          </c:val>
          <c:extLst>
            <c:ext xmlns:c16="http://schemas.microsoft.com/office/drawing/2014/chart" uri="{C3380CC4-5D6E-409C-BE32-E72D297353CC}">
              <c16:uniqueId val="{00000001-F4E9-4AF9-A1FD-252549CD8157}"/>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SURS'!$B$61:$B$62</c:f>
              <c:strCache>
                <c:ptCount val="2"/>
                <c:pt idx="0">
                  <c:v>2021</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SURS'!$D$63:$D$74</c:f>
              <c:numCache>
                <c:formatCode>#,##0</c:formatCode>
                <c:ptCount val="12"/>
                <c:pt idx="0">
                  <c:v>3960</c:v>
                </c:pt>
                <c:pt idx="1">
                  <c:v>3946</c:v>
                </c:pt>
                <c:pt idx="2">
                  <c:v>6226</c:v>
                </c:pt>
                <c:pt idx="3">
                  <c:v>5080</c:v>
                </c:pt>
                <c:pt idx="4">
                  <c:v>13721</c:v>
                </c:pt>
                <c:pt idx="5">
                  <c:v>17982</c:v>
                </c:pt>
                <c:pt idx="6">
                  <c:v>33974</c:v>
                </c:pt>
                <c:pt idx="7">
                  <c:v>44210</c:v>
                </c:pt>
                <c:pt idx="8">
                  <c:v>30867</c:v>
                </c:pt>
                <c:pt idx="9">
                  <c:v>33977</c:v>
                </c:pt>
                <c:pt idx="10">
                  <c:v>26642</c:v>
                </c:pt>
                <c:pt idx="11">
                  <c:v>26782</c:v>
                </c:pt>
              </c:numCache>
            </c:numRef>
          </c:val>
          <c:extLst>
            <c:ext xmlns:c16="http://schemas.microsoft.com/office/drawing/2014/chart" uri="{C3380CC4-5D6E-409C-BE32-E72D297353CC}">
              <c16:uniqueId val="{00000000-977E-4126-98AF-F28025061D9A}"/>
            </c:ext>
          </c:extLst>
        </c:ser>
        <c:ser>
          <c:idx val="1"/>
          <c:order val="1"/>
          <c:tx>
            <c:strRef>
              <c:f>'Leto 2022 - podatki SURS'!$M$61:$M$62</c:f>
              <c:strCache>
                <c:ptCount val="2"/>
                <c:pt idx="0">
                  <c:v>2022</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SURS'!$P$63:$P$74</c:f>
              <c:numCache>
                <c:formatCode>#,##0</c:formatCode>
                <c:ptCount val="12"/>
                <c:pt idx="0">
                  <c:v>22420</c:v>
                </c:pt>
                <c:pt idx="1">
                  <c:v>21804</c:v>
                </c:pt>
                <c:pt idx="2">
                  <c:v>23712</c:v>
                </c:pt>
                <c:pt idx="3">
                  <c:v>28649</c:v>
                </c:pt>
                <c:pt idx="4">
                  <c:v>36021</c:v>
                </c:pt>
                <c:pt idx="5">
                  <c:v>44233</c:v>
                </c:pt>
                <c:pt idx="6">
                  <c:v>53570</c:v>
                </c:pt>
                <c:pt idx="7">
                  <c:v>58995</c:v>
                </c:pt>
                <c:pt idx="8">
                  <c:v>41869</c:v>
                </c:pt>
                <c:pt idx="9">
                  <c:v>37620</c:v>
                </c:pt>
                <c:pt idx="10">
                  <c:v>30144</c:v>
                </c:pt>
                <c:pt idx="11">
                  <c:v>34206</c:v>
                </c:pt>
              </c:numCache>
            </c:numRef>
          </c:val>
          <c:extLst>
            <c:ext xmlns:c16="http://schemas.microsoft.com/office/drawing/2014/chart" uri="{C3380CC4-5D6E-409C-BE32-E72D297353CC}">
              <c16:uniqueId val="{00000001-977E-4126-98AF-F28025061D9A}"/>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domačih gostov po letih/mesecih</a:t>
            </a:r>
            <a:r>
              <a:rPr lang="sl-SI" sz="1200" b="0" baseline="0"/>
              <a:t>, Ptuj</a:t>
            </a:r>
            <a:endParaRPr lang="sl-SI" sz="1200" b="0"/>
          </a:p>
        </c:rich>
      </c:tx>
      <c:layout>
        <c:manualLayout>
          <c:xMode val="edge"/>
          <c:yMode val="edge"/>
          <c:x val="0.10933829348291348"/>
          <c:y val="2.7906976744186046E-2"/>
        </c:manualLayout>
      </c:layout>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2009-2022'!$D$89:$D$100</c:f>
            </c:numRef>
          </c:val>
          <c:smooth val="0"/>
          <c:extLst>
            <c:ext xmlns:c16="http://schemas.microsoft.com/office/drawing/2014/chart" uri="{C3380CC4-5D6E-409C-BE32-E72D297353CC}">
              <c16:uniqueId val="{00000000-DC23-47D2-B545-40652761F6D2}"/>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2009-2022'!$G$89:$G$100</c:f>
            </c:numRef>
          </c:val>
          <c:smooth val="0"/>
          <c:extLst>
            <c:ext xmlns:c16="http://schemas.microsoft.com/office/drawing/2014/chart" uri="{C3380CC4-5D6E-409C-BE32-E72D297353CC}">
              <c16:uniqueId val="{00000001-DC23-47D2-B545-40652761F6D2}"/>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2009-2022'!$J$89:$J$100</c:f>
            </c:numRef>
          </c:val>
          <c:smooth val="0"/>
          <c:extLst>
            <c:ext xmlns:c16="http://schemas.microsoft.com/office/drawing/2014/chart" uri="{C3380CC4-5D6E-409C-BE32-E72D297353CC}">
              <c16:uniqueId val="{00000002-DC23-47D2-B545-40652761F6D2}"/>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2009-2022'!$M$89:$M$100</c:f>
              <c:numCache>
                <c:formatCode>#,##0</c:formatCode>
                <c:ptCount val="12"/>
                <c:pt idx="0">
                  <c:v>3845</c:v>
                </c:pt>
                <c:pt idx="1">
                  <c:v>5771</c:v>
                </c:pt>
                <c:pt idx="2">
                  <c:v>5883</c:v>
                </c:pt>
                <c:pt idx="3">
                  <c:v>5422</c:v>
                </c:pt>
                <c:pt idx="4">
                  <c:v>5774</c:v>
                </c:pt>
                <c:pt idx="5">
                  <c:v>7013</c:v>
                </c:pt>
                <c:pt idx="6">
                  <c:v>7399</c:v>
                </c:pt>
                <c:pt idx="7">
                  <c:v>8362</c:v>
                </c:pt>
                <c:pt idx="8">
                  <c:v>5261</c:v>
                </c:pt>
                <c:pt idx="9">
                  <c:v>5736</c:v>
                </c:pt>
                <c:pt idx="10">
                  <c:v>4605</c:v>
                </c:pt>
                <c:pt idx="11">
                  <c:v>4109</c:v>
                </c:pt>
              </c:numCache>
            </c:numRef>
          </c:val>
          <c:smooth val="0"/>
          <c:extLst>
            <c:ext xmlns:c16="http://schemas.microsoft.com/office/drawing/2014/chart" uri="{C3380CC4-5D6E-409C-BE32-E72D297353CC}">
              <c16:uniqueId val="{00000003-DC23-47D2-B545-40652761F6D2}"/>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2009-2022'!$P$89:$P$100</c:f>
              <c:numCache>
                <c:formatCode>#,##0</c:formatCode>
                <c:ptCount val="12"/>
                <c:pt idx="0">
                  <c:v>4871</c:v>
                </c:pt>
                <c:pt idx="1">
                  <c:v>5357</c:v>
                </c:pt>
                <c:pt idx="2">
                  <c:v>4106</c:v>
                </c:pt>
                <c:pt idx="3">
                  <c:v>5081</c:v>
                </c:pt>
                <c:pt idx="4">
                  <c:v>4477</c:v>
                </c:pt>
                <c:pt idx="5">
                  <c:v>6069</c:v>
                </c:pt>
                <c:pt idx="6">
                  <c:v>6789</c:v>
                </c:pt>
                <c:pt idx="7">
                  <c:v>7961</c:v>
                </c:pt>
                <c:pt idx="8">
                  <c:v>5118</c:v>
                </c:pt>
                <c:pt idx="9">
                  <c:v>5537</c:v>
                </c:pt>
                <c:pt idx="10">
                  <c:v>5212</c:v>
                </c:pt>
                <c:pt idx="11">
                  <c:v>4561</c:v>
                </c:pt>
              </c:numCache>
            </c:numRef>
          </c:val>
          <c:smooth val="0"/>
          <c:extLst>
            <c:ext xmlns:c16="http://schemas.microsoft.com/office/drawing/2014/chart" uri="{C3380CC4-5D6E-409C-BE32-E72D297353CC}">
              <c16:uniqueId val="{00000004-DC23-47D2-B545-40652761F6D2}"/>
            </c:ext>
          </c:extLst>
        </c:ser>
        <c:ser>
          <c:idx val="5"/>
          <c:order val="5"/>
          <c:tx>
            <c:strRef>
              <c:f>'Analiza 2009-2022'!$S$87</c:f>
              <c:strCache>
                <c:ptCount val="1"/>
                <c:pt idx="0">
                  <c:v>2014</c:v>
                </c:pt>
              </c:strCache>
            </c:strRef>
          </c:tx>
          <c:spPr>
            <a:ln w="28575"/>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2009-2022'!$S$89:$S$100</c:f>
              <c:numCache>
                <c:formatCode>#,##0</c:formatCode>
                <c:ptCount val="12"/>
                <c:pt idx="0">
                  <c:v>4230</c:v>
                </c:pt>
                <c:pt idx="1">
                  <c:v>4442</c:v>
                </c:pt>
                <c:pt idx="2">
                  <c:v>4610</c:v>
                </c:pt>
                <c:pt idx="3">
                  <c:v>5650</c:v>
                </c:pt>
                <c:pt idx="4">
                  <c:v>5715</c:v>
                </c:pt>
                <c:pt idx="5">
                  <c:v>6639</c:v>
                </c:pt>
                <c:pt idx="6">
                  <c:v>6014</c:v>
                </c:pt>
                <c:pt idx="7">
                  <c:v>8647</c:v>
                </c:pt>
                <c:pt idx="8">
                  <c:v>6415</c:v>
                </c:pt>
                <c:pt idx="9">
                  <c:v>7741</c:v>
                </c:pt>
                <c:pt idx="10">
                  <c:v>5211</c:v>
                </c:pt>
                <c:pt idx="11">
                  <c:v>5179</c:v>
                </c:pt>
              </c:numCache>
            </c:numRef>
          </c:val>
          <c:smooth val="0"/>
          <c:extLst>
            <c:ext xmlns:c16="http://schemas.microsoft.com/office/drawing/2014/chart" uri="{C3380CC4-5D6E-409C-BE32-E72D297353CC}">
              <c16:uniqueId val="{00000005-DC23-47D2-B545-40652761F6D2}"/>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2009-2022'!$V$89:$V$100</c:f>
              <c:numCache>
                <c:formatCode>#,##0</c:formatCode>
                <c:ptCount val="12"/>
                <c:pt idx="0">
                  <c:v>4104</c:v>
                </c:pt>
                <c:pt idx="1">
                  <c:v>6469</c:v>
                </c:pt>
                <c:pt idx="2">
                  <c:v>7121</c:v>
                </c:pt>
                <c:pt idx="3">
                  <c:v>5833</c:v>
                </c:pt>
                <c:pt idx="4">
                  <c:v>6123</c:v>
                </c:pt>
                <c:pt idx="5">
                  <c:v>6906</c:v>
                </c:pt>
                <c:pt idx="6">
                  <c:v>6751</c:v>
                </c:pt>
                <c:pt idx="7">
                  <c:v>8930</c:v>
                </c:pt>
                <c:pt idx="8">
                  <c:v>5801</c:v>
                </c:pt>
                <c:pt idx="9">
                  <c:v>7172</c:v>
                </c:pt>
                <c:pt idx="10">
                  <c:v>7369</c:v>
                </c:pt>
                <c:pt idx="11">
                  <c:v>4687</c:v>
                </c:pt>
              </c:numCache>
            </c:numRef>
          </c:val>
          <c:smooth val="0"/>
          <c:extLst>
            <c:ext xmlns:c16="http://schemas.microsoft.com/office/drawing/2014/chart" uri="{C3380CC4-5D6E-409C-BE32-E72D297353CC}">
              <c16:uniqueId val="{00000006-DC23-47D2-B545-40652761F6D2}"/>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2009-2022'!$Y$89:$Y$100</c:f>
              <c:numCache>
                <c:formatCode>#,##0</c:formatCode>
                <c:ptCount val="12"/>
                <c:pt idx="0">
                  <c:v>4384</c:v>
                </c:pt>
                <c:pt idx="1">
                  <c:v>6373</c:v>
                </c:pt>
                <c:pt idx="2">
                  <c:v>6209</c:v>
                </c:pt>
                <c:pt idx="3">
                  <c:v>5913</c:v>
                </c:pt>
                <c:pt idx="4">
                  <c:v>5509</c:v>
                </c:pt>
                <c:pt idx="5">
                  <c:v>7191</c:v>
                </c:pt>
                <c:pt idx="6">
                  <c:v>7486</c:v>
                </c:pt>
                <c:pt idx="7">
                  <c:v>8290</c:v>
                </c:pt>
                <c:pt idx="8">
                  <c:v>5381</c:v>
                </c:pt>
                <c:pt idx="9">
                  <c:v>5917</c:v>
                </c:pt>
                <c:pt idx="10">
                  <c:v>5679</c:v>
                </c:pt>
                <c:pt idx="11">
                  <c:v>5870</c:v>
                </c:pt>
              </c:numCache>
            </c:numRef>
          </c:val>
          <c:smooth val="0"/>
          <c:extLst>
            <c:ext xmlns:c16="http://schemas.microsoft.com/office/drawing/2014/chart" uri="{C3380CC4-5D6E-409C-BE32-E72D297353CC}">
              <c16:uniqueId val="{00000007-DC23-47D2-B545-40652761F6D2}"/>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2009-2022'!$AB$89:$AB$100</c:f>
              <c:numCache>
                <c:formatCode>#,##0</c:formatCode>
                <c:ptCount val="12"/>
                <c:pt idx="0">
                  <c:v>5333</c:v>
                </c:pt>
                <c:pt idx="1">
                  <c:v>6836</c:v>
                </c:pt>
                <c:pt idx="2">
                  <c:v>7092</c:v>
                </c:pt>
                <c:pt idx="3">
                  <c:v>5457</c:v>
                </c:pt>
                <c:pt idx="4">
                  <c:v>5568</c:v>
                </c:pt>
                <c:pt idx="5">
                  <c:v>6756</c:v>
                </c:pt>
                <c:pt idx="6">
                  <c:v>7313</c:v>
                </c:pt>
                <c:pt idx="7">
                  <c:v>8760</c:v>
                </c:pt>
                <c:pt idx="8">
                  <c:v>6187</c:v>
                </c:pt>
                <c:pt idx="9">
                  <c:v>5768</c:v>
                </c:pt>
                <c:pt idx="10">
                  <c:v>5288</c:v>
                </c:pt>
                <c:pt idx="11">
                  <c:v>4914</c:v>
                </c:pt>
              </c:numCache>
            </c:numRef>
          </c:val>
          <c:smooth val="0"/>
          <c:extLst>
            <c:ext xmlns:c16="http://schemas.microsoft.com/office/drawing/2014/chart" uri="{C3380CC4-5D6E-409C-BE32-E72D297353CC}">
              <c16:uniqueId val="{00000008-DC23-47D2-B545-40652761F6D2}"/>
            </c:ext>
          </c:extLst>
        </c:ser>
        <c:ser>
          <c:idx val="9"/>
          <c:order val="9"/>
          <c:tx>
            <c:strRef>
              <c:f>'Analiza 2009-2022'!$AE$87</c:f>
              <c:strCache>
                <c:ptCount val="1"/>
                <c:pt idx="0">
                  <c:v>2018</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2009-2022'!$AE$89:$AE$100</c:f>
              <c:numCache>
                <c:formatCode>#,##0</c:formatCode>
                <c:ptCount val="12"/>
                <c:pt idx="0">
                  <c:v>6201</c:v>
                </c:pt>
                <c:pt idx="1">
                  <c:v>6836</c:v>
                </c:pt>
                <c:pt idx="2">
                  <c:v>5839</c:v>
                </c:pt>
                <c:pt idx="3">
                  <c:v>5859</c:v>
                </c:pt>
                <c:pt idx="4">
                  <c:v>5705</c:v>
                </c:pt>
                <c:pt idx="5">
                  <c:v>6202</c:v>
                </c:pt>
                <c:pt idx="6">
                  <c:v>6099</c:v>
                </c:pt>
                <c:pt idx="7">
                  <c:v>7855</c:v>
                </c:pt>
                <c:pt idx="8">
                  <c:v>5014</c:v>
                </c:pt>
                <c:pt idx="9">
                  <c:v>5449</c:v>
                </c:pt>
                <c:pt idx="10">
                  <c:v>4961</c:v>
                </c:pt>
                <c:pt idx="11">
                  <c:v>4333</c:v>
                </c:pt>
              </c:numCache>
            </c:numRef>
          </c:val>
          <c:smooth val="0"/>
          <c:extLst>
            <c:ext xmlns:c16="http://schemas.microsoft.com/office/drawing/2014/chart" uri="{C3380CC4-5D6E-409C-BE32-E72D297353CC}">
              <c16:uniqueId val="{00000009-DC23-47D2-B545-40652761F6D2}"/>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2009-2022'!$AH$89:$AH$100</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smooth val="0"/>
          <c:extLst>
            <c:ext xmlns:c16="http://schemas.microsoft.com/office/drawing/2014/chart" uri="{C3380CC4-5D6E-409C-BE32-E72D297353CC}">
              <c16:uniqueId val="{0000000A-DC23-47D2-B545-40652761F6D2}"/>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2009-2022'!$AK$89:$AK$100</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smooth val="0"/>
          <c:extLst>
            <c:ext xmlns:c16="http://schemas.microsoft.com/office/drawing/2014/chart" uri="{C3380CC4-5D6E-409C-BE32-E72D297353CC}">
              <c16:uniqueId val="{00000000-D5B5-4FF9-ACDF-390311E4ABE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2009-2022'!$AN$89:$AN$100</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smooth val="0"/>
          <c:extLst>
            <c:ext xmlns:c16="http://schemas.microsoft.com/office/drawing/2014/chart" uri="{C3380CC4-5D6E-409C-BE32-E72D297353CC}">
              <c16:uniqueId val="{00000001-D5B5-4FF9-ACDF-390311E4ABE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2009-2022'!$AQ$89:$AQ$100</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smooth val="0"/>
          <c:extLst>
            <c:ext xmlns:c16="http://schemas.microsoft.com/office/drawing/2014/chart" uri="{C3380CC4-5D6E-409C-BE32-E72D297353CC}">
              <c16:uniqueId val="{00000000-155A-4081-8F33-585A0A30516B}"/>
            </c:ext>
          </c:extLst>
        </c:ser>
        <c:dLbls>
          <c:showLegendKey val="0"/>
          <c:showVal val="0"/>
          <c:showCatName val="0"/>
          <c:showSerName val="0"/>
          <c:showPercent val="0"/>
          <c:showBubbleSize val="0"/>
        </c:dLbls>
        <c:smooth val="0"/>
        <c:axId val="67845632"/>
        <c:axId val="127025728"/>
      </c:lineChart>
      <c:catAx>
        <c:axId val="67845632"/>
        <c:scaling>
          <c:orientation val="minMax"/>
        </c:scaling>
        <c:delete val="0"/>
        <c:axPos val="b"/>
        <c:numFmt formatCode="General" sourceLinked="1"/>
        <c:majorTickMark val="none"/>
        <c:minorTickMark val="none"/>
        <c:tickLblPos val="nextTo"/>
        <c:crossAx val="127025728"/>
        <c:crosses val="autoZero"/>
        <c:auto val="1"/>
        <c:lblAlgn val="ctr"/>
        <c:lblOffset val="100"/>
        <c:noMultiLvlLbl val="0"/>
      </c:catAx>
      <c:valAx>
        <c:axId val="127025728"/>
        <c:scaling>
          <c:orientation val="minMax"/>
          <c:max val="18000"/>
        </c:scaling>
        <c:delete val="0"/>
        <c:axPos val="l"/>
        <c:majorGridlines/>
        <c:numFmt formatCode="#,##0" sourceLinked="1"/>
        <c:majorTickMark val="none"/>
        <c:minorTickMark val="none"/>
        <c:tickLblPos val="nextTo"/>
        <c:spPr>
          <a:ln w="9525">
            <a:noFill/>
          </a:ln>
        </c:spPr>
        <c:crossAx val="67845632"/>
        <c:crosses val="autoZero"/>
        <c:crossBetween val="between"/>
      </c:valAx>
    </c:plotArea>
    <c:legend>
      <c:legendPos val="b"/>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0"/>
            </a:pPr>
            <a:r>
              <a:rPr lang="sl-SI" sz="1100" b="0"/>
              <a:t>Delež</a:t>
            </a:r>
            <a:r>
              <a:rPr lang="sl-SI" sz="1100" b="0" baseline="0"/>
              <a:t> vseh prenočitev v  v obdobju I-XII 2022  v  izbranih mestih </a:t>
            </a:r>
            <a:endParaRPr lang="en-US" sz="1100" b="0"/>
          </a:p>
        </c:rich>
      </c:tx>
      <c:layout>
        <c:manualLayout>
          <c:xMode val="edge"/>
          <c:yMode val="edge"/>
          <c:x val="0.12421731305421083"/>
          <c:y val="1.821790047156633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B7B8-45B5-96E6-943C2DBBD538}"/>
              </c:ext>
            </c:extLst>
          </c:dPt>
          <c:dPt>
            <c:idx val="1"/>
            <c:bubble3D val="0"/>
            <c:spPr>
              <a:solidFill>
                <a:schemeClr val="accent2">
                  <a:lumMod val="60000"/>
                  <a:lumOff val="40000"/>
                </a:schemeClr>
              </a:solidFill>
            </c:spPr>
            <c:extLst>
              <c:ext xmlns:c16="http://schemas.microsoft.com/office/drawing/2014/chart" uri="{C3380CC4-5D6E-409C-BE32-E72D297353CC}">
                <c16:uniqueId val="{00000003-B7B8-45B5-96E6-943C2DBBD538}"/>
              </c:ext>
            </c:extLst>
          </c:dPt>
          <c:dPt>
            <c:idx val="2"/>
            <c:bubble3D val="0"/>
            <c:spPr>
              <a:solidFill>
                <a:srgbClr val="00CC00"/>
              </a:solidFill>
            </c:spPr>
            <c:extLst>
              <c:ext xmlns:c16="http://schemas.microsoft.com/office/drawing/2014/chart" uri="{C3380CC4-5D6E-409C-BE32-E72D297353CC}">
                <c16:uniqueId val="{00000005-B7B8-45B5-96E6-943C2DBBD538}"/>
              </c:ext>
            </c:extLst>
          </c:dPt>
          <c:dPt>
            <c:idx val="3"/>
            <c:bubble3D val="0"/>
            <c:spPr>
              <a:solidFill>
                <a:schemeClr val="tx2">
                  <a:lumMod val="60000"/>
                  <a:lumOff val="40000"/>
                </a:schemeClr>
              </a:solidFill>
            </c:spPr>
            <c:extLst>
              <c:ext xmlns:c16="http://schemas.microsoft.com/office/drawing/2014/chart" uri="{C3380CC4-5D6E-409C-BE32-E72D297353CC}">
                <c16:uniqueId val="{00000007-B7B8-45B5-96E6-943C2DBBD538}"/>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B8-45B5-96E6-943C2DBBD538}"/>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7B8-45B5-96E6-943C2DBBD538}"/>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7B8-45B5-96E6-943C2DBBD538}"/>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7B8-45B5-96E6-943C2DBBD538}"/>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2022 - podatki SURS'!$AW$47:$AW$50</c:f>
              <c:strCache>
                <c:ptCount val="4"/>
                <c:pt idx="0">
                  <c:v>Ptuj</c:v>
                </c:pt>
                <c:pt idx="1">
                  <c:v>Maribor</c:v>
                </c:pt>
                <c:pt idx="2">
                  <c:v>Ljubljana</c:v>
                </c:pt>
                <c:pt idx="3">
                  <c:v>Ostala Slovenija</c:v>
                </c:pt>
              </c:strCache>
            </c:strRef>
          </c:cat>
          <c:val>
            <c:numRef>
              <c:f>'Leto 2022 - podatki SURS'!$AX$47:$AX$50</c:f>
              <c:numCache>
                <c:formatCode>0.00%</c:formatCode>
                <c:ptCount val="4"/>
                <c:pt idx="0">
                  <c:v>9.9258577824754834E-3</c:v>
                </c:pt>
                <c:pt idx="1">
                  <c:v>2.7797188181567432E-2</c:v>
                </c:pt>
                <c:pt idx="2">
                  <c:v>0.12662017879414653</c:v>
                </c:pt>
                <c:pt idx="3">
                  <c:v>0.83565677524181059</c:v>
                </c:pt>
              </c:numCache>
            </c:numRef>
          </c:val>
          <c:extLst>
            <c:ext xmlns:c16="http://schemas.microsoft.com/office/drawing/2014/chart" uri="{C3380CC4-5D6E-409C-BE32-E72D297353CC}">
              <c16:uniqueId val="{00000008-B7B8-45B5-96E6-943C2DBBD538}"/>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SURS'!$G$6:$G$17</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extLst>
            <c:ext xmlns:c16="http://schemas.microsoft.com/office/drawing/2014/chart" uri="{C3380CC4-5D6E-409C-BE32-E72D297353CC}">
              <c16:uniqueId val="{00000000-731C-4E8A-A2CB-4D80C371569E}"/>
            </c:ext>
          </c:extLst>
        </c:ser>
        <c:ser>
          <c:idx val="1"/>
          <c:order val="1"/>
          <c:tx>
            <c:v>Domače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SURS'!$V$6:$V$17</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extLst>
            <c:ext xmlns:c16="http://schemas.microsoft.com/office/drawing/2014/chart" uri="{C3380CC4-5D6E-409C-BE32-E72D297353CC}">
              <c16:uniqueId val="{00000001-731C-4E8A-A2CB-4D80C371569E}"/>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2021</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SURS'!$H$6:$H$17</c:f>
              <c:numCache>
                <c:formatCode>#,##0.0</c:formatCode>
                <c:ptCount val="12"/>
                <c:pt idx="0">
                  <c:v>2.1</c:v>
                </c:pt>
                <c:pt idx="1">
                  <c:v>1.4878048780487805</c:v>
                </c:pt>
                <c:pt idx="2">
                  <c:v>2.9444444444444446</c:v>
                </c:pt>
                <c:pt idx="3">
                  <c:v>2.8571428571428572</c:v>
                </c:pt>
                <c:pt idx="4">
                  <c:v>1.7342657342657342</c:v>
                </c:pt>
                <c:pt idx="5">
                  <c:v>2.589995724668662</c:v>
                </c:pt>
                <c:pt idx="6">
                  <c:v>3.0494414071785121</c:v>
                </c:pt>
                <c:pt idx="7">
                  <c:v>2.9081916001388408</c:v>
                </c:pt>
                <c:pt idx="8">
                  <c:v>2.6432721357192657</c:v>
                </c:pt>
                <c:pt idx="9">
                  <c:v>2.6463754646840147</c:v>
                </c:pt>
                <c:pt idx="10">
                  <c:v>2.5990081473609634</c:v>
                </c:pt>
                <c:pt idx="11">
                  <c:v>2.5873344370860929</c:v>
                </c:pt>
              </c:numCache>
            </c:numRef>
          </c:val>
          <c:extLst>
            <c:ext xmlns:c16="http://schemas.microsoft.com/office/drawing/2014/chart" uri="{C3380CC4-5D6E-409C-BE32-E72D297353CC}">
              <c16:uniqueId val="{00000000-6D48-40D8-B54D-8CAECBB9546E}"/>
            </c:ext>
          </c:extLst>
        </c:ser>
        <c:ser>
          <c:idx val="1"/>
          <c:order val="1"/>
          <c:tx>
            <c:v>PDB domači gostje 2022</c:v>
          </c:tx>
          <c:invertIfNegative val="0"/>
          <c:dLbls>
            <c:dLbl>
              <c:idx val="6"/>
              <c:layout>
                <c:manualLayout>
                  <c:x val="2.9569892473118281E-2"/>
                  <c:y val="5.031446540880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F9-4EA9-9FA5-6A799F702AE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SURS'!$X$6:$X$17</c:f>
              <c:numCache>
                <c:formatCode>#,##0.0</c:formatCode>
                <c:ptCount val="12"/>
                <c:pt idx="0">
                  <c:v>2.7160674981658106</c:v>
                </c:pt>
                <c:pt idx="1">
                  <c:v>2.5008826125330978</c:v>
                </c:pt>
                <c:pt idx="2">
                  <c:v>2.7182844243792323</c:v>
                </c:pt>
                <c:pt idx="3">
                  <c:v>2.3416407061266873</c:v>
                </c:pt>
                <c:pt idx="4">
                  <c:v>2.5489404641775986</c:v>
                </c:pt>
                <c:pt idx="5">
                  <c:v>2.5639114229335673</c:v>
                </c:pt>
                <c:pt idx="6">
                  <c:v>3.577563540753725</c:v>
                </c:pt>
                <c:pt idx="7">
                  <c:v>3.0869412178810278</c:v>
                </c:pt>
                <c:pt idx="8">
                  <c:v>2.7331047992164543</c:v>
                </c:pt>
                <c:pt idx="9">
                  <c:v>2.6833918715504264</c:v>
                </c:pt>
                <c:pt idx="10">
                  <c:v>2.8482989403234802</c:v>
                </c:pt>
                <c:pt idx="11">
                  <c:v>3.005344735435596</c:v>
                </c:pt>
              </c:numCache>
            </c:numRef>
          </c:val>
          <c:extLst>
            <c:ext xmlns:c16="http://schemas.microsoft.com/office/drawing/2014/chart" uri="{C3380CC4-5D6E-409C-BE32-E72D297353CC}">
              <c16:uniqueId val="{00000001-6D48-40D8-B54D-8CAECBB9546E}"/>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47C-4848-8494-B82644AB75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47C-4848-8494-B82644AB75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47C-4848-8494-B82644AB75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47C-4848-8494-B82644AB751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47C-4848-8494-B82644AB751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47C-4848-8494-B82644AB751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47C-4848-8494-B82644AB751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47C-4848-8494-B82644AB751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47C-4848-8494-B82644AB751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47C-4848-8494-B82644AB751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47C-4848-8494-B82644AB751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47C-4848-8494-B82644AB751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D47C-4848-8494-B82644AB751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D47C-4848-8494-B82644AB751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D47C-4848-8494-B82644AB751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D47C-4848-8494-B82644AB751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D47C-4848-8494-B82644AB7511}"/>
              </c:ext>
            </c:extLst>
          </c:dPt>
          <c:dPt>
            <c:idx val="1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23-D47C-4848-8494-B82644AB7511}"/>
              </c:ext>
            </c:extLst>
          </c:dPt>
          <c:dPt>
            <c:idx val="1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5-D47C-4848-8494-B82644AB7511}"/>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7C-4848-8494-B82644AB7511}"/>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7C-4848-8494-B82644AB7511}"/>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7C-4848-8494-B82644AB7511}"/>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7C-4848-8494-B82644AB7511}"/>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7C-4848-8494-B82644AB7511}"/>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7C-4848-8494-B82644AB7511}"/>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7C-4848-8494-B82644AB7511}"/>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7C-4848-8494-B82644AB7511}"/>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7C-4848-8494-B82644AB7511}"/>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7C-4848-8494-B82644AB7511}"/>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D47C-4848-8494-B82644AB7511}"/>
                </c:ext>
              </c:extLst>
            </c:dLbl>
            <c:dLbl>
              <c:idx val="11"/>
              <c:layout>
                <c:manualLayout>
                  <c:x val="-0.10956153887928459"/>
                  <c:y val="7.03950262441853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4743789768561681E-2"/>
                      <c:h val="9.9535327639297205E-2"/>
                    </c:manualLayout>
                  </c15:layout>
                </c:ext>
                <c:ext xmlns:c16="http://schemas.microsoft.com/office/drawing/2014/chart" uri="{C3380CC4-5D6E-409C-BE32-E72D297353CC}">
                  <c16:uniqueId val="{00000017-D47C-4848-8494-B82644AB7511}"/>
                </c:ext>
              </c:extLst>
            </c:dLbl>
            <c:dLbl>
              <c:idx val="12"/>
              <c:layout>
                <c:manualLayout>
                  <c:x val="-5.6538958482300443E-2"/>
                  <c:y val="7.760131264053461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47C-4848-8494-B82644AB7511}"/>
                </c:ext>
              </c:extLst>
            </c:dLbl>
            <c:dLbl>
              <c:idx val="14"/>
              <c:layout>
                <c:manualLayout>
                  <c:x val="-7.4476672881800821E-2"/>
                  <c:y val="-4.378293792890219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7C-4848-8494-B82644AB7511}"/>
                </c:ext>
              </c:extLst>
            </c:dLbl>
            <c:dLbl>
              <c:idx val="15"/>
              <c:layout>
                <c:manualLayout>
                  <c:x val="-7.7736224124978506E-2"/>
                  <c:y val="-6.926909064610922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7C-4848-8494-B82644AB7511}"/>
                </c:ext>
              </c:extLst>
            </c:dLbl>
            <c:dLbl>
              <c:idx val="16"/>
              <c:layout>
                <c:manualLayout>
                  <c:x val="-9.9184942479838528E-2"/>
                  <c:y val="-0.10683533142116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7C-4848-8494-B82644AB7511}"/>
                </c:ext>
              </c:extLst>
            </c:dLbl>
            <c:dLbl>
              <c:idx val="17"/>
              <c:layout>
                <c:manualLayout>
                  <c:x val="7.1835146583637238E-2"/>
                  <c:y val="-3.22444202493247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7C-4848-8494-B82644AB7511}"/>
                </c:ext>
              </c:extLst>
            </c:dLbl>
            <c:dLbl>
              <c:idx val="18"/>
              <c:layout>
                <c:manualLayout>
                  <c:x val="9.1836880447670688E-2"/>
                  <c:y val="-2.40739229467267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D47C-4848-8494-B82644AB75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2022 - podatki SURS'!$H$83:$H$101</c:f>
              <c:strCache>
                <c:ptCount val="19"/>
                <c:pt idx="0">
                  <c:v>Nemčija</c:v>
                </c:pt>
                <c:pt idx="1">
                  <c:v>Avstrija</c:v>
                </c:pt>
                <c:pt idx="2">
                  <c:v>Češka Republika</c:v>
                </c:pt>
                <c:pt idx="3">
                  <c:v>Nizozemska</c:v>
                </c:pt>
                <c:pt idx="4">
                  <c:v>Italija</c:v>
                </c:pt>
                <c:pt idx="5">
                  <c:v>Poljska</c:v>
                </c:pt>
                <c:pt idx="6">
                  <c:v>Hrvaška</c:v>
                </c:pt>
                <c:pt idx="7">
                  <c:v>BiH</c:v>
                </c:pt>
                <c:pt idx="8">
                  <c:v>Srbija</c:v>
                </c:pt>
                <c:pt idx="9">
                  <c:v>Francija</c:v>
                </c:pt>
                <c:pt idx="10">
                  <c:v>Belgija</c:v>
                </c:pt>
                <c:pt idx="11">
                  <c:v>Ukrajina</c:v>
                </c:pt>
                <c:pt idx="12">
                  <c:v>Velika Britanija</c:v>
                </c:pt>
                <c:pt idx="13">
                  <c:v>ZDA</c:v>
                </c:pt>
                <c:pt idx="14">
                  <c:v>Švedska</c:v>
                </c:pt>
                <c:pt idx="15">
                  <c:v>Danska</c:v>
                </c:pt>
                <c:pt idx="16">
                  <c:v>Ruska federacija</c:v>
                </c:pt>
                <c:pt idx="17">
                  <c:v>Ostale azijske države</c:v>
                </c:pt>
                <c:pt idx="18">
                  <c:v>Vse ostale države</c:v>
                </c:pt>
              </c:strCache>
            </c:strRef>
          </c:cat>
          <c:val>
            <c:numRef>
              <c:f>'Leto 2022 - podatki SURS'!$I$83:$I$101</c:f>
              <c:numCache>
                <c:formatCode>0.0%</c:formatCode>
                <c:ptCount val="19"/>
                <c:pt idx="0">
                  <c:v>0.17154826261537656</c:v>
                </c:pt>
                <c:pt idx="1">
                  <c:v>0.16399621862953398</c:v>
                </c:pt>
                <c:pt idx="2">
                  <c:v>9.5149336053923297E-2</c:v>
                </c:pt>
                <c:pt idx="3">
                  <c:v>8.6611835903497483E-2</c:v>
                </c:pt>
                <c:pt idx="4">
                  <c:v>6.5216606474059219E-2</c:v>
                </c:pt>
                <c:pt idx="5">
                  <c:v>5.9761163934711176E-2</c:v>
                </c:pt>
                <c:pt idx="6">
                  <c:v>4.6829893150879084E-2</c:v>
                </c:pt>
                <c:pt idx="7">
                  <c:v>3.8073105604263795E-2</c:v>
                </c:pt>
                <c:pt idx="8">
                  <c:v>3.7558315070526302E-2</c:v>
                </c:pt>
                <c:pt idx="9">
                  <c:v>2.9496829024024E-2</c:v>
                </c:pt>
                <c:pt idx="10">
                  <c:v>2.8667815696966206E-2</c:v>
                </c:pt>
                <c:pt idx="11">
                  <c:v>2.3019828126817639E-2</c:v>
                </c:pt>
                <c:pt idx="12">
                  <c:v>1.9352112713721639E-2</c:v>
                </c:pt>
                <c:pt idx="13">
                  <c:v>9.2969833274722958E-3</c:v>
                </c:pt>
                <c:pt idx="14">
                  <c:v>6.3379405971837601E-3</c:v>
                </c:pt>
                <c:pt idx="15">
                  <c:v>5.8565780201824619E-3</c:v>
                </c:pt>
                <c:pt idx="16">
                  <c:v>3.7760219929212952E-3</c:v>
                </c:pt>
                <c:pt idx="17">
                  <c:v>3.3240760178478539E-3</c:v>
                </c:pt>
                <c:pt idx="18">
                  <c:v>0.10612707704609178</c:v>
                </c:pt>
              </c:numCache>
            </c:numRef>
          </c:val>
          <c:extLst>
            <c:ext xmlns:c16="http://schemas.microsoft.com/office/drawing/2014/chart" uri="{C3380CC4-5D6E-409C-BE32-E72D297353CC}">
              <c16:uniqueId val="{00000026-D47C-4848-8494-B82644AB751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a:t>
            </a:r>
            <a:r>
              <a:rPr lang="sl-SI" baseline="0"/>
              <a:t> prenočitev tujih gostov po destinacijah</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SURS'!$AW$55</c:f>
              <c:strCache>
                <c:ptCount val="1"/>
                <c:pt idx="0">
                  <c:v>Ptuj</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rgbClr val="C00000"/>
                </a:solidFill>
                <a:prstDash val="sysDot"/>
              </a:ln>
              <a:effectLst/>
            </c:spPr>
            <c:trendlineType val="poly"/>
            <c:order val="2"/>
            <c:dispRSqr val="0"/>
            <c:dispEq val="0"/>
          </c:trendline>
          <c:cat>
            <c:numRef>
              <c:f>'Leto 2022 - podatki SURS'!$AX$54:$BA$54</c:f>
              <c:numCache>
                <c:formatCode>General</c:formatCode>
                <c:ptCount val="4"/>
                <c:pt idx="0">
                  <c:v>2019</c:v>
                </c:pt>
                <c:pt idx="1">
                  <c:v>2020</c:v>
                </c:pt>
                <c:pt idx="2">
                  <c:v>2021</c:v>
                </c:pt>
                <c:pt idx="3">
                  <c:v>2022</c:v>
                </c:pt>
              </c:numCache>
            </c:numRef>
          </c:cat>
          <c:val>
            <c:numRef>
              <c:f>'Leto 2022 - podatki SURS'!$AX$55:$BA$55</c:f>
              <c:numCache>
                <c:formatCode>0.0%</c:formatCode>
                <c:ptCount val="4"/>
                <c:pt idx="0">
                  <c:v>0.56451623192288802</c:v>
                </c:pt>
                <c:pt idx="1">
                  <c:v>0.22450327480874016</c:v>
                </c:pt>
                <c:pt idx="2">
                  <c:v>0.3112650465591642</c:v>
                </c:pt>
                <c:pt idx="3">
                  <c:v>0.48275081931184272</c:v>
                </c:pt>
              </c:numCache>
            </c:numRef>
          </c:val>
          <c:extLst>
            <c:ext xmlns:c16="http://schemas.microsoft.com/office/drawing/2014/chart" uri="{C3380CC4-5D6E-409C-BE32-E72D297353CC}">
              <c16:uniqueId val="{00000000-D0A2-4667-9037-1E9851D8C92D}"/>
            </c:ext>
          </c:extLst>
        </c:ser>
        <c:ser>
          <c:idx val="1"/>
          <c:order val="1"/>
          <c:tx>
            <c:strRef>
              <c:f>'Leto 2022 - podatki SURS'!$AW$56</c:f>
              <c:strCache>
                <c:ptCount val="1"/>
                <c:pt idx="0">
                  <c:v>Slovenija (pvp)</c:v>
                </c:pt>
              </c:strCache>
            </c:strRef>
          </c:tx>
          <c:spPr>
            <a:solidFill>
              <a:schemeClr val="tx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SURS'!$AX$56:$BA$56</c:f>
              <c:numCache>
                <c:formatCode>0.0%</c:formatCode>
                <c:ptCount val="4"/>
                <c:pt idx="0">
                  <c:v>0.72046917367836216</c:v>
                </c:pt>
                <c:pt idx="1">
                  <c:v>0.36448637729724453</c:v>
                </c:pt>
                <c:pt idx="2">
                  <c:v>0.42616424405970538</c:v>
                </c:pt>
                <c:pt idx="3">
                  <c:v>0.64653044102740065</c:v>
                </c:pt>
              </c:numCache>
            </c:numRef>
          </c:val>
          <c:extLst>
            <c:ext xmlns:c16="http://schemas.microsoft.com/office/drawing/2014/chart" uri="{C3380CC4-5D6E-409C-BE32-E72D297353CC}">
              <c16:uniqueId val="{00000001-D0A2-4667-9037-1E9851D8C92D}"/>
            </c:ext>
          </c:extLst>
        </c:ser>
        <c:ser>
          <c:idx val="2"/>
          <c:order val="2"/>
          <c:tx>
            <c:strRef>
              <c:f>'Leto 2022 - podatki SURS'!$AW$57</c:f>
              <c:strCache>
                <c:ptCount val="1"/>
                <c:pt idx="0">
                  <c:v>Maribor</c:v>
                </c:pt>
              </c:strCache>
            </c:strRef>
          </c:tx>
          <c:spPr>
            <a:solidFill>
              <a:schemeClr val="accent4">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SURS'!$AX$57:$BA$57</c:f>
              <c:numCache>
                <c:formatCode>0.0%</c:formatCode>
                <c:ptCount val="4"/>
                <c:pt idx="0">
                  <c:v>0.91016364673763561</c:v>
                </c:pt>
                <c:pt idx="1">
                  <c:v>0.78069340446218138</c:v>
                </c:pt>
                <c:pt idx="2">
                  <c:v>0.78583642927310438</c:v>
                </c:pt>
                <c:pt idx="3">
                  <c:v>0.88091671417657069</c:v>
                </c:pt>
              </c:numCache>
            </c:numRef>
          </c:val>
          <c:extLst>
            <c:ext xmlns:c16="http://schemas.microsoft.com/office/drawing/2014/chart" uri="{C3380CC4-5D6E-409C-BE32-E72D297353CC}">
              <c16:uniqueId val="{00000002-D0A2-4667-9037-1E9851D8C92D}"/>
            </c:ext>
          </c:extLst>
        </c:ser>
        <c:ser>
          <c:idx val="3"/>
          <c:order val="3"/>
          <c:tx>
            <c:strRef>
              <c:f>'Leto 2022 - podatki SURS'!$AW$58</c:f>
              <c:strCache>
                <c:ptCount val="1"/>
                <c:pt idx="0">
                  <c:v>Ljubljana</c:v>
                </c:pt>
              </c:strCache>
            </c:strRef>
          </c:tx>
          <c:spPr>
            <a:solidFill>
              <a:srgbClr val="00B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SURS'!$AX$58:$BA$58</c:f>
              <c:numCache>
                <c:formatCode>0.0%</c:formatCode>
                <c:ptCount val="4"/>
                <c:pt idx="0">
                  <c:v>0.95587502729479135</c:v>
                </c:pt>
                <c:pt idx="1">
                  <c:v>0.8545048746363455</c:v>
                </c:pt>
                <c:pt idx="2">
                  <c:v>0.86264502821452738</c:v>
                </c:pt>
                <c:pt idx="3">
                  <c:v>0.93415502735264133</c:v>
                </c:pt>
              </c:numCache>
            </c:numRef>
          </c:val>
          <c:extLst>
            <c:ext xmlns:c16="http://schemas.microsoft.com/office/drawing/2014/chart" uri="{C3380CC4-5D6E-409C-BE32-E72D297353CC}">
              <c16:uniqueId val="{00000003-D0A2-4667-9037-1E9851D8C92D}"/>
            </c:ext>
          </c:extLst>
        </c:ser>
        <c:dLbls>
          <c:showLegendKey val="0"/>
          <c:showVal val="0"/>
          <c:showCatName val="0"/>
          <c:showSerName val="0"/>
          <c:showPercent val="0"/>
          <c:showBubbleSize val="0"/>
        </c:dLbls>
        <c:gapWidth val="219"/>
        <c:overlap val="-27"/>
        <c:axId val="552775728"/>
        <c:axId val="552776712"/>
      </c:barChart>
      <c:catAx>
        <c:axId val="55277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2776712"/>
        <c:crosses val="autoZero"/>
        <c:auto val="1"/>
        <c:lblAlgn val="ctr"/>
        <c:lblOffset val="100"/>
        <c:noMultiLvlLbl val="0"/>
      </c:catAx>
      <c:valAx>
        <c:axId val="552776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277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3558087303215"/>
          <c:y val="2.5427165354330709E-2"/>
          <c:w val="0.85397230155849757"/>
          <c:h val="0.74901213910761155"/>
        </c:manualLayout>
      </c:layout>
      <c:barChart>
        <c:barDir val="col"/>
        <c:grouping val="clustered"/>
        <c:varyColors val="0"/>
        <c:ser>
          <c:idx val="0"/>
          <c:order val="0"/>
          <c:tx>
            <c:v>Vse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0-538F-4D82-824A-524BFCB4CA83}"/>
            </c:ext>
          </c:extLst>
        </c:ser>
        <c:ser>
          <c:idx val="1"/>
          <c:order val="1"/>
          <c:tx>
            <c:v>Vse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SURS'!$P$6:$P$17</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extLst>
            <c:ext xmlns:c16="http://schemas.microsoft.com/office/drawing/2014/chart" uri="{C3380CC4-5D6E-409C-BE32-E72D297353CC}">
              <c16:uniqueId val="{00000001-538F-4D82-824A-524BFCB4CA83}"/>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0-E4C6-4A31-A330-8447C83D2F9D}"/>
            </c:ext>
          </c:extLst>
        </c:ser>
        <c:ser>
          <c:idx val="1"/>
          <c:order val="1"/>
          <c:tx>
            <c:v>Tuje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SURS'!$AB$6:$AB$17</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extLst>
            <c:ext xmlns:c16="http://schemas.microsoft.com/office/drawing/2014/chart" uri="{C3380CC4-5D6E-409C-BE32-E72D297353CC}">
              <c16:uniqueId val="{00000001-E4C6-4A31-A330-8447C83D2F9D}"/>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SURS'!$V$6:$V$17</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extLst>
            <c:ext xmlns:c16="http://schemas.microsoft.com/office/drawing/2014/chart" uri="{C3380CC4-5D6E-409C-BE32-E72D297353CC}">
              <c16:uniqueId val="{00000000-C3F5-4CB1-AFA7-C2957882F80E}"/>
            </c:ext>
          </c:extLst>
        </c:ser>
        <c:ser>
          <c:idx val="1"/>
          <c:order val="1"/>
          <c:tx>
            <c:v>Domače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SURS'!$V$6:$V$17</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extLst>
            <c:ext xmlns:c16="http://schemas.microsoft.com/office/drawing/2014/chart" uri="{C3380CC4-5D6E-409C-BE32-E72D297353CC}">
              <c16:uniqueId val="{00000001-C3F5-4CB1-AFA7-C2957882F80E}"/>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2019</c:v>
          </c:tx>
          <c:spPr>
            <a:solidFill>
              <a:schemeClr val="accent4">
                <a:lumMod val="40000"/>
                <a:lumOff val="60000"/>
              </a:schemeClr>
            </a:solidFill>
          </c:spPr>
          <c:invertIfNegative val="0"/>
          <c:dLbls>
            <c:dLbl>
              <c:idx val="1"/>
              <c:layout>
                <c:manualLayout>
                  <c:x val="-8.0645161290322578E-3"/>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EC-43E7-AF14-2E3584809079}"/>
                </c:ext>
              </c:extLst>
            </c:dLbl>
            <c:dLbl>
              <c:idx val="4"/>
              <c:layout>
                <c:manualLayout>
                  <c:x val="-1.3440860215053812E-2"/>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EC-43E7-AF14-2E3584809079}"/>
                </c:ext>
              </c:extLst>
            </c:dLbl>
            <c:dLbl>
              <c:idx val="5"/>
              <c:layout>
                <c:manualLayout>
                  <c:x val="-5.3463520513889673E-3"/>
                  <c:y val="8.3877075833792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EC-43E7-AF14-2E3584809079}"/>
                </c:ext>
              </c:extLst>
            </c:dLbl>
            <c:dLbl>
              <c:idx val="7"/>
              <c:layout>
                <c:manualLayout>
                  <c:x val="-2.6731760256945816E-3"/>
                  <c:y val="4.1938537916896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EC-43E7-AF14-2E358480907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2-E5EC-43E7-AF14-2E3584809079}"/>
            </c:ext>
          </c:extLst>
        </c:ser>
        <c:ser>
          <c:idx val="1"/>
          <c:order val="1"/>
          <c:tx>
            <c:v>PDB vsi gostje 2022</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EC-43E7-AF14-2E3584809079}"/>
                </c:ext>
              </c:extLst>
            </c:dLbl>
            <c:dLbl>
              <c:idx val="2"/>
              <c:layout>
                <c:manualLayout>
                  <c:x val="1.3365880128472419E-2"/>
                  <c:y val="-4.19385379168965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EC-43E7-AF14-2E3584809079}"/>
                </c:ext>
              </c:extLst>
            </c:dLbl>
            <c:dLbl>
              <c:idx val="7"/>
              <c:layout>
                <c:manualLayout>
                  <c:x val="1.6084100222631261E-2"/>
                  <c:y val="-1.262383013769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EC-43E7-AF14-2E3584809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SURS'!$R$6:$R$17</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5-E5EC-43E7-AF14-2E3584809079}"/>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2019</c:v>
          </c:tx>
          <c:spPr>
            <a:solidFill>
              <a:schemeClr val="accent4">
                <a:lumMod val="40000"/>
                <a:lumOff val="60000"/>
              </a:schemeClr>
            </a:solidFill>
          </c:spPr>
          <c:invertIfNegative val="0"/>
          <c:dLbls>
            <c:dLbl>
              <c:idx val="4"/>
              <c:layout>
                <c:manualLayout>
                  <c:x val="-1.07310529845741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B2-4806-985D-817188261676}"/>
                </c:ext>
              </c:extLst>
            </c:dLbl>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B2-4806-985D-81718826167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2-D5B2-4806-985D-817188261676}"/>
            </c:ext>
          </c:extLst>
        </c:ser>
        <c:ser>
          <c:idx val="1"/>
          <c:order val="1"/>
          <c:tx>
            <c:v>PDB tuji gostje 2022</c:v>
          </c:tx>
          <c:invertIfNegative val="0"/>
          <c:dLbls>
            <c:dLbl>
              <c:idx val="5"/>
              <c:layout>
                <c:manualLayout>
                  <c:x val="1.33658773151382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B2-4806-985D-817188261676}"/>
                </c:ext>
              </c:extLst>
            </c:dLbl>
            <c:dLbl>
              <c:idx val="6"/>
              <c:layout>
                <c:manualLayout>
                  <c:x val="1.60965794768611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2-4806-985D-817188261676}"/>
                </c:ext>
              </c:extLst>
            </c:dLbl>
            <c:dLbl>
              <c:idx val="7"/>
              <c:layout>
                <c:manualLayout>
                  <c:x val="2.1430447763204644E-2"/>
                  <c:y val="-4.2223144999267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2-4806-985D-817188261676}"/>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B2-4806-985D-817188261676}"/>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B2-4806-985D-81718826167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SURS'!$AD$6:$AD$17</c:f>
              <c:numCache>
                <c:formatCode>#,##0.0</c:formatCode>
                <c:ptCount val="12"/>
                <c:pt idx="0">
                  <c:v>2.3761329305135952</c:v>
                </c:pt>
                <c:pt idx="1">
                  <c:v>2.2759562841530054</c:v>
                </c:pt>
                <c:pt idx="2">
                  <c:v>2.4237588652482271</c:v>
                </c:pt>
                <c:pt idx="3">
                  <c:v>2.1746506986027945</c:v>
                </c:pt>
                <c:pt idx="4">
                  <c:v>2.09822695035461</c:v>
                </c:pt>
                <c:pt idx="5">
                  <c:v>1.8348826914563967</c:v>
                </c:pt>
                <c:pt idx="6">
                  <c:v>1.7061843070153997</c:v>
                </c:pt>
                <c:pt idx="7">
                  <c:v>1.9711948790896159</c:v>
                </c:pt>
                <c:pt idx="8">
                  <c:v>1.8729293352904173</c:v>
                </c:pt>
                <c:pt idx="9">
                  <c:v>2.224601366742597</c:v>
                </c:pt>
                <c:pt idx="10">
                  <c:v>2.6430622009569378</c:v>
                </c:pt>
                <c:pt idx="11">
                  <c:v>2.5881841876629017</c:v>
                </c:pt>
              </c:numCache>
            </c:numRef>
          </c:val>
          <c:extLst>
            <c:ext xmlns:c16="http://schemas.microsoft.com/office/drawing/2014/chart" uri="{C3380CC4-5D6E-409C-BE32-E72D297353CC}">
              <c16:uniqueId val="{00000007-D5B2-4806-985D-817188261676}"/>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Povprečna doba bivanja (PDB) vseh gostov po sezonah/mesecih po letih, Ptuj </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2009-2022'!$F$121:$F$132</c:f>
            </c:numRef>
          </c:val>
          <c:smooth val="0"/>
          <c:extLst>
            <c:ext xmlns:c16="http://schemas.microsoft.com/office/drawing/2014/chart" uri="{C3380CC4-5D6E-409C-BE32-E72D297353CC}">
              <c16:uniqueId val="{00000000-FD66-4C38-994D-9C184D65639D}"/>
            </c:ext>
          </c:extLst>
        </c:ser>
        <c:ser>
          <c:idx val="1"/>
          <c:order val="1"/>
          <c:tx>
            <c:strRef>
              <c:f>'Analiza 2009-2022'!$G$87</c:f>
              <c:strCache>
                <c:ptCount val="1"/>
                <c:pt idx="0">
                  <c:v>2010</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2009-2022'!$I$121:$I$132</c:f>
            </c:numRef>
          </c:val>
          <c:smooth val="0"/>
          <c:extLst>
            <c:ext xmlns:c16="http://schemas.microsoft.com/office/drawing/2014/chart" uri="{C3380CC4-5D6E-409C-BE32-E72D297353CC}">
              <c16:uniqueId val="{00000001-FD66-4C38-994D-9C184D65639D}"/>
            </c:ext>
          </c:extLst>
        </c:ser>
        <c:ser>
          <c:idx val="2"/>
          <c:order val="2"/>
          <c:tx>
            <c:strRef>
              <c:f>'Analiza 2009-2022'!$J$87</c:f>
              <c:strCache>
                <c:ptCount val="1"/>
                <c:pt idx="0">
                  <c:v>2011</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2009-2022'!$L$121:$L$132</c:f>
              <c:numCache>
                <c:formatCode>0.0</c:formatCode>
                <c:ptCount val="12"/>
                <c:pt idx="0">
                  <c:v>2.5671406003159558</c:v>
                </c:pt>
                <c:pt idx="1">
                  <c:v>2.5726523887973642</c:v>
                </c:pt>
                <c:pt idx="2">
                  <c:v>2.5014961101137043</c:v>
                </c:pt>
                <c:pt idx="3">
                  <c:v>2.7451199107640827</c:v>
                </c:pt>
                <c:pt idx="4">
                  <c:v>2.6093131548311992</c:v>
                </c:pt>
                <c:pt idx="5">
                  <c:v>2.7786177105831533</c:v>
                </c:pt>
                <c:pt idx="6">
                  <c:v>2.9164622336991606</c:v>
                </c:pt>
                <c:pt idx="7">
                  <c:v>2.8405133928571429</c:v>
                </c:pt>
                <c:pt idx="8">
                  <c:v>2.4014456981664316</c:v>
                </c:pt>
                <c:pt idx="9">
                  <c:v>2.457525723857382</c:v>
                </c:pt>
                <c:pt idx="10">
                  <c:v>2.5944758317639676</c:v>
                </c:pt>
                <c:pt idx="11">
                  <c:v>2.6514592418651461</c:v>
                </c:pt>
              </c:numCache>
            </c:numRef>
          </c:val>
          <c:smooth val="0"/>
          <c:extLst>
            <c:ext xmlns:c16="http://schemas.microsoft.com/office/drawing/2014/chart" uri="{C3380CC4-5D6E-409C-BE32-E72D297353CC}">
              <c16:uniqueId val="{00000002-FD66-4C38-994D-9C184D65639D}"/>
            </c:ext>
          </c:extLst>
        </c:ser>
        <c:ser>
          <c:idx val="3"/>
          <c:order val="3"/>
          <c:tx>
            <c:strRef>
              <c:f>'Analiza 2009-2022'!$M$87</c:f>
              <c:strCache>
                <c:ptCount val="1"/>
                <c:pt idx="0">
                  <c:v>2012</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2009-2022'!$O$121:$O$132</c:f>
              <c:numCache>
                <c:formatCode>0.0</c:formatCode>
                <c:ptCount val="12"/>
                <c:pt idx="0">
                  <c:v>2.5858352578906851</c:v>
                </c:pt>
                <c:pt idx="1">
                  <c:v>2.5448559670781892</c:v>
                </c:pt>
                <c:pt idx="2">
                  <c:v>2.5844988344988344</c:v>
                </c:pt>
                <c:pt idx="3">
                  <c:v>2.5148128898128896</c:v>
                </c:pt>
                <c:pt idx="4">
                  <c:v>2.6717409948542024</c:v>
                </c:pt>
                <c:pt idx="5">
                  <c:v>2.8017302259887007</c:v>
                </c:pt>
                <c:pt idx="6">
                  <c:v>2.8424381054897738</c:v>
                </c:pt>
                <c:pt idx="7">
                  <c:v>2.7441077441077439</c:v>
                </c:pt>
                <c:pt idx="8">
                  <c:v>2.3611755607115237</c:v>
                </c:pt>
                <c:pt idx="9">
                  <c:v>2.3646106215765657</c:v>
                </c:pt>
                <c:pt idx="10">
                  <c:v>3.1826031339942435</c:v>
                </c:pt>
                <c:pt idx="11">
                  <c:v>2.434714003944773</c:v>
                </c:pt>
              </c:numCache>
            </c:numRef>
          </c:val>
          <c:smooth val="0"/>
          <c:extLst>
            <c:ext xmlns:c16="http://schemas.microsoft.com/office/drawing/2014/chart" uri="{C3380CC4-5D6E-409C-BE32-E72D297353CC}">
              <c16:uniqueId val="{00000003-FD66-4C38-994D-9C184D65639D}"/>
            </c:ext>
          </c:extLst>
        </c:ser>
        <c:ser>
          <c:idx val="4"/>
          <c:order val="4"/>
          <c:tx>
            <c:strRef>
              <c:f>'Analiza 2009-2022'!$P$119</c:f>
              <c:strCache>
                <c:ptCount val="1"/>
                <c:pt idx="0">
                  <c:v>2013</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2009-2022'!$R$121:$R$132</c:f>
              <c:numCache>
                <c:formatCode>0.0</c:formatCode>
                <c:ptCount val="12"/>
                <c:pt idx="0">
                  <c:v>2.4014814814814813</c:v>
                </c:pt>
                <c:pt idx="1">
                  <c:v>2.3215618719494691</c:v>
                </c:pt>
                <c:pt idx="2">
                  <c:v>2.4356629653821034</c:v>
                </c:pt>
                <c:pt idx="3">
                  <c:v>2.493273542600897</c:v>
                </c:pt>
                <c:pt idx="4">
                  <c:v>2.572846967407727</c:v>
                </c:pt>
                <c:pt idx="5">
                  <c:v>2.4798442064264847</c:v>
                </c:pt>
                <c:pt idx="6">
                  <c:v>2.8622304199772985</c:v>
                </c:pt>
                <c:pt idx="7">
                  <c:v>2.5359696157283289</c:v>
                </c:pt>
                <c:pt idx="8">
                  <c:v>2.2500484966052374</c:v>
                </c:pt>
                <c:pt idx="9">
                  <c:v>2.3289728682170541</c:v>
                </c:pt>
                <c:pt idx="10">
                  <c:v>2.3988405797101451</c:v>
                </c:pt>
                <c:pt idx="11">
                  <c:v>2.3965830607051983</c:v>
                </c:pt>
              </c:numCache>
            </c:numRef>
          </c:val>
          <c:smooth val="0"/>
          <c:extLst>
            <c:ext xmlns:c16="http://schemas.microsoft.com/office/drawing/2014/chart" uri="{C3380CC4-5D6E-409C-BE32-E72D297353CC}">
              <c16:uniqueId val="{00000004-FD66-4C38-994D-9C184D65639D}"/>
            </c:ext>
          </c:extLst>
        </c:ser>
        <c:ser>
          <c:idx val="5"/>
          <c:order val="5"/>
          <c:tx>
            <c:strRef>
              <c:f>'Analiza 2009-2022'!$S$119</c:f>
              <c:strCache>
                <c:ptCount val="1"/>
                <c:pt idx="0">
                  <c:v>2014</c:v>
                </c:pt>
              </c:strCache>
            </c:strRef>
          </c:tx>
          <c:spPr>
            <a:ln w="28575">
              <a:solidFill>
                <a:schemeClr val="accent6">
                  <a:lumMod val="75000"/>
                </a:schemeClr>
              </a:solidFill>
            </a:ln>
          </c:spPr>
          <c:marker>
            <c:symbol val="none"/>
          </c:marker>
          <c:dPt>
            <c:idx val="10"/>
            <c:bubble3D val="0"/>
            <c:extLst>
              <c:ext xmlns:c16="http://schemas.microsoft.com/office/drawing/2014/chart" uri="{C3380CC4-5D6E-409C-BE32-E72D297353CC}">
                <c16:uniqueId val="{00000005-FD66-4C38-994D-9C184D65639D}"/>
              </c:ext>
            </c:extLst>
          </c:dPt>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2009-2022'!$U$121:$U$132</c:f>
              <c:numCache>
                <c:formatCode>0.0</c:formatCode>
                <c:ptCount val="12"/>
                <c:pt idx="0">
                  <c:v>2.5121480910142693</c:v>
                </c:pt>
                <c:pt idx="1">
                  <c:v>2.2992069214131217</c:v>
                </c:pt>
                <c:pt idx="2">
                  <c:v>2.2927421803826298</c:v>
                </c:pt>
                <c:pt idx="3">
                  <c:v>2.5375552282768776</c:v>
                </c:pt>
                <c:pt idx="4">
                  <c:v>2.5037525585626565</c:v>
                </c:pt>
                <c:pt idx="5">
                  <c:v>2.4486727306478557</c:v>
                </c:pt>
                <c:pt idx="6">
                  <c:v>2.7635811836115325</c:v>
                </c:pt>
                <c:pt idx="7">
                  <c:v>2.4391294979530276</c:v>
                </c:pt>
                <c:pt idx="8">
                  <c:v>2.228428279829282</c:v>
                </c:pt>
                <c:pt idx="9">
                  <c:v>2.2175715695952616</c:v>
                </c:pt>
                <c:pt idx="10">
                  <c:v>2.4942277691107644</c:v>
                </c:pt>
                <c:pt idx="11">
                  <c:v>2.3126817917393834</c:v>
                </c:pt>
              </c:numCache>
            </c:numRef>
          </c:val>
          <c:smooth val="0"/>
          <c:extLst>
            <c:ext xmlns:c16="http://schemas.microsoft.com/office/drawing/2014/chart" uri="{C3380CC4-5D6E-409C-BE32-E72D297353CC}">
              <c16:uniqueId val="{00000006-FD66-4C38-994D-9C184D65639D}"/>
            </c:ext>
          </c:extLst>
        </c:ser>
        <c:ser>
          <c:idx val="6"/>
          <c:order val="6"/>
          <c:tx>
            <c:strRef>
              <c:f>'Analiza 2009-2022'!$V$119</c:f>
              <c:strCache>
                <c:ptCount val="1"/>
                <c:pt idx="0">
                  <c:v>2015</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2009-2022'!$X$121:$X$132</c:f>
              <c:numCache>
                <c:formatCode>0.0</c:formatCode>
                <c:ptCount val="12"/>
                <c:pt idx="0">
                  <c:v>2.51539338654504</c:v>
                </c:pt>
                <c:pt idx="1">
                  <c:v>2.4091025313219125</c:v>
                </c:pt>
                <c:pt idx="2">
                  <c:v>2.5177855711422845</c:v>
                </c:pt>
                <c:pt idx="3">
                  <c:v>2.5233228511530399</c:v>
                </c:pt>
                <c:pt idx="4">
                  <c:v>2.4308300395256919</c:v>
                </c:pt>
                <c:pt idx="5">
                  <c:v>2.4316056118472331</c:v>
                </c:pt>
                <c:pt idx="6">
                  <c:v>2.6299393122049897</c:v>
                </c:pt>
                <c:pt idx="7">
                  <c:v>2.4389164119321176</c:v>
                </c:pt>
                <c:pt idx="8">
                  <c:v>2.4072494669509594</c:v>
                </c:pt>
                <c:pt idx="9">
                  <c:v>2.6558456833686193</c:v>
                </c:pt>
                <c:pt idx="10">
                  <c:v>2.4643825486812916</c:v>
                </c:pt>
                <c:pt idx="11">
                  <c:v>2.4907668231611892</c:v>
                </c:pt>
              </c:numCache>
            </c:numRef>
          </c:val>
          <c:smooth val="0"/>
          <c:extLst>
            <c:ext xmlns:c16="http://schemas.microsoft.com/office/drawing/2014/chart" uri="{C3380CC4-5D6E-409C-BE32-E72D297353CC}">
              <c16:uniqueId val="{00000007-FD66-4C38-994D-9C184D65639D}"/>
            </c:ext>
          </c:extLst>
        </c:ser>
        <c:ser>
          <c:idx val="7"/>
          <c:order val="7"/>
          <c:tx>
            <c:strRef>
              <c:f>'Analiza 2009-2022'!$Y$119</c:f>
              <c:strCache>
                <c:ptCount val="1"/>
                <c:pt idx="0">
                  <c:v>2016</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2009-2022'!$AA$121:$AA$132</c:f>
              <c:numCache>
                <c:formatCode>0.0</c:formatCode>
                <c:ptCount val="12"/>
                <c:pt idx="0">
                  <c:v>2.5472481827622016</c:v>
                </c:pt>
                <c:pt idx="1">
                  <c:v>2.3156572003015832</c:v>
                </c:pt>
                <c:pt idx="2">
                  <c:v>2.5007072135785009</c:v>
                </c:pt>
                <c:pt idx="3">
                  <c:v>2.6139934776163654</c:v>
                </c:pt>
                <c:pt idx="4">
                  <c:v>2.3280234751624396</c:v>
                </c:pt>
                <c:pt idx="5">
                  <c:v>2.6262219666474986</c:v>
                </c:pt>
                <c:pt idx="6">
                  <c:v>2.4087824862373575</c:v>
                </c:pt>
                <c:pt idx="7">
                  <c:v>2.4929944607363961</c:v>
                </c:pt>
                <c:pt idx="8">
                  <c:v>2.0861053361053359</c:v>
                </c:pt>
                <c:pt idx="9">
                  <c:v>2.2991397849462367</c:v>
                </c:pt>
                <c:pt idx="10">
                  <c:v>2.5985727029438004</c:v>
                </c:pt>
                <c:pt idx="11">
                  <c:v>2.4775778349043129</c:v>
                </c:pt>
              </c:numCache>
            </c:numRef>
          </c:val>
          <c:smooth val="0"/>
          <c:extLst>
            <c:ext xmlns:c16="http://schemas.microsoft.com/office/drawing/2014/chart" uri="{C3380CC4-5D6E-409C-BE32-E72D297353CC}">
              <c16:uniqueId val="{00000008-FD66-4C38-994D-9C184D65639D}"/>
            </c:ext>
          </c:extLst>
        </c:ser>
        <c:ser>
          <c:idx val="8"/>
          <c:order val="8"/>
          <c:tx>
            <c:strRef>
              <c:f>'Analiza 2009-2022'!$AB$119</c:f>
              <c:strCache>
                <c:ptCount val="1"/>
                <c:pt idx="0">
                  <c:v>2017</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2009-2022'!$AD$121:$AD$132</c:f>
              <c:numCache>
                <c:formatCode>0.0</c:formatCode>
                <c:ptCount val="12"/>
                <c:pt idx="0">
                  <c:v>2.5964057264696923</c:v>
                </c:pt>
                <c:pt idx="1">
                  <c:v>2.4298945201955235</c:v>
                </c:pt>
                <c:pt idx="2">
                  <c:v>2.7590394700524428</c:v>
                </c:pt>
                <c:pt idx="3">
                  <c:v>2.7139959432048681</c:v>
                </c:pt>
                <c:pt idx="4">
                  <c:v>2.2833469721767594</c:v>
                </c:pt>
                <c:pt idx="5">
                  <c:v>2.2215199176833749</c:v>
                </c:pt>
                <c:pt idx="6">
                  <c:v>2.4684956986747268</c:v>
                </c:pt>
                <c:pt idx="7">
                  <c:v>2.4339890488744675</c:v>
                </c:pt>
                <c:pt idx="8">
                  <c:v>2.0979106298612171</c:v>
                </c:pt>
                <c:pt idx="9">
                  <c:v>2.3313140726933832</c:v>
                </c:pt>
                <c:pt idx="10">
                  <c:v>2.5181362429961665</c:v>
                </c:pt>
                <c:pt idx="11">
                  <c:v>2.5179968701095463</c:v>
                </c:pt>
              </c:numCache>
            </c:numRef>
          </c:val>
          <c:smooth val="0"/>
          <c:extLst>
            <c:ext xmlns:c16="http://schemas.microsoft.com/office/drawing/2014/chart" uri="{C3380CC4-5D6E-409C-BE32-E72D297353CC}">
              <c16:uniqueId val="{00000009-FD66-4C38-994D-9C184D65639D}"/>
            </c:ext>
          </c:extLst>
        </c:ser>
        <c:ser>
          <c:idx val="9"/>
          <c:order val="9"/>
          <c:tx>
            <c:strRef>
              <c:f>'Analiza 2009-2022'!$AE$119</c:f>
              <c:strCache>
                <c:ptCount val="1"/>
                <c:pt idx="0">
                  <c:v>2018</c:v>
                </c:pt>
              </c:strCache>
            </c:strRef>
          </c:tx>
          <c:spPr>
            <a:ln w="38100">
              <a:solidFill>
                <a:srgbClr val="C00000"/>
              </a:solidFill>
              <a:prstDash val="sysDash"/>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2009-2022'!$AG$121:$AG$132</c:f>
              <c:numCache>
                <c:formatCode>0.0</c:formatCode>
                <c:ptCount val="12"/>
                <c:pt idx="0">
                  <c:v>2.751173708920188</c:v>
                </c:pt>
                <c:pt idx="1">
                  <c:v>2.4298945201955235</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smooth val="0"/>
          <c:extLst>
            <c:ext xmlns:c16="http://schemas.microsoft.com/office/drawing/2014/chart" uri="{C3380CC4-5D6E-409C-BE32-E72D297353CC}">
              <c16:uniqueId val="{0000000A-FD66-4C38-994D-9C184D65639D}"/>
            </c:ext>
          </c:extLst>
        </c:ser>
        <c:ser>
          <c:idx val="10"/>
          <c:order val="10"/>
          <c:tx>
            <c:strRef>
              <c:f>'Analiza 2009-2022'!$AH$119:$AJ$119</c:f>
              <c:strCache>
                <c:ptCount val="1"/>
                <c:pt idx="0">
                  <c:v>2019</c:v>
                </c:pt>
              </c:strCache>
            </c:strRef>
          </c:tx>
          <c:spPr>
            <a:ln w="38100">
              <a:solidFill>
                <a:srgbClr val="C00000"/>
              </a:solidFill>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2009-2022'!$AJ$121:$AJ$132</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2.5523952095808382</c:v>
                </c:pt>
              </c:numCache>
            </c:numRef>
          </c:val>
          <c:smooth val="0"/>
          <c:extLst>
            <c:ext xmlns:c16="http://schemas.microsoft.com/office/drawing/2014/chart" uri="{C3380CC4-5D6E-409C-BE32-E72D297353CC}">
              <c16:uniqueId val="{0000000B-FD66-4C38-994D-9C184D65639D}"/>
            </c:ext>
          </c:extLst>
        </c:ser>
        <c:ser>
          <c:idx val="11"/>
          <c:order val="11"/>
          <c:tx>
            <c:strRef>
              <c:f>'Analiza 2009-2022'!$AK$119</c:f>
              <c:strCache>
                <c:ptCount val="1"/>
                <c:pt idx="0">
                  <c:v>2020</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2009-2022'!$AM$121:$AM$132</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smooth val="0"/>
          <c:extLst>
            <c:ext xmlns:c16="http://schemas.microsoft.com/office/drawing/2014/chart" uri="{C3380CC4-5D6E-409C-BE32-E72D297353CC}">
              <c16:uniqueId val="{00000001-66D4-4C97-BEDF-75DA89E82A9C}"/>
            </c:ext>
          </c:extLst>
        </c:ser>
        <c:ser>
          <c:idx val="12"/>
          <c:order val="12"/>
          <c:tx>
            <c:strRef>
              <c:f>'Analiza 2009-2022'!$AN$119</c:f>
              <c:strCache>
                <c:ptCount val="1"/>
                <c:pt idx="0">
                  <c:v>2021</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2009-2022'!$AP$121:$AP$132</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smooth val="0"/>
          <c:extLst>
            <c:ext xmlns:c16="http://schemas.microsoft.com/office/drawing/2014/chart" uri="{C3380CC4-5D6E-409C-BE32-E72D297353CC}">
              <c16:uniqueId val="{00000002-66D4-4C97-BEDF-75DA89E82A9C}"/>
            </c:ext>
          </c:extLst>
        </c:ser>
        <c:ser>
          <c:idx val="13"/>
          <c:order val="13"/>
          <c:tx>
            <c:strRef>
              <c:f>'Analiza 2009-2022'!$AQ$119:$AS$119</c:f>
              <c:strCache>
                <c:ptCount val="1"/>
                <c:pt idx="0">
                  <c:v>2022</c:v>
                </c:pt>
              </c:strCache>
            </c:strRef>
          </c:tx>
          <c:spPr>
            <a:ln w="38100">
              <a:solidFill>
                <a:srgbClr val="92D050"/>
              </a:solidFill>
              <a:prstDash val="sysDash"/>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2009-2022'!$AS$121:$AS$132</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smooth val="0"/>
          <c:extLst>
            <c:ext xmlns:c16="http://schemas.microsoft.com/office/drawing/2014/chart" uri="{C3380CC4-5D6E-409C-BE32-E72D297353CC}">
              <c16:uniqueId val="{00000001-9C7B-4807-9387-50635B18F7CB}"/>
            </c:ext>
          </c:extLst>
        </c:ser>
        <c:dLbls>
          <c:showLegendKey val="0"/>
          <c:showVal val="0"/>
          <c:showCatName val="0"/>
          <c:showSerName val="0"/>
          <c:showPercent val="0"/>
          <c:showBubbleSize val="0"/>
        </c:dLbls>
        <c:smooth val="0"/>
        <c:axId val="74101248"/>
        <c:axId val="127029184"/>
      </c:lineChart>
      <c:catAx>
        <c:axId val="74101248"/>
        <c:scaling>
          <c:orientation val="minMax"/>
        </c:scaling>
        <c:delete val="0"/>
        <c:axPos val="b"/>
        <c:numFmt formatCode="General" sourceLinked="1"/>
        <c:majorTickMark val="none"/>
        <c:minorTickMark val="none"/>
        <c:tickLblPos val="nextTo"/>
        <c:crossAx val="127029184"/>
        <c:crosses val="autoZero"/>
        <c:auto val="1"/>
        <c:lblAlgn val="ctr"/>
        <c:lblOffset val="100"/>
        <c:noMultiLvlLbl val="0"/>
      </c:catAx>
      <c:valAx>
        <c:axId val="127029184"/>
        <c:scaling>
          <c:orientation val="minMax"/>
          <c:min val="1.5"/>
        </c:scaling>
        <c:delete val="0"/>
        <c:axPos val="l"/>
        <c:majorGridlines/>
        <c:numFmt formatCode="0.0" sourceLinked="1"/>
        <c:majorTickMark val="none"/>
        <c:minorTickMark val="none"/>
        <c:tickLblPos val="nextTo"/>
        <c:spPr>
          <a:ln w="9525">
            <a:noFill/>
          </a:ln>
        </c:spPr>
        <c:crossAx val="74101248"/>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2019</c:v>
          </c:tx>
          <c:spPr>
            <a:solidFill>
              <a:schemeClr val="accent4">
                <a:lumMod val="40000"/>
                <a:lumOff val="60000"/>
              </a:schemeClr>
            </a:solidFill>
          </c:spPr>
          <c:invertIfNegative val="0"/>
          <c:dLbls>
            <c:dLbl>
              <c:idx val="6"/>
              <c:layout>
                <c:manualLayout>
                  <c:x val="-9.8015280732352937E-17"/>
                  <c:y val="2.1044928768715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2-48B5-9B11-3F7462C7539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SURS'!$X$6:$X$17</c:f>
              <c:numCache>
                <c:formatCode>#,##0.0</c:formatCode>
                <c:ptCount val="12"/>
                <c:pt idx="0">
                  <c:v>3.5192472198460223</c:v>
                </c:pt>
                <c:pt idx="1">
                  <c:v>2.9320224719101122</c:v>
                </c:pt>
                <c:pt idx="2">
                  <c:v>2.8197054342305741</c:v>
                </c:pt>
                <c:pt idx="3">
                  <c:v>3.0812077043206663</c:v>
                </c:pt>
                <c:pt idx="4">
                  <c:v>2.8619662363455811</c:v>
                </c:pt>
                <c:pt idx="5">
                  <c:v>2.893372982158029</c:v>
                </c:pt>
                <c:pt idx="6">
                  <c:v>3.7490660024906601</c:v>
                </c:pt>
                <c:pt idx="7">
                  <c:v>3.1382636655948555</c:v>
                </c:pt>
                <c:pt idx="8">
                  <c:v>2.9994450610432852</c:v>
                </c:pt>
                <c:pt idx="9">
                  <c:v>2.5066605420303167</c:v>
                </c:pt>
                <c:pt idx="10">
                  <c:v>2.9639639639639639</c:v>
                </c:pt>
                <c:pt idx="11">
                  <c:v>2.9871086556169431</c:v>
                </c:pt>
              </c:numCache>
            </c:numRef>
          </c:val>
          <c:extLst>
            <c:ext xmlns:c16="http://schemas.microsoft.com/office/drawing/2014/chart" uri="{C3380CC4-5D6E-409C-BE32-E72D297353CC}">
              <c16:uniqueId val="{00000000-4C62-48B5-9B11-3F7462C7539A}"/>
            </c:ext>
          </c:extLst>
        </c:ser>
        <c:ser>
          <c:idx val="1"/>
          <c:order val="1"/>
          <c:tx>
            <c:v>PDB domači gostje 2022</c:v>
          </c:tx>
          <c:invertIfNegative val="0"/>
          <c:dLbls>
            <c:dLbl>
              <c:idx val="6"/>
              <c:layout>
                <c:manualLayout>
                  <c:x val="2.9569945094671337E-2"/>
                  <c:y val="2.0851713123485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2-48B5-9B11-3F7462C7539A}"/>
                </c:ext>
              </c:extLst>
            </c:dLbl>
            <c:dLbl>
              <c:idx val="7"/>
              <c:layout>
                <c:manualLayout>
                  <c:x val="1.3365874501805347E-2"/>
                  <c:y val="-1.92909618538187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2-48B5-9B11-3F7462C753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SURS'!$X$6:$X$17</c:f>
              <c:numCache>
                <c:formatCode>#,##0.0</c:formatCode>
                <c:ptCount val="12"/>
                <c:pt idx="0">
                  <c:v>2.7160674981658106</c:v>
                </c:pt>
                <c:pt idx="1">
                  <c:v>2.5008826125330978</c:v>
                </c:pt>
                <c:pt idx="2">
                  <c:v>2.7182844243792323</c:v>
                </c:pt>
                <c:pt idx="3">
                  <c:v>2.3416407061266873</c:v>
                </c:pt>
                <c:pt idx="4">
                  <c:v>2.5489404641775986</c:v>
                </c:pt>
                <c:pt idx="5">
                  <c:v>2.5639114229335673</c:v>
                </c:pt>
                <c:pt idx="6">
                  <c:v>3.577563540753725</c:v>
                </c:pt>
                <c:pt idx="7">
                  <c:v>3.0869412178810278</c:v>
                </c:pt>
                <c:pt idx="8">
                  <c:v>2.7331047992164543</c:v>
                </c:pt>
                <c:pt idx="9">
                  <c:v>2.6833918715504264</c:v>
                </c:pt>
                <c:pt idx="10">
                  <c:v>2.8482989403234802</c:v>
                </c:pt>
                <c:pt idx="11">
                  <c:v>3.005344735435596</c:v>
                </c:pt>
              </c:numCache>
            </c:numRef>
          </c:val>
          <c:extLst>
            <c:ext xmlns:c16="http://schemas.microsoft.com/office/drawing/2014/chart" uri="{C3380CC4-5D6E-409C-BE32-E72D297353CC}">
              <c16:uniqueId val="{00000002-4C62-48B5-9B11-3F7462C7539A}"/>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delež prenočitev tujih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SURS'!$AW$75:$AW$80</c:f>
              <c:numCache>
                <c:formatCode>0.0%</c:formatCode>
                <c:ptCount val="6"/>
                <c:pt idx="0">
                  <c:v>0.48275081931184272</c:v>
                </c:pt>
                <c:pt idx="1">
                  <c:v>0.64653044102740065</c:v>
                </c:pt>
                <c:pt idx="2">
                  <c:v>0.88091671417657069</c:v>
                </c:pt>
                <c:pt idx="3">
                  <c:v>0.93415502735264133</c:v>
                </c:pt>
                <c:pt idx="4">
                  <c:v>0.70402184104616439</c:v>
                </c:pt>
                <c:pt idx="5">
                  <c:v>0.38024233663857593</c:v>
                </c:pt>
              </c:numCache>
            </c:numRef>
          </c:val>
          <c:extLst>
            <c:ext xmlns:c16="http://schemas.microsoft.com/office/drawing/2014/chart" uri="{C3380CC4-5D6E-409C-BE32-E72D297353CC}">
              <c16:uniqueId val="{00000000-3C72-45ED-8AE1-40EEE94C0043}"/>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
        </c:scaling>
        <c:delete val="0"/>
        <c:axPos val="l"/>
        <c:majorGridlines>
          <c:spPr>
            <a:ln w="9525" cap="flat" cmpd="sng" algn="ctr">
              <a:solidFill>
                <a:schemeClr val="accent1">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vseh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1">
                  <a:lumMod val="75000"/>
                </a:schemeClr>
              </a:solidFill>
              <a:round/>
            </a:ln>
            <a:effectLst/>
          </c:spPr>
          <c:marker>
            <c:symbol val="circle"/>
            <c:size val="5"/>
            <c:spPr>
              <a:solidFill>
                <a:schemeClr val="accent1"/>
              </a:solidFill>
              <a:ln w="9525">
                <a:solidFill>
                  <a:schemeClr val="accent1">
                    <a:lumMod val="75000"/>
                  </a:schemeClr>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SURS'!$AX$75:$AX$80</c:f>
              <c:numCache>
                <c:formatCode>#,##0.0</c:formatCode>
                <c:ptCount val="6"/>
                <c:pt idx="0">
                  <c:v>2.3183078329412119</c:v>
                </c:pt>
                <c:pt idx="1">
                  <c:v>2.6560276327565888</c:v>
                </c:pt>
                <c:pt idx="2">
                  <c:v>2.2133369435277048</c:v>
                </c:pt>
                <c:pt idx="3">
                  <c:v>2.1389256187598358</c:v>
                </c:pt>
                <c:pt idx="4">
                  <c:v>2.2172863576447761</c:v>
                </c:pt>
                <c:pt idx="5">
                  <c:v>3.3454600887328731</c:v>
                </c:pt>
              </c:numCache>
            </c:numRef>
          </c:val>
          <c:extLst>
            <c:ext xmlns:c16="http://schemas.microsoft.com/office/drawing/2014/chart" uri="{C3380CC4-5D6E-409C-BE32-E72D297353CC}">
              <c16:uniqueId val="{00000000-8E20-44F1-8BF8-2B2596D9EBC9}"/>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Indeks prenočitev vseh turistov 2022/2019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4">
                  <a:lumMod val="60000"/>
                  <a:lumOff val="40000"/>
                </a:schemeClr>
              </a:solidFill>
              <a:round/>
            </a:ln>
            <a:effectLst/>
          </c:spPr>
          <c:marker>
            <c:symbol val="circle"/>
            <c:size val="5"/>
            <c:spPr>
              <a:solidFill>
                <a:schemeClr val="accent1"/>
              </a:solidFill>
              <a:ln w="9525">
                <a:solidFill>
                  <a:schemeClr val="accent4">
                    <a:lumMod val="60000"/>
                    <a:lumOff val="40000"/>
                  </a:schemeClr>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SURS'!$AZ$75:$AZ$80</c:f>
              <c:numCache>
                <c:formatCode>#,##0.0</c:formatCode>
                <c:ptCount val="6"/>
                <c:pt idx="0">
                  <c:v>98.688432562085751</c:v>
                </c:pt>
                <c:pt idx="1">
                  <c:v>98.525897200121932</c:v>
                </c:pt>
                <c:pt idx="2">
                  <c:v>98.484238857405245</c:v>
                </c:pt>
                <c:pt idx="3">
                  <c:v>88.485969692581065</c:v>
                </c:pt>
                <c:pt idx="4">
                  <c:v>102.61739917422979</c:v>
                </c:pt>
                <c:pt idx="5">
                  <c:v>91.733369249922859</c:v>
                </c:pt>
              </c:numCache>
            </c:numRef>
          </c:val>
          <c:extLst>
            <c:ext xmlns:c16="http://schemas.microsoft.com/office/drawing/2014/chart" uri="{C3380CC4-5D6E-409C-BE32-E72D297353CC}">
              <c16:uniqueId val="{00000000-3597-4A5D-8CFA-E24412FB5F48}"/>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25"/>
          <c:min val="0"/>
        </c:scaling>
        <c:delete val="0"/>
        <c:axPos val="l"/>
        <c:majorGridlines>
          <c:spPr>
            <a:ln w="9525" cap="flat" cmpd="sng" algn="ctr">
              <a:solidFill>
                <a:schemeClr val="accent3">
                  <a:shade val="95000"/>
                  <a:satMod val="10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tujih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SURS'!$AY$75:$AY$80</c:f>
              <c:numCache>
                <c:formatCode>#,##0.0</c:formatCode>
                <c:ptCount val="6"/>
                <c:pt idx="0">
                  <c:v>1.9840337920408055</c:v>
                </c:pt>
                <c:pt idx="1">
                  <c:v>2.5604000703322081</c:v>
                </c:pt>
                <c:pt idx="2">
                  <c:v>2.284077035405645</c:v>
                </c:pt>
                <c:pt idx="3">
                  <c:v>2.1747911372843247</c:v>
                </c:pt>
                <c:pt idx="4">
                  <c:v>2.1755099015553481</c:v>
                </c:pt>
                <c:pt idx="5">
                  <c:v>1.691282250288572</c:v>
                </c:pt>
              </c:numCache>
            </c:numRef>
          </c:val>
          <c:extLst>
            <c:ext xmlns:c16="http://schemas.microsoft.com/office/drawing/2014/chart" uri="{C3380CC4-5D6E-409C-BE32-E72D297353CC}">
              <c16:uniqueId val="{00000000-74C3-4BB3-AADD-0F2B3798D9CD}"/>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3"/>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Delež prenočitev tujih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SURS'!$BB$75:$BB$81</c:f>
              <c:numCache>
                <c:formatCode>0.0%</c:formatCode>
                <c:ptCount val="7"/>
                <c:pt idx="0">
                  <c:v>0.56451623192288802</c:v>
                </c:pt>
                <c:pt idx="1">
                  <c:v>0.72046917367836216</c:v>
                </c:pt>
                <c:pt idx="2">
                  <c:v>0.91016364673763561</c:v>
                </c:pt>
                <c:pt idx="3">
                  <c:v>0.95587502729479135</c:v>
                </c:pt>
                <c:pt idx="4">
                  <c:v>0.74008658866517396</c:v>
                </c:pt>
                <c:pt idx="5">
                  <c:v>0.49591656823953656</c:v>
                </c:pt>
                <c:pt idx="6">
                  <c:v>0.53070094278717306</c:v>
                </c:pt>
              </c:numCache>
            </c:numRef>
          </c:val>
          <c:extLst>
            <c:ext xmlns:c16="http://schemas.microsoft.com/office/drawing/2014/chart" uri="{C3380CC4-5D6E-409C-BE32-E72D297353CC}">
              <c16:uniqueId val="{00000000-8491-4A6B-99EE-FB59C9EB1D48}"/>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scaling>
        <c:delete val="0"/>
        <c:axPos val="l"/>
        <c:majorGridlines>
          <c:spPr>
            <a:ln w="9525" cap="flat" cmpd="sng" algn="ctr">
              <a:solidFill>
                <a:schemeClr val="accent1">
                  <a:shade val="95000"/>
                  <a:satMod val="10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SURS'!$AW$74</c:f>
              <c:strCache>
                <c:ptCount val="1"/>
                <c:pt idx="0">
                  <c:v>Delež tujih prenočitev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5F5C-45F4-AA77-50DF9FEDF7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SURS'!$AW$75:$AW$80</c:f>
              <c:numCache>
                <c:formatCode>0.0%</c:formatCode>
                <c:ptCount val="6"/>
                <c:pt idx="0">
                  <c:v>0.48275081931184272</c:v>
                </c:pt>
                <c:pt idx="1">
                  <c:v>0.64653044102740065</c:v>
                </c:pt>
                <c:pt idx="2">
                  <c:v>0.88091671417657069</c:v>
                </c:pt>
                <c:pt idx="3">
                  <c:v>0.93415502735264133</c:v>
                </c:pt>
                <c:pt idx="4">
                  <c:v>0.70402184104616439</c:v>
                </c:pt>
                <c:pt idx="5">
                  <c:v>0.38024233663857593</c:v>
                </c:pt>
              </c:numCache>
            </c:numRef>
          </c:val>
          <c:extLst>
            <c:ext xmlns:c16="http://schemas.microsoft.com/office/drawing/2014/chart" uri="{C3380CC4-5D6E-409C-BE32-E72D297353CC}">
              <c16:uniqueId val="{00000000-5F5C-45F4-AA77-50DF9FEDF72E}"/>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SURS'!$AX$74</c:f>
              <c:strCache>
                <c:ptCount val="1"/>
                <c:pt idx="0">
                  <c:v>PDB vseh turistov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8C2-43CB-A0BC-33A5853897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SURS'!$AX$75:$AX$80</c:f>
              <c:numCache>
                <c:formatCode>#,##0.0</c:formatCode>
                <c:ptCount val="6"/>
                <c:pt idx="0">
                  <c:v>2.3183078329412119</c:v>
                </c:pt>
                <c:pt idx="1">
                  <c:v>2.6560276327565888</c:v>
                </c:pt>
                <c:pt idx="2">
                  <c:v>2.2133369435277048</c:v>
                </c:pt>
                <c:pt idx="3">
                  <c:v>2.1389256187598358</c:v>
                </c:pt>
                <c:pt idx="4">
                  <c:v>2.2172863576447761</c:v>
                </c:pt>
                <c:pt idx="5">
                  <c:v>3.3454600887328731</c:v>
                </c:pt>
              </c:numCache>
            </c:numRef>
          </c:val>
          <c:extLst>
            <c:ext xmlns:c16="http://schemas.microsoft.com/office/drawing/2014/chart" uri="{C3380CC4-5D6E-409C-BE32-E72D297353CC}">
              <c16:uniqueId val="{00000002-B8C2-43CB-A0BC-33A5853897DA}"/>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SURS'!$AY$74</c:f>
              <c:strCache>
                <c:ptCount val="1"/>
                <c:pt idx="0">
                  <c:v>PDB tujih turistov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4FF0-446E-BBE6-6BE6F81B912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SURS'!$AY$75:$AY$80</c:f>
              <c:numCache>
                <c:formatCode>#,##0.0</c:formatCode>
                <c:ptCount val="6"/>
                <c:pt idx="0">
                  <c:v>1.9840337920408055</c:v>
                </c:pt>
                <c:pt idx="1">
                  <c:v>2.5604000703322081</c:v>
                </c:pt>
                <c:pt idx="2">
                  <c:v>2.284077035405645</c:v>
                </c:pt>
                <c:pt idx="3">
                  <c:v>2.1747911372843247</c:v>
                </c:pt>
                <c:pt idx="4">
                  <c:v>2.1755099015553481</c:v>
                </c:pt>
                <c:pt idx="5">
                  <c:v>1.691282250288572</c:v>
                </c:pt>
              </c:numCache>
            </c:numRef>
          </c:val>
          <c:extLst>
            <c:ext xmlns:c16="http://schemas.microsoft.com/office/drawing/2014/chart" uri="{C3380CC4-5D6E-409C-BE32-E72D297353CC}">
              <c16:uniqueId val="{00000002-4FF0-446E-BBE6-6BE6F81B9123}"/>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SURS'!$AZ$74</c:f>
              <c:strCache>
                <c:ptCount val="1"/>
                <c:pt idx="0">
                  <c:v>Ind.vseh prenočitev 22/19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3B72-4DEC-8630-B92CB61F1B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SURS'!$AZ$75:$AZ$80</c:f>
              <c:numCache>
                <c:formatCode>#,##0.0</c:formatCode>
                <c:ptCount val="6"/>
                <c:pt idx="0">
                  <c:v>98.688432562085751</c:v>
                </c:pt>
                <c:pt idx="1">
                  <c:v>98.525897200121932</c:v>
                </c:pt>
                <c:pt idx="2">
                  <c:v>98.484238857405245</c:v>
                </c:pt>
                <c:pt idx="3">
                  <c:v>88.485969692581065</c:v>
                </c:pt>
                <c:pt idx="4">
                  <c:v>102.61739917422979</c:v>
                </c:pt>
                <c:pt idx="5">
                  <c:v>91.733369249922859</c:v>
                </c:pt>
              </c:numCache>
            </c:numRef>
          </c:val>
          <c:extLst>
            <c:ext xmlns:c16="http://schemas.microsoft.com/office/drawing/2014/chart" uri="{C3380CC4-5D6E-409C-BE32-E72D297353CC}">
              <c16:uniqueId val="{00000002-3B72-4DEC-8630-B92CB61F1B6D}"/>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Sezonska zasedenost nastanitvenih kapacitet (ležišč) po mesecih 2018-2022, Ptuj</a:t>
            </a:r>
            <a:endParaRPr lang="sl-SI" sz="1200" b="0"/>
          </a:p>
        </c:rich>
      </c:tx>
      <c:overlay val="0"/>
    </c:title>
    <c:autoTitleDeleted val="0"/>
    <c:plotArea>
      <c:layout>
        <c:manualLayout>
          <c:layoutTarget val="inner"/>
          <c:xMode val="edge"/>
          <c:yMode val="edge"/>
          <c:x val="5.7693804187309981E-2"/>
          <c:y val="0.16886518406828749"/>
          <c:w val="0.92668674423992192"/>
          <c:h val="0.6751520247849081"/>
        </c:manualLayout>
      </c:layout>
      <c:barChart>
        <c:barDir val="col"/>
        <c:grouping val="clustered"/>
        <c:varyColors val="0"/>
        <c:ser>
          <c:idx val="0"/>
          <c:order val="0"/>
          <c:tx>
            <c:strRef>
              <c:f>'Analiza 2009-2022'!$K$135</c:f>
              <c:strCache>
                <c:ptCount val="1"/>
                <c:pt idx="0">
                  <c:v>2016</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2009-2022'!$K$136:$K$147</c:f>
              <c:numCache>
                <c:formatCode>0.0%</c:formatCode>
                <c:ptCount val="12"/>
                <c:pt idx="0">
                  <c:v>0.22310817365995633</c:v>
                </c:pt>
                <c:pt idx="1">
                  <c:v>0.30927765843179378</c:v>
                </c:pt>
                <c:pt idx="2">
                  <c:v>0.26800873150618482</c:v>
                </c:pt>
                <c:pt idx="3">
                  <c:v>0.23251582278481012</c:v>
                </c:pt>
                <c:pt idx="4">
                  <c:v>0.24473382689934778</c:v>
                </c:pt>
                <c:pt idx="5">
                  <c:v>0.31195355191256829</c:v>
                </c:pt>
                <c:pt idx="6">
                  <c:v>0.41457341794465008</c:v>
                </c:pt>
                <c:pt idx="7">
                  <c:v>0.50575092543627709</c:v>
                </c:pt>
                <c:pt idx="8">
                  <c:v>0.27415755919854279</c:v>
                </c:pt>
                <c:pt idx="9">
                  <c:v>0.32412684938151831</c:v>
                </c:pt>
                <c:pt idx="10">
                  <c:v>0.27377819548872179</c:v>
                </c:pt>
                <c:pt idx="11">
                  <c:v>0.26297598835799174</c:v>
                </c:pt>
              </c:numCache>
            </c:numRef>
          </c:val>
          <c:extLst>
            <c:ext xmlns:c16="http://schemas.microsoft.com/office/drawing/2014/chart" uri="{C3380CC4-5D6E-409C-BE32-E72D297353CC}">
              <c16:uniqueId val="{00000000-427D-4E07-94A3-BF74BEA15595}"/>
            </c:ext>
          </c:extLst>
        </c:ser>
        <c:ser>
          <c:idx val="1"/>
          <c:order val="1"/>
          <c:tx>
            <c:strRef>
              <c:f>'Analiza 2009-2022'!$L$135</c:f>
              <c:strCache>
                <c:ptCount val="1"/>
                <c:pt idx="0">
                  <c:v>2017</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2009-2022'!$L$136:$L$147</c:f>
              <c:numCache>
                <c:formatCode>0.0%</c:formatCode>
                <c:ptCount val="12"/>
                <c:pt idx="0">
                  <c:v>0.26957621758380773</c:v>
                </c:pt>
                <c:pt idx="1">
                  <c:v>0.33070728291316526</c:v>
                </c:pt>
                <c:pt idx="2">
                  <c:v>0.31612903225806449</c:v>
                </c:pt>
                <c:pt idx="3">
                  <c:v>0.29245901639344263</c:v>
                </c:pt>
                <c:pt idx="4">
                  <c:v>0.25354384370740574</c:v>
                </c:pt>
                <c:pt idx="5">
                  <c:v>0.35476525821596244</c:v>
                </c:pt>
                <c:pt idx="6">
                  <c:v>0.48237164925034076</c:v>
                </c:pt>
                <c:pt idx="7">
                  <c:v>0.5452975920036347</c:v>
                </c:pt>
                <c:pt idx="8">
                  <c:v>0.32291079812206575</c:v>
                </c:pt>
                <c:pt idx="9">
                  <c:v>0.31644528779253639</c:v>
                </c:pt>
                <c:pt idx="10">
                  <c:v>0.27905228758169937</c:v>
                </c:pt>
                <c:pt idx="11">
                  <c:v>0.25442757748260597</c:v>
                </c:pt>
              </c:numCache>
            </c:numRef>
          </c:val>
          <c:extLst>
            <c:ext xmlns:c16="http://schemas.microsoft.com/office/drawing/2014/chart" uri="{C3380CC4-5D6E-409C-BE32-E72D297353CC}">
              <c16:uniqueId val="{00000001-427D-4E07-94A3-BF74BEA15595}"/>
            </c:ext>
          </c:extLst>
        </c:ser>
        <c:ser>
          <c:idx val="2"/>
          <c:order val="2"/>
          <c:tx>
            <c:strRef>
              <c:f>'Analiza 2009-2022'!$M$135</c:f>
              <c:strCache>
                <c:ptCount val="1"/>
                <c:pt idx="0">
                  <c:v>2018</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2009-2022'!$M$136:$M$147</c:f>
              <c:numCache>
                <c:formatCode>0.0%</c:formatCode>
                <c:ptCount val="12"/>
                <c:pt idx="0">
                  <c:v>0.31229819116586727</c:v>
                </c:pt>
                <c:pt idx="1">
                  <c:v>0.32781479938914343</c:v>
                </c:pt>
                <c:pt idx="2">
                  <c:v>0.26514937772343961</c:v>
                </c:pt>
                <c:pt idx="3">
                  <c:v>0.28554380254949824</c:v>
                </c:pt>
                <c:pt idx="4">
                  <c:v>0.29248967245310276</c:v>
                </c:pt>
                <c:pt idx="5">
                  <c:v>0.39449498483788198</c:v>
                </c:pt>
                <c:pt idx="6">
                  <c:v>0.4572337976026547</c:v>
                </c:pt>
                <c:pt idx="7">
                  <c:v>0.54156978712837767</c:v>
                </c:pt>
                <c:pt idx="8">
                  <c:v>0.32507581059015628</c:v>
                </c:pt>
                <c:pt idx="9">
                  <c:v>0.30756450045455969</c:v>
                </c:pt>
                <c:pt idx="10">
                  <c:v>0.27039196631033363</c:v>
                </c:pt>
                <c:pt idx="11">
                  <c:v>0.23753095708329414</c:v>
                </c:pt>
              </c:numCache>
            </c:numRef>
          </c:val>
          <c:extLst>
            <c:ext xmlns:c16="http://schemas.microsoft.com/office/drawing/2014/chart" uri="{C3380CC4-5D6E-409C-BE32-E72D297353CC}">
              <c16:uniqueId val="{00000002-427D-4E07-94A3-BF74BEA15595}"/>
            </c:ext>
          </c:extLst>
        </c:ser>
        <c:ser>
          <c:idx val="3"/>
          <c:order val="3"/>
          <c:tx>
            <c:strRef>
              <c:f>'Analiza 2009-2022'!$N$135</c:f>
              <c:strCache>
                <c:ptCount val="1"/>
                <c:pt idx="0">
                  <c:v>2019</c:v>
                </c:pt>
              </c:strCache>
            </c:strRef>
          </c:tx>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2009-2022'!$N$136:$N$147</c:f>
              <c:numCache>
                <c:formatCode>0.0%</c:formatCode>
                <c:ptCount val="12"/>
                <c:pt idx="0">
                  <c:v>0.28865406006674083</c:v>
                </c:pt>
                <c:pt idx="1">
                  <c:v>0.36198099929627026</c:v>
                </c:pt>
                <c:pt idx="2">
                  <c:v>0.34172890513268711</c:v>
                </c:pt>
                <c:pt idx="3">
                  <c:v>0.36999341238471672</c:v>
                </c:pt>
                <c:pt idx="4">
                  <c:v>0.35877781326519748</c:v>
                </c:pt>
                <c:pt idx="5">
                  <c:v>0.46386138613861388</c:v>
                </c:pt>
                <c:pt idx="6">
                  <c:v>0.60044714148834233</c:v>
                </c:pt>
                <c:pt idx="7">
                  <c:v>0.67880336420738852</c:v>
                </c:pt>
                <c:pt idx="8">
                  <c:v>0.39447194719471945</c:v>
                </c:pt>
                <c:pt idx="9">
                  <c:v>0.4307563959955506</c:v>
                </c:pt>
                <c:pt idx="10">
                  <c:v>0.36711425393294134</c:v>
                </c:pt>
                <c:pt idx="11">
                  <c:v>0.33866995073891626</c:v>
                </c:pt>
              </c:numCache>
            </c:numRef>
          </c:val>
          <c:extLst>
            <c:ext xmlns:c16="http://schemas.microsoft.com/office/drawing/2014/chart" uri="{C3380CC4-5D6E-409C-BE32-E72D297353CC}">
              <c16:uniqueId val="{00000000-51B6-4BA8-B1CA-E35776C426E3}"/>
            </c:ext>
          </c:extLst>
        </c:ser>
        <c:ser>
          <c:idx val="4"/>
          <c:order val="4"/>
          <c:tx>
            <c:strRef>
              <c:f>'Analiza 2009-2022'!$O$135</c:f>
              <c:strCache>
                <c:ptCount val="1"/>
                <c:pt idx="0">
                  <c:v>2020</c:v>
                </c:pt>
              </c:strCache>
            </c:strRef>
          </c:tx>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2009-2022'!$O$136:$O$147</c:f>
              <c:numCache>
                <c:formatCode>0.0%</c:formatCode>
                <c:ptCount val="12"/>
                <c:pt idx="0">
                  <c:v>0.32936150197938308</c:v>
                </c:pt>
                <c:pt idx="1">
                  <c:v>0.46445929526123936</c:v>
                </c:pt>
                <c:pt idx="2">
                  <c:v>0.10704346803590327</c:v>
                </c:pt>
                <c:pt idx="3">
                  <c:v>9.7751710654936461E-4</c:v>
                </c:pt>
                <c:pt idx="4">
                  <c:v>4.3520692110885452E-3</c:v>
                </c:pt>
                <c:pt idx="5">
                  <c:v>0.14330880348868902</c:v>
                </c:pt>
                <c:pt idx="6">
                  <c:v>0.47959802706195764</c:v>
                </c:pt>
                <c:pt idx="7">
                  <c:v>0.57647772531849228</c:v>
                </c:pt>
                <c:pt idx="8">
                  <c:v>0.41687108203870266</c:v>
                </c:pt>
                <c:pt idx="9">
                  <c:v>0.31042997687453455</c:v>
                </c:pt>
                <c:pt idx="10">
                  <c:v>8.4244633454840009E-3</c:v>
                </c:pt>
                <c:pt idx="11">
                  <c:v>3.6452004860267314E-3</c:v>
                </c:pt>
              </c:numCache>
            </c:numRef>
          </c:val>
          <c:extLst>
            <c:ext xmlns:c16="http://schemas.microsoft.com/office/drawing/2014/chart" uri="{C3380CC4-5D6E-409C-BE32-E72D297353CC}">
              <c16:uniqueId val="{00000000-C548-4E5A-9389-D2F0E2267B21}"/>
            </c:ext>
          </c:extLst>
        </c:ser>
        <c:ser>
          <c:idx val="5"/>
          <c:order val="5"/>
          <c:tx>
            <c:strRef>
              <c:f>'Analiza 2009-2022'!$P$135</c:f>
              <c:strCache>
                <c:ptCount val="1"/>
                <c:pt idx="0">
                  <c:v>2021</c:v>
                </c:pt>
              </c:strCache>
            </c:strRef>
          </c:tx>
          <c:invertIfNegative val="0"/>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2009-2022'!$P$136:$P$147</c:f>
              <c:numCache>
                <c:formatCode>0.0%</c:formatCode>
                <c:ptCount val="12"/>
                <c:pt idx="0">
                  <c:v>4.3319173991672628E-3</c:v>
                </c:pt>
                <c:pt idx="1">
                  <c:v>6.9845408828459674E-3</c:v>
                </c:pt>
                <c:pt idx="2">
                  <c:v>2.220633385204189E-2</c:v>
                </c:pt>
                <c:pt idx="3">
                  <c:v>6.5839365735953122E-3</c:v>
                </c:pt>
                <c:pt idx="4">
                  <c:v>2.1920004422699504E-2</c:v>
                </c:pt>
                <c:pt idx="5">
                  <c:v>0.24992859183090546</c:v>
                </c:pt>
                <c:pt idx="6">
                  <c:v>0.56950548691157366</c:v>
                </c:pt>
                <c:pt idx="7">
                  <c:v>0.7402216878126987</c:v>
                </c:pt>
                <c:pt idx="8">
                  <c:v>0.49660097115109969</c:v>
                </c:pt>
                <c:pt idx="9">
                  <c:v>0.59368297093830169</c:v>
                </c:pt>
                <c:pt idx="10">
                  <c:v>0.36051646549186189</c:v>
                </c:pt>
                <c:pt idx="11">
                  <c:v>0.32388442612608825</c:v>
                </c:pt>
              </c:numCache>
            </c:numRef>
          </c:val>
          <c:extLst>
            <c:ext xmlns:c16="http://schemas.microsoft.com/office/drawing/2014/chart" uri="{C3380CC4-5D6E-409C-BE32-E72D297353CC}">
              <c16:uniqueId val="{00000000-4323-44F0-B8B7-B517F6CF27DD}"/>
            </c:ext>
          </c:extLst>
        </c:ser>
        <c:ser>
          <c:idx val="6"/>
          <c:order val="6"/>
          <c:tx>
            <c:strRef>
              <c:f>'Analiza 2009-2022'!$Q$135</c:f>
              <c:strCache>
                <c:ptCount val="1"/>
                <c:pt idx="0">
                  <c:v>2022</c:v>
                </c:pt>
              </c:strCache>
            </c:strRef>
          </c:tx>
          <c:invertIfNegative val="0"/>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2009-2022'!$Q$136:$Q$147</c:f>
              <c:numCache>
                <c:formatCode>0.0%</c:formatCode>
                <c:ptCount val="12"/>
                <c:pt idx="0">
                  <c:v>0.22185305126803212</c:v>
                </c:pt>
                <c:pt idx="1">
                  <c:v>0.34145092195939653</c:v>
                </c:pt>
                <c:pt idx="2">
                  <c:v>0.36821297892921734</c:v>
                </c:pt>
                <c:pt idx="3">
                  <c:v>0.383419510513616</c:v>
                </c:pt>
                <c:pt idx="4">
                  <c:v>0.3730270613925975</c:v>
                </c:pt>
                <c:pt idx="5">
                  <c:v>0.57080834047415019</c:v>
                </c:pt>
                <c:pt idx="6">
                  <c:v>0.61154877408298092</c:v>
                </c:pt>
                <c:pt idx="7">
                  <c:v>0.70207590458025815</c:v>
                </c:pt>
                <c:pt idx="8">
                  <c:v>0.41453870322764924</c:v>
                </c:pt>
                <c:pt idx="9">
                  <c:v>0.43028977583378897</c:v>
                </c:pt>
                <c:pt idx="10">
                  <c:v>0.34198174706649281</c:v>
                </c:pt>
                <c:pt idx="11">
                  <c:v>0.36177818900618247</c:v>
                </c:pt>
              </c:numCache>
            </c:numRef>
          </c:val>
          <c:extLst>
            <c:ext xmlns:c16="http://schemas.microsoft.com/office/drawing/2014/chart" uri="{C3380CC4-5D6E-409C-BE32-E72D297353CC}">
              <c16:uniqueId val="{00000001-4323-44F0-B8B7-B517F6CF27DD}"/>
            </c:ext>
          </c:extLst>
        </c:ser>
        <c:dLbls>
          <c:showLegendKey val="0"/>
          <c:showVal val="0"/>
          <c:showCatName val="0"/>
          <c:showSerName val="0"/>
          <c:showPercent val="0"/>
          <c:showBubbleSize val="0"/>
        </c:dLbls>
        <c:gapWidth val="150"/>
        <c:axId val="70597632"/>
        <c:axId val="127295488"/>
      </c:barChart>
      <c:catAx>
        <c:axId val="70597632"/>
        <c:scaling>
          <c:orientation val="minMax"/>
        </c:scaling>
        <c:delete val="0"/>
        <c:axPos val="b"/>
        <c:numFmt formatCode="General" sourceLinked="1"/>
        <c:majorTickMark val="none"/>
        <c:minorTickMark val="none"/>
        <c:tickLblPos val="nextTo"/>
        <c:crossAx val="127295488"/>
        <c:crosses val="autoZero"/>
        <c:auto val="1"/>
        <c:lblAlgn val="ctr"/>
        <c:lblOffset val="100"/>
        <c:noMultiLvlLbl val="0"/>
      </c:catAx>
      <c:valAx>
        <c:axId val="127295488"/>
        <c:scaling>
          <c:orientation val="minMax"/>
        </c:scaling>
        <c:delete val="0"/>
        <c:axPos val="l"/>
        <c:majorGridlines/>
        <c:numFmt formatCode="0.0%" sourceLinked="1"/>
        <c:majorTickMark val="none"/>
        <c:minorTickMark val="none"/>
        <c:tickLblPos val="nextTo"/>
        <c:crossAx val="70597632"/>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SURS'!$BB$74</c:f>
              <c:strCache>
                <c:ptCount val="1"/>
                <c:pt idx="0">
                  <c:v>Delež tujih prenočitev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CE1-4D2B-B1C9-393EB106CA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SURS'!$BB$75:$BB$81</c:f>
              <c:numCache>
                <c:formatCode>0.0%</c:formatCode>
                <c:ptCount val="7"/>
                <c:pt idx="0">
                  <c:v>0.56451623192288802</c:v>
                </c:pt>
                <c:pt idx="1">
                  <c:v>0.72046917367836216</c:v>
                </c:pt>
                <c:pt idx="2">
                  <c:v>0.91016364673763561</c:v>
                </c:pt>
                <c:pt idx="3">
                  <c:v>0.95587502729479135</c:v>
                </c:pt>
                <c:pt idx="4">
                  <c:v>0.74008658866517396</c:v>
                </c:pt>
                <c:pt idx="5">
                  <c:v>0.49591656823953656</c:v>
                </c:pt>
                <c:pt idx="6">
                  <c:v>0.53070094278717306</c:v>
                </c:pt>
              </c:numCache>
            </c:numRef>
          </c:val>
          <c:extLst>
            <c:ext xmlns:c16="http://schemas.microsoft.com/office/drawing/2014/chart" uri="{C3380CC4-5D6E-409C-BE32-E72D297353CC}">
              <c16:uniqueId val="{00000002-BCE1-4D2B-B1C9-393EB106CAF9}"/>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SURS'!$BA$74</c:f>
              <c:strCache>
                <c:ptCount val="1"/>
                <c:pt idx="0">
                  <c:v>Ind.tujih prenočitev 22/19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6AB-4059-A233-CAF3C6B334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SURS'!$BA$75:$BA$80</c:f>
              <c:numCache>
                <c:formatCode>#,##0.0</c:formatCode>
                <c:ptCount val="6"/>
                <c:pt idx="0">
                  <c:v>84.39424587255489</c:v>
                </c:pt>
                <c:pt idx="1">
                  <c:v>88.414597177273052</c:v>
                </c:pt>
                <c:pt idx="2">
                  <c:v>95.319575115324767</c:v>
                </c:pt>
                <c:pt idx="3">
                  <c:v>86.475335245897028</c:v>
                </c:pt>
                <c:pt idx="4">
                  <c:v>97.616807812058653</c:v>
                </c:pt>
                <c:pt idx="5">
                  <c:v>70.336247879647075</c:v>
                </c:pt>
              </c:numCache>
            </c:numRef>
          </c:val>
          <c:extLst>
            <c:ext xmlns:c16="http://schemas.microsoft.com/office/drawing/2014/chart" uri="{C3380CC4-5D6E-409C-BE32-E72D297353CC}">
              <c16:uniqueId val="{00000002-26AB-4059-A233-CAF3C6B334F6}"/>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Indeks prenočitev tujih turistov 2022/2019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SURS'!$BA$75:$BA$80</c:f>
              <c:numCache>
                <c:formatCode>#,##0.0</c:formatCode>
                <c:ptCount val="6"/>
                <c:pt idx="0">
                  <c:v>84.39424587255489</c:v>
                </c:pt>
                <c:pt idx="1">
                  <c:v>88.414597177273052</c:v>
                </c:pt>
                <c:pt idx="2">
                  <c:v>95.319575115324767</c:v>
                </c:pt>
                <c:pt idx="3">
                  <c:v>86.475335245897028</c:v>
                </c:pt>
                <c:pt idx="4">
                  <c:v>97.616807812058653</c:v>
                </c:pt>
                <c:pt idx="5">
                  <c:v>70.336247879647075</c:v>
                </c:pt>
              </c:numCache>
            </c:numRef>
          </c:val>
          <c:extLst>
            <c:ext xmlns:c16="http://schemas.microsoft.com/office/drawing/2014/chart" uri="{C3380CC4-5D6E-409C-BE32-E72D297353CC}">
              <c16:uniqueId val="{00000000-3987-46F4-A698-4DD296AEACE7}"/>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00"/>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vseh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1">
                  <a:lumMod val="75000"/>
                </a:schemeClr>
              </a:solidFill>
              <a:round/>
            </a:ln>
            <a:effectLst/>
          </c:spPr>
          <c:marker>
            <c:symbol val="circle"/>
            <c:size val="5"/>
            <c:spPr>
              <a:solidFill>
                <a:schemeClr val="accent1"/>
              </a:solidFill>
              <a:ln w="9525">
                <a:solidFill>
                  <a:schemeClr val="accent1">
                    <a:lumMod val="75000"/>
                  </a:schemeClr>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SURS'!$BC$75:$BC$81</c:f>
              <c:numCache>
                <c:formatCode>0.0</c:formatCode>
                <c:ptCount val="7"/>
                <c:pt idx="0">
                  <c:v>2.3375234857296232</c:v>
                </c:pt>
                <c:pt idx="1">
                  <c:v>2.5374331658023848</c:v>
                </c:pt>
                <c:pt idx="2">
                  <c:v>2.0145027750810542</c:v>
                </c:pt>
                <c:pt idx="3">
                  <c:v>1.9761185381033053</c:v>
                </c:pt>
                <c:pt idx="4">
                  <c:v>2.1487888913987789</c:v>
                </c:pt>
                <c:pt idx="5" formatCode="#,##0.0">
                  <c:v>3.4104169100308273</c:v>
                </c:pt>
                <c:pt idx="6">
                  <c:v>3.1018899786773582</c:v>
                </c:pt>
              </c:numCache>
            </c:numRef>
          </c:val>
          <c:extLst>
            <c:ext xmlns:c16="http://schemas.microsoft.com/office/drawing/2014/chart" uri="{C3380CC4-5D6E-409C-BE32-E72D297353CC}">
              <c16:uniqueId val="{00000000-5C6A-435B-BCED-581FA5307F63}"/>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tujih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SURS'!$BD$75:$BD$81</c:f>
              <c:numCache>
                <c:formatCode>0.0</c:formatCode>
                <c:ptCount val="7"/>
                <c:pt idx="0">
                  <c:v>1.9965480675947025</c:v>
                </c:pt>
                <c:pt idx="1">
                  <c:v>2.4220164360249479</c:v>
                </c:pt>
                <c:pt idx="2">
                  <c:v>2.1165447317784873</c:v>
                </c:pt>
                <c:pt idx="3">
                  <c:v>1.9933631483623395</c:v>
                </c:pt>
                <c:pt idx="4">
                  <c:v>2.0586343194788959</c:v>
                </c:pt>
                <c:pt idx="5">
                  <c:v>1.691282250288572</c:v>
                </c:pt>
                <c:pt idx="6">
                  <c:v>3.055497584066595</c:v>
                </c:pt>
              </c:numCache>
            </c:numRef>
          </c:val>
          <c:extLst>
            <c:ext xmlns:c16="http://schemas.microsoft.com/office/drawing/2014/chart" uri="{C3380CC4-5D6E-409C-BE32-E72D297353CC}">
              <c16:uniqueId val="{00000000-8F2D-40FF-9826-42094D9F88EA}"/>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SURS'!$BC$74</c:f>
              <c:strCache>
                <c:ptCount val="1"/>
                <c:pt idx="0">
                  <c:v>PDB vseh turistov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7355-48E5-B8F2-56E84C9DDF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SURS'!$BC$75:$BC$81</c:f>
              <c:numCache>
                <c:formatCode>0.0</c:formatCode>
                <c:ptCount val="7"/>
                <c:pt idx="0">
                  <c:v>2.3375234857296232</c:v>
                </c:pt>
                <c:pt idx="1">
                  <c:v>2.5374331658023848</c:v>
                </c:pt>
                <c:pt idx="2">
                  <c:v>2.0145027750810542</c:v>
                </c:pt>
                <c:pt idx="3">
                  <c:v>1.9761185381033053</c:v>
                </c:pt>
                <c:pt idx="4">
                  <c:v>2.1487888913987789</c:v>
                </c:pt>
                <c:pt idx="5" formatCode="#,##0.0">
                  <c:v>3.4104169100308273</c:v>
                </c:pt>
                <c:pt idx="6">
                  <c:v>3.1018899786773582</c:v>
                </c:pt>
              </c:numCache>
            </c:numRef>
          </c:val>
          <c:extLst>
            <c:ext xmlns:c16="http://schemas.microsoft.com/office/drawing/2014/chart" uri="{C3380CC4-5D6E-409C-BE32-E72D297353CC}">
              <c16:uniqueId val="{00000002-7355-48E5-B8F2-56E84C9DDF55}"/>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SURS'!$BD$74</c:f>
              <c:strCache>
                <c:ptCount val="1"/>
                <c:pt idx="0">
                  <c:v>PDB tujih turistov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FC58-4EF8-9837-81BFB4E778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SURS'!$BD$75:$BD$81</c:f>
              <c:numCache>
                <c:formatCode>0.0</c:formatCode>
                <c:ptCount val="7"/>
                <c:pt idx="0">
                  <c:v>1.9965480675947025</c:v>
                </c:pt>
                <c:pt idx="1">
                  <c:v>2.4220164360249479</c:v>
                </c:pt>
                <c:pt idx="2">
                  <c:v>2.1165447317784873</c:v>
                </c:pt>
                <c:pt idx="3">
                  <c:v>1.9933631483623395</c:v>
                </c:pt>
                <c:pt idx="4">
                  <c:v>2.0586343194788959</c:v>
                </c:pt>
                <c:pt idx="5">
                  <c:v>1.691282250288572</c:v>
                </c:pt>
                <c:pt idx="6">
                  <c:v>3.055497584066595</c:v>
                </c:pt>
              </c:numCache>
            </c:numRef>
          </c:val>
          <c:extLst>
            <c:ext xmlns:c16="http://schemas.microsoft.com/office/drawing/2014/chart" uri="{C3380CC4-5D6E-409C-BE32-E72D297353CC}">
              <c16:uniqueId val="{00000002-FC58-4EF8-9837-81BFB4E778A6}"/>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sezonskost prenočitev</a:t>
            </a:r>
            <a:r>
              <a:rPr lang="sl-SI" b="0" i="1" baseline="0"/>
              <a:t> </a:t>
            </a:r>
            <a:r>
              <a:rPr lang="sl-SI" b="0" i="1"/>
              <a:t>vseh turistov 2017-2022</a:t>
            </a:r>
          </a:p>
        </c:rich>
      </c:tx>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Ptuj'!$R$39</c:f>
              <c:strCache>
                <c:ptCount val="1"/>
                <c:pt idx="0">
                  <c:v>2017</c:v>
                </c:pt>
              </c:strCache>
            </c:strRef>
          </c:tx>
          <c:spPr>
            <a:ln w="28575" cap="rnd">
              <a:solidFill>
                <a:schemeClr val="accent2"/>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Ptuj'!$S$39:$AD$39</c:f>
              <c:numCache>
                <c:formatCode>0.000</c:formatCode>
                <c:ptCount val="12"/>
                <c:pt idx="0">
                  <c:v>5.3445561261434828E-2</c:v>
                </c:pt>
                <c:pt idx="1">
                  <c:v>0.11007327589070399</c:v>
                </c:pt>
                <c:pt idx="2">
                  <c:v>0.16680064041666942</c:v>
                </c:pt>
                <c:pt idx="3">
                  <c:v>0.2295468587030898</c:v>
                </c:pt>
                <c:pt idx="4">
                  <c:v>0.29595354986148664</c:v>
                </c:pt>
                <c:pt idx="5">
                  <c:v>0.36242667428434766</c:v>
                </c:pt>
                <c:pt idx="6">
                  <c:v>0.43353684056680863</c:v>
                </c:pt>
                <c:pt idx="7">
                  <c:v>0.50768300703528269</c:v>
                </c:pt>
                <c:pt idx="8">
                  <c:v>0.5990686056322122</c:v>
                </c:pt>
                <c:pt idx="9">
                  <c:v>0.69946919821693121</c:v>
                </c:pt>
                <c:pt idx="10">
                  <c:v>0.8405335919801763</c:v>
                </c:pt>
                <c:pt idx="11">
                  <c:v>1</c:v>
                </c:pt>
              </c:numCache>
            </c:numRef>
          </c:val>
          <c:smooth val="0"/>
          <c:extLst>
            <c:ext xmlns:c16="http://schemas.microsoft.com/office/drawing/2014/chart" uri="{C3380CC4-5D6E-409C-BE32-E72D297353CC}">
              <c16:uniqueId val="{00000000-4B8C-4FCB-8D1D-70CBF987F3C3}"/>
            </c:ext>
          </c:extLst>
        </c:ser>
        <c:ser>
          <c:idx val="0"/>
          <c:order val="1"/>
          <c:tx>
            <c:strRef>
              <c:f>'GINI IND. Sezone Ptuj'!$R$40</c:f>
              <c:strCache>
                <c:ptCount val="1"/>
                <c:pt idx="0">
                  <c:v>2018</c:v>
                </c:pt>
              </c:strCache>
            </c:strRef>
          </c:tx>
          <c:spPr>
            <a:ln w="28575" cap="rnd">
              <a:solidFill>
                <a:schemeClr val="accent1"/>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Ptuj'!$S$40:$AD$40</c:f>
              <c:numCache>
                <c:formatCode>0.000</c:formatCode>
                <c:ptCount val="12"/>
                <c:pt idx="0">
                  <c:v>4.9790049875475591E-2</c:v>
                </c:pt>
                <c:pt idx="1">
                  <c:v>0.10463993060803396</c:v>
                </c:pt>
                <c:pt idx="2">
                  <c:v>0.16021921552908089</c:v>
                </c:pt>
                <c:pt idx="3">
                  <c:v>0.22228428363966118</c:v>
                </c:pt>
                <c:pt idx="4">
                  <c:v>0.28675441420958214</c:v>
                </c:pt>
                <c:pt idx="5">
                  <c:v>0.35221679732420375</c:v>
                </c:pt>
                <c:pt idx="6">
                  <c:v>0.42139848467922641</c:v>
                </c:pt>
                <c:pt idx="7">
                  <c:v>0.50654163846522848</c:v>
                </c:pt>
                <c:pt idx="8">
                  <c:v>0.59811800576952145</c:v>
                </c:pt>
                <c:pt idx="9">
                  <c:v>0.70925029077599411</c:v>
                </c:pt>
                <c:pt idx="10">
                  <c:v>0.84235012715289237</c:v>
                </c:pt>
                <c:pt idx="11">
                  <c:v>1</c:v>
                </c:pt>
              </c:numCache>
            </c:numRef>
          </c:val>
          <c:smooth val="0"/>
          <c:extLst>
            <c:ext xmlns:c16="http://schemas.microsoft.com/office/drawing/2014/chart" uri="{C3380CC4-5D6E-409C-BE32-E72D297353CC}">
              <c16:uniqueId val="{00000001-4B8C-4FCB-8D1D-70CBF987F3C3}"/>
            </c:ext>
          </c:extLst>
        </c:ser>
        <c:ser>
          <c:idx val="2"/>
          <c:order val="2"/>
          <c:tx>
            <c:strRef>
              <c:f>'GINI IND. Sezone Ptuj'!$R$41</c:f>
              <c:strCache>
                <c:ptCount val="1"/>
                <c:pt idx="0">
                  <c:v>2019</c:v>
                </c:pt>
              </c:strCache>
            </c:strRef>
          </c:tx>
          <c:spPr>
            <a:ln w="28575" cap="rnd">
              <a:solidFill>
                <a:srgbClr val="00B050"/>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Ptuj'!$S$41:$AD$41</c:f>
              <c:numCache>
                <c:formatCode>0.000</c:formatCode>
                <c:ptCount val="12"/>
                <c:pt idx="0">
                  <c:v>4.6370929141697458E-2</c:v>
                </c:pt>
                <c:pt idx="1">
                  <c:v>9.8894015686724998E-2</c:v>
                </c:pt>
                <c:pt idx="2">
                  <c:v>0.15329976450766786</c:v>
                </c:pt>
                <c:pt idx="3">
                  <c:v>0.20819692009215474</c:v>
                </c:pt>
                <c:pt idx="4">
                  <c:v>0.26717211362345478</c:v>
                </c:pt>
                <c:pt idx="5">
                  <c:v>0.33637112059887808</c:v>
                </c:pt>
                <c:pt idx="6">
                  <c:v>0.40805907092212163</c:v>
                </c:pt>
                <c:pt idx="7">
                  <c:v>0.49408716407242187</c:v>
                </c:pt>
                <c:pt idx="8">
                  <c:v>0.58562284211802695</c:v>
                </c:pt>
                <c:pt idx="9">
                  <c:v>0.69326006905222315</c:v>
                </c:pt>
                <c:pt idx="10">
                  <c:v>0.83723586886459511</c:v>
                </c:pt>
                <c:pt idx="11">
                  <c:v>1</c:v>
                </c:pt>
              </c:numCache>
            </c:numRef>
          </c:val>
          <c:smooth val="0"/>
          <c:extLst>
            <c:ext xmlns:c16="http://schemas.microsoft.com/office/drawing/2014/chart" uri="{C3380CC4-5D6E-409C-BE32-E72D297353CC}">
              <c16:uniqueId val="{00000002-4B8C-4FCB-8D1D-70CBF987F3C3}"/>
            </c:ext>
          </c:extLst>
        </c:ser>
        <c:ser>
          <c:idx val="3"/>
          <c:order val="3"/>
          <c:tx>
            <c:strRef>
              <c:f>'GINI IND. Sezone Ptuj'!$R$42</c:f>
              <c:strCache>
                <c:ptCount val="1"/>
                <c:pt idx="0">
                  <c:v>2020</c:v>
                </c:pt>
              </c:strCache>
            </c:strRef>
          </c:tx>
          <c:spPr>
            <a:ln w="28575" cap="rnd">
              <a:solidFill>
                <a:schemeClr val="accent4"/>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Ptuj'!$S$42:$AD$42</c:f>
              <c:numCache>
                <c:formatCode>0.000</c:formatCode>
                <c:ptCount val="12"/>
                <c:pt idx="0">
                  <c:v>3.3023281413396442E-4</c:v>
                </c:pt>
                <c:pt idx="1">
                  <c:v>1.3539545379492542E-3</c:v>
                </c:pt>
                <c:pt idx="2">
                  <c:v>3.1702350156860588E-3</c:v>
                </c:pt>
                <c:pt idx="3">
                  <c:v>5.4598491936815458E-3</c:v>
                </c:pt>
                <c:pt idx="4">
                  <c:v>3.552204304034344E-2</c:v>
                </c:pt>
                <c:pt idx="5">
                  <c:v>9.3400847597556277E-2</c:v>
                </c:pt>
                <c:pt idx="6">
                  <c:v>0.1805823105289229</c:v>
                </c:pt>
                <c:pt idx="7">
                  <c:v>0.27308052176784631</c:v>
                </c:pt>
                <c:pt idx="8">
                  <c:v>0.3908965820903737</c:v>
                </c:pt>
                <c:pt idx="9">
                  <c:v>0.55926027849633997</c:v>
                </c:pt>
                <c:pt idx="10">
                  <c:v>0.75941438714293574</c:v>
                </c:pt>
                <c:pt idx="11">
                  <c:v>1</c:v>
                </c:pt>
              </c:numCache>
            </c:numRef>
          </c:val>
          <c:smooth val="0"/>
          <c:extLst>
            <c:ext xmlns:c16="http://schemas.microsoft.com/office/drawing/2014/chart" uri="{C3380CC4-5D6E-409C-BE32-E72D297353CC}">
              <c16:uniqueId val="{00000000-9F24-41FA-9FEB-1D815B9CEBE4}"/>
            </c:ext>
          </c:extLst>
        </c:ser>
        <c:ser>
          <c:idx val="4"/>
          <c:order val="4"/>
          <c:tx>
            <c:strRef>
              <c:f>'GINI IND. Sezone Ptuj'!$R$43</c:f>
              <c:strCache>
                <c:ptCount val="1"/>
                <c:pt idx="0">
                  <c:v>2021</c:v>
                </c:pt>
              </c:strCache>
            </c:strRef>
          </c:tx>
          <c:spPr>
            <a:ln w="28575" cap="rnd">
              <a:solidFill>
                <a:schemeClr val="accent5"/>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Ptuj'!$S$43:$AD$43</c:f>
              <c:numCache>
                <c:formatCode>0.000</c:formatCode>
                <c:ptCount val="12"/>
                <c:pt idx="0">
                  <c:v>9.7471421000832768E-4</c:v>
                </c:pt>
                <c:pt idx="1">
                  <c:v>2.3942009236126885E-3</c:v>
                </c:pt>
                <c:pt idx="2">
                  <c:v>4.2016806722689074E-3</c:v>
                </c:pt>
                <c:pt idx="3">
                  <c:v>9.1982739041562567E-3</c:v>
                </c:pt>
                <c:pt idx="4">
                  <c:v>1.6702626996744643E-2</c:v>
                </c:pt>
                <c:pt idx="5">
                  <c:v>8.9579074873192527E-2</c:v>
                </c:pt>
                <c:pt idx="6">
                  <c:v>0.17069800893330306</c:v>
                </c:pt>
                <c:pt idx="7">
                  <c:v>0.25350140056022408</c:v>
                </c:pt>
                <c:pt idx="8">
                  <c:v>0.38708456355515181</c:v>
                </c:pt>
                <c:pt idx="9">
                  <c:v>0.55161253690665457</c:v>
                </c:pt>
                <c:pt idx="10">
                  <c:v>0.74658376864259213</c:v>
                </c:pt>
                <c:pt idx="11">
                  <c:v>1</c:v>
                </c:pt>
              </c:numCache>
            </c:numRef>
          </c:val>
          <c:smooth val="0"/>
          <c:extLst>
            <c:ext xmlns:c16="http://schemas.microsoft.com/office/drawing/2014/chart" uri="{C3380CC4-5D6E-409C-BE32-E72D297353CC}">
              <c16:uniqueId val="{00000000-D9BF-4B06-A3BD-5800AB294029}"/>
            </c:ext>
          </c:extLst>
        </c:ser>
        <c:ser>
          <c:idx val="6"/>
          <c:order val="5"/>
          <c:tx>
            <c:strRef>
              <c:f>'GINI IND. Sezone Ptuj'!$R$44</c:f>
              <c:strCache>
                <c:ptCount val="1"/>
                <c:pt idx="0">
                  <c:v>2022</c:v>
                </c:pt>
              </c:strCache>
            </c:strRef>
          </c:tx>
          <c:spPr>
            <a:ln w="28575" cap="rnd">
              <a:solidFill>
                <a:srgbClr val="FF6699"/>
              </a:solidFill>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Ptuj'!$S$44:$AD$44</c:f>
              <c:numCache>
                <c:formatCode>0.000</c:formatCode>
                <c:ptCount val="12"/>
                <c:pt idx="0">
                  <c:v>3.4097593453262055E-2</c:v>
                </c:pt>
                <c:pt idx="1">
                  <c:v>8.1498096352365504E-2</c:v>
                </c:pt>
                <c:pt idx="2">
                  <c:v>0.1323633025862459</c:v>
                </c:pt>
                <c:pt idx="3">
                  <c:v>0.18796661991040897</c:v>
                </c:pt>
                <c:pt idx="4">
                  <c:v>0.24455892904468562</c:v>
                </c:pt>
                <c:pt idx="5">
                  <c:v>0.31069210034711675</c:v>
                </c:pt>
                <c:pt idx="6">
                  <c:v>0.38259115854249753</c:v>
                </c:pt>
                <c:pt idx="7">
                  <c:v>0.46982282179401824</c:v>
                </c:pt>
                <c:pt idx="8">
                  <c:v>0.56363483578211149</c:v>
                </c:pt>
                <c:pt idx="9">
                  <c:v>0.69281138698021372</c:v>
                </c:pt>
                <c:pt idx="10">
                  <c:v>0.83582089552238803</c:v>
                </c:pt>
                <c:pt idx="11">
                  <c:v>1</c:v>
                </c:pt>
              </c:numCache>
            </c:numRef>
          </c:val>
          <c:smooth val="0"/>
          <c:extLst>
            <c:ext xmlns:c16="http://schemas.microsoft.com/office/drawing/2014/chart" uri="{C3380CC4-5D6E-409C-BE32-E72D297353CC}">
              <c16:uniqueId val="{00000001-9F24-41FA-9FEB-1D815B9CEBE4}"/>
            </c:ext>
          </c:extLst>
        </c:ser>
        <c:ser>
          <c:idx val="5"/>
          <c:order val="6"/>
          <c:tx>
            <c:v>Enakomerna razporeditev</c:v>
          </c:tx>
          <c:spPr>
            <a:ln w="28575" cap="rnd">
              <a:solidFill>
                <a:srgbClr val="92D050"/>
              </a:solidFill>
              <a:prstDash val="dash"/>
              <a:round/>
            </a:ln>
            <a:effectLst/>
          </c:spPr>
          <c:marker>
            <c:symbol val="none"/>
          </c:marker>
          <c:cat>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2-D9BF-4B06-A3BD-5800AB294029}"/>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 sezonskost prenočitev domačih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Ptuj'!$R$39</c:f>
              <c:strCache>
                <c:ptCount val="1"/>
                <c:pt idx="0">
                  <c:v>2017</c:v>
                </c:pt>
              </c:strCache>
            </c:strRef>
          </c:tx>
          <c:spPr>
            <a:ln w="28575" cap="rnd">
              <a:solidFill>
                <a:schemeClr val="accent2"/>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Ptuj'!$AI$39:$AT$39</c:f>
              <c:numCache>
                <c:formatCode>0.000</c:formatCode>
                <c:ptCount val="12"/>
                <c:pt idx="0">
                  <c:v>6.5283239451588898E-2</c:v>
                </c:pt>
                <c:pt idx="1">
                  <c:v>0.13553512594324582</c:v>
                </c:pt>
                <c:pt idx="2">
                  <c:v>0.20638484429801254</c:v>
                </c:pt>
                <c:pt idx="3">
                  <c:v>0.27888192156445957</c:v>
                </c:pt>
                <c:pt idx="4">
                  <c:v>0.35285365075991071</c:v>
                </c:pt>
                <c:pt idx="5">
                  <c:v>0.42948241045807206</c:v>
                </c:pt>
                <c:pt idx="6">
                  <c:v>0.51167764905941115</c:v>
                </c:pt>
                <c:pt idx="7">
                  <c:v>0.60143213944096074</c:v>
                </c:pt>
                <c:pt idx="8">
                  <c:v>0.6922494420235944</c:v>
                </c:pt>
                <c:pt idx="9">
                  <c:v>0.78646774364969707</c:v>
                </c:pt>
                <c:pt idx="10">
                  <c:v>0.8836220639812945</c:v>
                </c:pt>
                <c:pt idx="11">
                  <c:v>1</c:v>
                </c:pt>
              </c:numCache>
            </c:numRef>
          </c:val>
          <c:smooth val="0"/>
          <c:extLst>
            <c:ext xmlns:c16="http://schemas.microsoft.com/office/drawing/2014/chart" uri="{C3380CC4-5D6E-409C-BE32-E72D297353CC}">
              <c16:uniqueId val="{00000000-B284-407B-B3F6-6C6A3BDA4CF8}"/>
            </c:ext>
          </c:extLst>
        </c:ser>
        <c:ser>
          <c:idx val="0"/>
          <c:order val="1"/>
          <c:tx>
            <c:strRef>
              <c:f>'GINI IND. Sezone Ptuj'!$R$40</c:f>
              <c:strCache>
                <c:ptCount val="1"/>
                <c:pt idx="0">
                  <c:v>2018</c:v>
                </c:pt>
              </c:strCache>
            </c:strRef>
          </c:tx>
          <c:spPr>
            <a:ln w="28575" cap="rnd">
              <a:solidFill>
                <a:schemeClr val="accent1"/>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Ptuj'!$AI$40:$AT$40</c:f>
              <c:numCache>
                <c:formatCode>0.000</c:formatCode>
                <c:ptCount val="12"/>
                <c:pt idx="0">
                  <c:v>6.1589413386778105E-2</c:v>
                </c:pt>
                <c:pt idx="1">
                  <c:v>0.13210524071468169</c:v>
                </c:pt>
                <c:pt idx="2">
                  <c:v>0.20337441189430444</c:v>
                </c:pt>
                <c:pt idx="3">
                  <c:v>0.28082668827199975</c:v>
                </c:pt>
                <c:pt idx="4">
                  <c:v>0.36191775759384814</c:v>
                </c:pt>
                <c:pt idx="5">
                  <c:v>0.44491350759740167</c:v>
                </c:pt>
                <c:pt idx="6">
                  <c:v>0.52819353829971716</c:v>
                </c:pt>
                <c:pt idx="7">
                  <c:v>0.61488493738717609</c:v>
                </c:pt>
                <c:pt idx="8">
                  <c:v>0.70302616803832108</c:v>
                </c:pt>
                <c:pt idx="9">
                  <c:v>0.79118161272440413</c:v>
                </c:pt>
                <c:pt idx="10">
                  <c:v>0.88834875556124115</c:v>
                </c:pt>
                <c:pt idx="11">
                  <c:v>1</c:v>
                </c:pt>
              </c:numCache>
            </c:numRef>
          </c:val>
          <c:smooth val="0"/>
          <c:extLst>
            <c:ext xmlns:c16="http://schemas.microsoft.com/office/drawing/2014/chart" uri="{C3380CC4-5D6E-409C-BE32-E72D297353CC}">
              <c16:uniqueId val="{00000001-B284-407B-B3F6-6C6A3BDA4CF8}"/>
            </c:ext>
          </c:extLst>
        </c:ser>
        <c:ser>
          <c:idx val="2"/>
          <c:order val="2"/>
          <c:tx>
            <c:strRef>
              <c:f>'GINI IND. Sezone Ptuj'!$R$41</c:f>
              <c:strCache>
                <c:ptCount val="1"/>
                <c:pt idx="0">
                  <c:v>2019</c:v>
                </c:pt>
              </c:strCache>
            </c:strRef>
          </c:tx>
          <c:spPr>
            <a:ln w="28575" cap="rnd">
              <a:solidFill>
                <a:srgbClr val="00B050"/>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Ptuj'!$AI$41:$AT$41</c:f>
              <c:numCache>
                <c:formatCode>0.000</c:formatCode>
                <c:ptCount val="12"/>
                <c:pt idx="0">
                  <c:v>6.0322580645161293E-2</c:v>
                </c:pt>
                <c:pt idx="1">
                  <c:v>0.13167155425219942</c:v>
                </c:pt>
                <c:pt idx="2">
                  <c:v>0.20819648093841642</c:v>
                </c:pt>
                <c:pt idx="3">
                  <c:v>0.28538123167155427</c:v>
                </c:pt>
                <c:pt idx="4">
                  <c:v>0.36463343108504398</c:v>
                </c:pt>
                <c:pt idx="5">
                  <c:v>0.44464809384164222</c:v>
                </c:pt>
                <c:pt idx="6">
                  <c:v>0.52605571847507326</c:v>
                </c:pt>
                <c:pt idx="7">
                  <c:v>0.6105718475073314</c:v>
                </c:pt>
                <c:pt idx="8">
                  <c:v>0.69736070381231674</c:v>
                </c:pt>
                <c:pt idx="9">
                  <c:v>0.78564516129032258</c:v>
                </c:pt>
                <c:pt idx="10">
                  <c:v>0.8855131964809384</c:v>
                </c:pt>
                <c:pt idx="11">
                  <c:v>1</c:v>
                </c:pt>
              </c:numCache>
            </c:numRef>
          </c:val>
          <c:smooth val="0"/>
          <c:extLst>
            <c:ext xmlns:c16="http://schemas.microsoft.com/office/drawing/2014/chart" uri="{C3380CC4-5D6E-409C-BE32-E72D297353CC}">
              <c16:uniqueId val="{00000002-B284-407B-B3F6-6C6A3BDA4CF8}"/>
            </c:ext>
          </c:extLst>
        </c:ser>
        <c:ser>
          <c:idx val="3"/>
          <c:order val="3"/>
          <c:tx>
            <c:strRef>
              <c:f>'GINI IND. Sezone Ptuj'!$R$42</c:f>
              <c:strCache>
                <c:ptCount val="1"/>
                <c:pt idx="0">
                  <c:v>2020</c:v>
                </c:pt>
              </c:strCache>
            </c:strRef>
          </c:tx>
          <c:spPr>
            <a:ln w="28575" cap="rnd">
              <a:solidFill>
                <a:schemeClr val="accent4"/>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Ptuj'!$AI$42:$AT$42</c:f>
              <c:numCache>
                <c:formatCode>0.000</c:formatCode>
                <c:ptCount val="12"/>
                <c:pt idx="0">
                  <c:v>0</c:v>
                </c:pt>
                <c:pt idx="1">
                  <c:v>3.4066713981547198E-4</c:v>
                </c:pt>
                <c:pt idx="2">
                  <c:v>1.7175301632363377E-3</c:v>
                </c:pt>
                <c:pt idx="3">
                  <c:v>3.3498935415188077E-3</c:v>
                </c:pt>
                <c:pt idx="4">
                  <c:v>3.2079488999290279E-2</c:v>
                </c:pt>
                <c:pt idx="5">
                  <c:v>8.9283179559971615E-2</c:v>
                </c:pt>
                <c:pt idx="6">
                  <c:v>0.15557132718239886</c:v>
                </c:pt>
                <c:pt idx="7">
                  <c:v>0.25182398864442868</c:v>
                </c:pt>
                <c:pt idx="8">
                  <c:v>0.3485024840312278</c:v>
                </c:pt>
                <c:pt idx="9">
                  <c:v>0.53619588360539394</c:v>
                </c:pt>
                <c:pt idx="10">
                  <c:v>0.74671398154719659</c:v>
                </c:pt>
                <c:pt idx="11">
                  <c:v>1</c:v>
                </c:pt>
              </c:numCache>
            </c:numRef>
          </c:val>
          <c:smooth val="0"/>
          <c:extLst>
            <c:ext xmlns:c16="http://schemas.microsoft.com/office/drawing/2014/chart" uri="{C3380CC4-5D6E-409C-BE32-E72D297353CC}">
              <c16:uniqueId val="{00000003-B284-407B-B3F6-6C6A3BDA4CF8}"/>
            </c:ext>
          </c:extLst>
        </c:ser>
        <c:ser>
          <c:idx val="4"/>
          <c:order val="4"/>
          <c:tx>
            <c:strRef>
              <c:f>'GINI IND. Sezone Ptuj'!$R$43</c:f>
              <c:strCache>
                <c:ptCount val="1"/>
                <c:pt idx="0">
                  <c:v>2021</c:v>
                </c:pt>
              </c:strCache>
            </c:strRef>
          </c:tx>
          <c:spPr>
            <a:ln w="28575" cap="rnd">
              <a:solidFill>
                <a:schemeClr val="accent5"/>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Ptuj'!$AI$43:$AT$43</c:f>
              <c:numCache>
                <c:formatCode>0.000</c:formatCode>
                <c:ptCount val="12"/>
                <c:pt idx="0">
                  <c:v>2.8854080791426218E-4</c:v>
                </c:pt>
                <c:pt idx="1">
                  <c:v>1.1266831547128331E-3</c:v>
                </c:pt>
                <c:pt idx="2">
                  <c:v>2.5006870019236055E-3</c:v>
                </c:pt>
                <c:pt idx="3">
                  <c:v>3.9571310799670243E-3</c:v>
                </c:pt>
                <c:pt idx="4">
                  <c:v>1.0772190162132454E-2</c:v>
                </c:pt>
                <c:pt idx="5">
                  <c:v>9.400934322616103E-2</c:v>
                </c:pt>
                <c:pt idx="6">
                  <c:v>0.1798983237153064</c:v>
                </c:pt>
                <c:pt idx="7">
                  <c:v>0.28070898598516075</c:v>
                </c:pt>
                <c:pt idx="8">
                  <c:v>0.43698818356691399</c:v>
                </c:pt>
                <c:pt idx="9">
                  <c:v>0.59348722176422097</c:v>
                </c:pt>
                <c:pt idx="10">
                  <c:v>0.76975817532289093</c:v>
                </c:pt>
                <c:pt idx="11">
                  <c:v>1</c:v>
                </c:pt>
              </c:numCache>
            </c:numRef>
          </c:val>
          <c:smooth val="0"/>
          <c:extLst>
            <c:ext xmlns:c16="http://schemas.microsoft.com/office/drawing/2014/chart" uri="{C3380CC4-5D6E-409C-BE32-E72D297353CC}">
              <c16:uniqueId val="{00000004-B284-407B-B3F6-6C6A3BDA4CF8}"/>
            </c:ext>
          </c:extLst>
        </c:ser>
        <c:ser>
          <c:idx val="6"/>
          <c:order val="5"/>
          <c:tx>
            <c:strRef>
              <c:f>'GINI IND. Sezone Ptuj'!$R$44</c:f>
              <c:strCache>
                <c:ptCount val="1"/>
                <c:pt idx="0">
                  <c:v>2022</c:v>
                </c:pt>
              </c:strCache>
            </c:strRef>
          </c:tx>
          <c:spPr>
            <a:ln w="28575" cap="rnd">
              <a:solidFill>
                <a:srgbClr val="FF6699"/>
              </a:solidFill>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Ptuj'!$AI$44:$AT$44</c:f>
              <c:numCache>
                <c:formatCode>0.000</c:formatCode>
                <c:ptCount val="12"/>
                <c:pt idx="0">
                  <c:v>4.6263434141464631E-2</c:v>
                </c:pt>
                <c:pt idx="1">
                  <c:v>0.11008497875531117</c:v>
                </c:pt>
                <c:pt idx="2">
                  <c:v>0.17691827043239189</c:v>
                </c:pt>
                <c:pt idx="3">
                  <c:v>0.24666333416645839</c:v>
                </c:pt>
                <c:pt idx="4">
                  <c:v>0.31693326668332916</c:v>
                </c:pt>
                <c:pt idx="5">
                  <c:v>0.38775306173456636</c:v>
                </c:pt>
                <c:pt idx="6">
                  <c:v>0.46299675081229691</c:v>
                </c:pt>
                <c:pt idx="7">
                  <c:v>0.54753811547113218</c:v>
                </c:pt>
                <c:pt idx="8">
                  <c:v>0.64223944013996503</c:v>
                </c:pt>
                <c:pt idx="9">
                  <c:v>0.74426393401649582</c:v>
                </c:pt>
                <c:pt idx="10">
                  <c:v>0.85386153461634595</c:v>
                </c:pt>
                <c:pt idx="11">
                  <c:v>1</c:v>
                </c:pt>
              </c:numCache>
            </c:numRef>
          </c:val>
          <c:smooth val="0"/>
          <c:extLst>
            <c:ext xmlns:c16="http://schemas.microsoft.com/office/drawing/2014/chart" uri="{C3380CC4-5D6E-409C-BE32-E72D297353CC}">
              <c16:uniqueId val="{00000005-B284-407B-B3F6-6C6A3BDA4CF8}"/>
            </c:ext>
          </c:extLst>
        </c:ser>
        <c:ser>
          <c:idx val="5"/>
          <c:order val="6"/>
          <c:tx>
            <c:v>Enakomerna razporeditev</c:v>
          </c:tx>
          <c:spPr>
            <a:ln w="28575" cap="rnd">
              <a:solidFill>
                <a:srgbClr val="92D050"/>
              </a:solidFill>
              <a:prstDash val="dash"/>
              <a:round/>
            </a:ln>
            <a:effectLst/>
          </c:spPr>
          <c:marker>
            <c:symbol val="none"/>
          </c:marker>
          <c:cat>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B284-407B-B3F6-6C6A3BDA4CF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 sezonskost prenočitev tujih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Ptuj'!$R$39</c:f>
              <c:strCache>
                <c:ptCount val="1"/>
                <c:pt idx="0">
                  <c:v>2017</c:v>
                </c:pt>
              </c:strCache>
            </c:strRef>
          </c:tx>
          <c:spPr>
            <a:ln w="28575" cap="rnd">
              <a:solidFill>
                <a:schemeClr val="accent2"/>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Ptuj'!$AY$39:$BJ$39</c:f>
              <c:numCache>
                <c:formatCode>0.000</c:formatCode>
                <c:ptCount val="12"/>
                <c:pt idx="0">
                  <c:v>3.4668792771244433E-2</c:v>
                </c:pt>
                <c:pt idx="1">
                  <c:v>7.3257590857750313E-2</c:v>
                </c:pt>
                <c:pt idx="2">
                  <c:v>0.11486279981396585</c:v>
                </c:pt>
                <c:pt idx="3">
                  <c:v>0.15726529798684472</c:v>
                </c:pt>
                <c:pt idx="4">
                  <c:v>0.20046508537638696</c:v>
                </c:pt>
                <c:pt idx="5">
                  <c:v>0.25678028038004119</c:v>
                </c:pt>
                <c:pt idx="6">
                  <c:v>0.32650322237725066</c:v>
                </c:pt>
                <c:pt idx="7">
                  <c:v>0.40082386552388544</c:v>
                </c:pt>
                <c:pt idx="8">
                  <c:v>0.50140190020596642</c:v>
                </c:pt>
                <c:pt idx="9">
                  <c:v>0.61245099993355923</c:v>
                </c:pt>
                <c:pt idx="10">
                  <c:v>0.79743538635306621</c:v>
                </c:pt>
                <c:pt idx="11">
                  <c:v>1</c:v>
                </c:pt>
              </c:numCache>
            </c:numRef>
          </c:val>
          <c:smooth val="0"/>
          <c:extLst>
            <c:ext xmlns:c16="http://schemas.microsoft.com/office/drawing/2014/chart" uri="{C3380CC4-5D6E-409C-BE32-E72D297353CC}">
              <c16:uniqueId val="{00000000-1883-49F0-97EF-3BC658BF08EC}"/>
            </c:ext>
          </c:extLst>
        </c:ser>
        <c:ser>
          <c:idx val="0"/>
          <c:order val="1"/>
          <c:tx>
            <c:strRef>
              <c:f>'GINI IND. Sezone Ptuj'!$R$40</c:f>
              <c:strCache>
                <c:ptCount val="1"/>
                <c:pt idx="0">
                  <c:v>2018</c:v>
                </c:pt>
              </c:strCache>
            </c:strRef>
          </c:tx>
          <c:spPr>
            <a:ln w="28575" cap="rnd">
              <a:solidFill>
                <a:schemeClr val="accent1"/>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Ptuj'!$AY$40:$BJ$40</c:f>
              <c:numCache>
                <c:formatCode>0.000</c:formatCode>
                <c:ptCount val="12"/>
                <c:pt idx="0">
                  <c:v>3.1884731014591938E-2</c:v>
                </c:pt>
                <c:pt idx="1">
                  <c:v>6.3891672573509639E-2</c:v>
                </c:pt>
                <c:pt idx="2">
                  <c:v>0.10353677315278763</c:v>
                </c:pt>
                <c:pt idx="3">
                  <c:v>0.14491726346149145</c:v>
                </c:pt>
                <c:pt idx="4">
                  <c:v>0.19088064918241146</c:v>
                </c:pt>
                <c:pt idx="5">
                  <c:v>0.24418888861730989</c:v>
                </c:pt>
                <c:pt idx="6">
                  <c:v>0.30124899176300929</c:v>
                </c:pt>
                <c:pt idx="7">
                  <c:v>0.38987607850805367</c:v>
                </c:pt>
                <c:pt idx="8">
                  <c:v>0.49891232615550068</c:v>
                </c:pt>
                <c:pt idx="9">
                  <c:v>0.62979981912839444</c:v>
                </c:pt>
                <c:pt idx="10">
                  <c:v>0.80280106567594656</c:v>
                </c:pt>
                <c:pt idx="11">
                  <c:v>1</c:v>
                </c:pt>
              </c:numCache>
            </c:numRef>
          </c:val>
          <c:smooth val="0"/>
          <c:extLst>
            <c:ext xmlns:c16="http://schemas.microsoft.com/office/drawing/2014/chart" uri="{C3380CC4-5D6E-409C-BE32-E72D297353CC}">
              <c16:uniqueId val="{00000001-1883-49F0-97EF-3BC658BF08EC}"/>
            </c:ext>
          </c:extLst>
        </c:ser>
        <c:ser>
          <c:idx val="2"/>
          <c:order val="2"/>
          <c:tx>
            <c:strRef>
              <c:f>'GINI IND. Sezone Ptuj'!$R$41</c:f>
              <c:strCache>
                <c:ptCount val="1"/>
                <c:pt idx="0">
                  <c:v>2019</c:v>
                </c:pt>
              </c:strCache>
            </c:strRef>
          </c:tx>
          <c:spPr>
            <a:ln w="28575" cap="rnd">
              <a:solidFill>
                <a:srgbClr val="00B050"/>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Ptuj'!$AY$41:$BJ$41</c:f>
              <c:numCache>
                <c:formatCode>0.000</c:formatCode>
                <c:ptCount val="12"/>
                <c:pt idx="0">
                  <c:v>3.4025290135942958E-2</c:v>
                </c:pt>
                <c:pt idx="1">
                  <c:v>6.8491293096629116E-2</c:v>
                </c:pt>
                <c:pt idx="2">
                  <c:v>0.10410992959895132</c:v>
                </c:pt>
                <c:pt idx="3">
                  <c:v>0.14545783282293515</c:v>
                </c:pt>
                <c:pt idx="4">
                  <c:v>0.19039924061790198</c:v>
                </c:pt>
                <c:pt idx="5">
                  <c:v>0.2504491880713729</c:v>
                </c:pt>
                <c:pt idx="6">
                  <c:v>0.31131275920129275</c:v>
                </c:pt>
                <c:pt idx="7">
                  <c:v>0.39850609652740893</c:v>
                </c:pt>
                <c:pt idx="8">
                  <c:v>0.49950843569547876</c:v>
                </c:pt>
                <c:pt idx="9">
                  <c:v>0.61313324217734733</c:v>
                </c:pt>
                <c:pt idx="10">
                  <c:v>0.80002938085498287</c:v>
                </c:pt>
                <c:pt idx="11">
                  <c:v>1</c:v>
                </c:pt>
              </c:numCache>
            </c:numRef>
          </c:val>
          <c:smooth val="0"/>
          <c:extLst>
            <c:ext xmlns:c16="http://schemas.microsoft.com/office/drawing/2014/chart" uri="{C3380CC4-5D6E-409C-BE32-E72D297353CC}">
              <c16:uniqueId val="{00000002-1883-49F0-97EF-3BC658BF08EC}"/>
            </c:ext>
          </c:extLst>
        </c:ser>
        <c:ser>
          <c:idx val="3"/>
          <c:order val="3"/>
          <c:tx>
            <c:strRef>
              <c:f>'GINI IND. Sezone Ptuj'!$R$42</c:f>
              <c:strCache>
                <c:ptCount val="1"/>
                <c:pt idx="0">
                  <c:v>2020</c:v>
                </c:pt>
              </c:strCache>
            </c:strRef>
          </c:tx>
          <c:spPr>
            <a:ln w="28575" cap="rnd">
              <a:solidFill>
                <a:schemeClr val="accent4"/>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Ptuj'!$AY$42:$BJ$42</c:f>
              <c:numCache>
                <c:formatCode>0.000</c:formatCode>
                <c:ptCount val="12"/>
                <c:pt idx="0">
                  <c:v>1.4709487619514587E-3</c:v>
                </c:pt>
                <c:pt idx="1">
                  <c:v>4.8050992890414316E-3</c:v>
                </c:pt>
                <c:pt idx="2">
                  <c:v>8.1882814415297871E-3</c:v>
                </c:pt>
                <c:pt idx="3">
                  <c:v>1.2748222603579308E-2</c:v>
                </c:pt>
                <c:pt idx="4">
                  <c:v>4.741358176023535E-2</c:v>
                </c:pt>
                <c:pt idx="5">
                  <c:v>0.10178965432704094</c:v>
                </c:pt>
                <c:pt idx="6">
                  <c:v>0.16200049031625399</c:v>
                </c:pt>
                <c:pt idx="7">
                  <c:v>0.26359401814170141</c:v>
                </c:pt>
                <c:pt idx="8">
                  <c:v>0.42794802647707769</c:v>
                </c:pt>
                <c:pt idx="9">
                  <c:v>0.61098308408923752</c:v>
                </c:pt>
                <c:pt idx="10">
                  <c:v>0.80328511890169163</c:v>
                </c:pt>
                <c:pt idx="11">
                  <c:v>1</c:v>
                </c:pt>
              </c:numCache>
            </c:numRef>
          </c:val>
          <c:smooth val="0"/>
          <c:extLst>
            <c:ext xmlns:c16="http://schemas.microsoft.com/office/drawing/2014/chart" uri="{C3380CC4-5D6E-409C-BE32-E72D297353CC}">
              <c16:uniqueId val="{00000003-1883-49F0-97EF-3BC658BF08EC}"/>
            </c:ext>
          </c:extLst>
        </c:ser>
        <c:ser>
          <c:idx val="4"/>
          <c:order val="4"/>
          <c:tx>
            <c:strRef>
              <c:f>'GINI IND. Sezone Ptuj'!$R$43</c:f>
              <c:strCache>
                <c:ptCount val="1"/>
                <c:pt idx="0">
                  <c:v>2021</c:v>
                </c:pt>
              </c:strCache>
            </c:strRef>
          </c:tx>
          <c:spPr>
            <a:ln w="28575" cap="rnd">
              <a:solidFill>
                <a:schemeClr val="accent5"/>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Ptuj'!$AY$43:$BJ$43</c:f>
              <c:numCache>
                <c:formatCode>0.000</c:formatCode>
                <c:ptCount val="12"/>
                <c:pt idx="0">
                  <c:v>2.4930074182171955E-3</c:v>
                </c:pt>
                <c:pt idx="1">
                  <c:v>5.1988325428675665E-3</c:v>
                </c:pt>
                <c:pt idx="2">
                  <c:v>7.965462726498845E-3</c:v>
                </c:pt>
                <c:pt idx="3">
                  <c:v>1.6995013985163565E-2</c:v>
                </c:pt>
                <c:pt idx="4">
                  <c:v>2.9824881430134988E-2</c:v>
                </c:pt>
                <c:pt idx="5">
                  <c:v>6.7372005350845185E-2</c:v>
                </c:pt>
                <c:pt idx="6">
                  <c:v>0.11145567311200291</c:v>
                </c:pt>
                <c:pt idx="7">
                  <c:v>0.19329928250030404</c:v>
                </c:pt>
                <c:pt idx="8">
                  <c:v>0.27617657789128053</c:v>
                </c:pt>
                <c:pt idx="9">
                  <c:v>0.45895658518788762</c:v>
                </c:pt>
                <c:pt idx="10">
                  <c:v>0.69530584944667395</c:v>
                </c:pt>
                <c:pt idx="11">
                  <c:v>1</c:v>
                </c:pt>
              </c:numCache>
            </c:numRef>
          </c:val>
          <c:smooth val="0"/>
          <c:extLst>
            <c:ext xmlns:c16="http://schemas.microsoft.com/office/drawing/2014/chart" uri="{C3380CC4-5D6E-409C-BE32-E72D297353CC}">
              <c16:uniqueId val="{00000004-1883-49F0-97EF-3BC658BF08EC}"/>
            </c:ext>
          </c:extLst>
        </c:ser>
        <c:ser>
          <c:idx val="6"/>
          <c:order val="5"/>
          <c:tx>
            <c:strRef>
              <c:f>'GINI IND. Sezone Ptuj'!$R$44</c:f>
              <c:strCache>
                <c:ptCount val="1"/>
                <c:pt idx="0">
                  <c:v>2022</c:v>
                </c:pt>
              </c:strCache>
            </c:strRef>
          </c:tx>
          <c:spPr>
            <a:ln w="28575" cap="rnd">
              <a:solidFill>
                <a:srgbClr val="FF6699"/>
              </a:solidFill>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Ptuj'!$AY$44:$BJ$44</c:f>
              <c:numCache>
                <c:formatCode>0.000</c:formatCode>
                <c:ptCount val="12"/>
                <c:pt idx="0">
                  <c:v>2.1062356895143474E-2</c:v>
                </c:pt>
                <c:pt idx="1">
                  <c:v>4.3369977103222955E-2</c:v>
                </c:pt>
                <c:pt idx="2">
                  <c:v>7.9978040517922414E-2</c:v>
                </c:pt>
                <c:pt idx="3">
                  <c:v>0.11696102191931229</c:v>
                </c:pt>
                <c:pt idx="4">
                  <c:v>0.15684961771755285</c:v>
                </c:pt>
                <c:pt idx="5">
                  <c:v>0.21520292436029617</c:v>
                </c:pt>
                <c:pt idx="6">
                  <c:v>0.28058594325348474</c:v>
                </c:pt>
                <c:pt idx="7">
                  <c:v>0.35981414779802634</c:v>
                </c:pt>
                <c:pt idx="8">
                  <c:v>0.47081665171458031</c:v>
                </c:pt>
                <c:pt idx="9">
                  <c:v>0.5904154894688215</c:v>
                </c:pt>
                <c:pt idx="10">
                  <c:v>0.77733888569018383</c:v>
                </c:pt>
                <c:pt idx="11">
                  <c:v>1</c:v>
                </c:pt>
              </c:numCache>
            </c:numRef>
          </c:val>
          <c:smooth val="0"/>
          <c:extLst>
            <c:ext xmlns:c16="http://schemas.microsoft.com/office/drawing/2014/chart" uri="{C3380CC4-5D6E-409C-BE32-E72D297353CC}">
              <c16:uniqueId val="{00000005-1883-49F0-97EF-3BC658BF08EC}"/>
            </c:ext>
          </c:extLst>
        </c:ser>
        <c:ser>
          <c:idx val="5"/>
          <c:order val="6"/>
          <c:tx>
            <c:v>Enakomerna razporeditev</c:v>
          </c:tx>
          <c:spPr>
            <a:ln w="28575" cap="rnd">
              <a:solidFill>
                <a:srgbClr val="92D050"/>
              </a:solidFill>
              <a:prstDash val="dash"/>
              <a:round/>
            </a:ln>
            <a:effectLst/>
          </c:spPr>
          <c:marker>
            <c:symbol val="none"/>
          </c:marker>
          <c:cat>
            <c:numRef>
              <c:f>'GINI IND. Sezone Ptuj'!$AY$13:$BJ$13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1883-49F0-97EF-3BC658BF08EC}"/>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sl-SI" sz="1400"/>
              <a:t>Delež</a:t>
            </a:r>
            <a:r>
              <a:rPr lang="sl-SI" sz="1400" baseline="0"/>
              <a:t>  Ptuja v </a:t>
            </a:r>
            <a:r>
              <a:rPr lang="sl-SI" sz="1400" b="0" baseline="0"/>
              <a:t>slovenskem</a:t>
            </a:r>
            <a:r>
              <a:rPr lang="sl-SI" sz="1400" baseline="0"/>
              <a:t> turizmu</a:t>
            </a:r>
            <a:endParaRPr lang="sl-SI" sz="1400"/>
          </a:p>
        </c:rich>
      </c:tx>
      <c:overlay val="0"/>
    </c:title>
    <c:autoTitleDeleted val="0"/>
    <c:plotArea>
      <c:layout>
        <c:manualLayout>
          <c:layoutTarget val="inner"/>
          <c:xMode val="edge"/>
          <c:yMode val="edge"/>
          <c:x val="0.37293941254446489"/>
          <c:y val="6.5355897524583983E-2"/>
          <c:w val="0.53259492563429567"/>
          <c:h val="0.82951910215330915"/>
        </c:manualLayout>
      </c:layout>
      <c:barChart>
        <c:barDir val="bar"/>
        <c:grouping val="clustered"/>
        <c:varyColors val="0"/>
        <c:ser>
          <c:idx val="0"/>
          <c:order val="0"/>
          <c:tx>
            <c:strRef>
              <c:f>'Analiza 2009-2022'!$D$37</c:f>
              <c:strCache>
                <c:ptCount val="1"/>
                <c:pt idx="0">
                  <c:v>2009</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2009-2022'!$D$38:$D$45</c:f>
            </c:numRef>
          </c:val>
          <c:extLst>
            <c:ext xmlns:c16="http://schemas.microsoft.com/office/drawing/2014/chart" uri="{C3380CC4-5D6E-409C-BE32-E72D297353CC}">
              <c16:uniqueId val="{00000000-CA75-4BCC-9DB9-3E00017B08FB}"/>
            </c:ext>
          </c:extLst>
        </c:ser>
        <c:ser>
          <c:idx val="1"/>
          <c:order val="1"/>
          <c:tx>
            <c:strRef>
              <c:f>'Analiza 2009-2022'!$E$37</c:f>
              <c:strCache>
                <c:ptCount val="1"/>
                <c:pt idx="0">
                  <c:v>2010</c:v>
                </c:pt>
              </c:strCache>
            </c:strRef>
          </c:tx>
          <c:spPr>
            <a:solidFill>
              <a:srgbClr val="FFC000"/>
            </a:solidFill>
          </c:spPr>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2009-2022'!$E$38:$E$45</c:f>
            </c:numRef>
          </c:val>
          <c:extLst>
            <c:ext xmlns:c16="http://schemas.microsoft.com/office/drawing/2014/chart" uri="{C3380CC4-5D6E-409C-BE32-E72D297353CC}">
              <c16:uniqueId val="{00000001-CA75-4BCC-9DB9-3E00017B08FB}"/>
            </c:ext>
          </c:extLst>
        </c:ser>
        <c:ser>
          <c:idx val="2"/>
          <c:order val="2"/>
          <c:tx>
            <c:strRef>
              <c:f>'Analiza 2009-2022'!$F$37</c:f>
              <c:strCache>
                <c:ptCount val="1"/>
                <c:pt idx="0">
                  <c:v>2011</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2009-2022'!$F$38:$F$45</c:f>
            </c:numRef>
          </c:val>
          <c:extLst>
            <c:ext xmlns:c16="http://schemas.microsoft.com/office/drawing/2014/chart" uri="{C3380CC4-5D6E-409C-BE32-E72D297353CC}">
              <c16:uniqueId val="{00000002-CA75-4BCC-9DB9-3E00017B08FB}"/>
            </c:ext>
          </c:extLst>
        </c:ser>
        <c:ser>
          <c:idx val="3"/>
          <c:order val="3"/>
          <c:tx>
            <c:strRef>
              <c:f>'Analiza 2009-2022'!$G$37</c:f>
              <c:strCache>
                <c:ptCount val="1"/>
                <c:pt idx="0">
                  <c:v>2012</c:v>
                </c:pt>
              </c:strCache>
            </c:strRef>
          </c:tx>
          <c:spPr>
            <a:solidFill>
              <a:srgbClr val="C00000"/>
            </a:solidFill>
          </c:spPr>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2009-2022'!$G$38:$G$45</c:f>
            </c:numRef>
          </c:val>
          <c:extLst>
            <c:ext xmlns:c16="http://schemas.microsoft.com/office/drawing/2014/chart" uri="{C3380CC4-5D6E-409C-BE32-E72D297353CC}">
              <c16:uniqueId val="{00000003-CA75-4BCC-9DB9-3E00017B08FB}"/>
            </c:ext>
          </c:extLst>
        </c:ser>
        <c:ser>
          <c:idx val="4"/>
          <c:order val="4"/>
          <c:tx>
            <c:strRef>
              <c:f>'Analiza 2009-2022'!$H$37</c:f>
              <c:strCache>
                <c:ptCount val="1"/>
                <c:pt idx="0">
                  <c:v>2013</c:v>
                </c:pt>
              </c:strCache>
            </c:strRef>
          </c:tx>
          <c:invertIfNegative val="0"/>
          <c:dLbls>
            <c:dLbl>
              <c:idx val="4"/>
              <c:layout>
                <c:manualLayout>
                  <c:x val="1.38888888888887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5-4BCC-9DB9-3E00017B08FB}"/>
                </c:ext>
              </c:extLst>
            </c:dLbl>
            <c:dLbl>
              <c:idx val="6"/>
              <c:layout>
                <c:manualLayout>
                  <c:x val="2.5000000000000001E-2"/>
                  <c:y val="2.6059868434445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5-4BCC-9DB9-3E00017B08FB}"/>
                </c:ext>
              </c:extLst>
            </c:dLbl>
            <c:dLbl>
              <c:idx val="7"/>
              <c:layout>
                <c:manualLayout>
                  <c:x val="2.7777777777777809E-3"/>
                  <c:y val="-8.5287827389973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5-4BCC-9DB9-3E00017B08FB}"/>
                </c:ext>
              </c:extLst>
            </c:dLbl>
            <c:spPr>
              <a:noFill/>
              <a:ln>
                <a:noFill/>
              </a:ln>
              <a:effectLst/>
            </c:spPr>
            <c:txPr>
              <a:bodyPr/>
              <a:lstStyle/>
              <a:p>
                <a:pPr>
                  <a:defRPr b="1">
                    <a:solidFill>
                      <a:schemeClr val="accent6">
                        <a:lumMod val="75000"/>
                      </a:schemeClr>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2009-2022'!$H$38:$H$45</c:f>
            </c:numRef>
          </c:val>
          <c:extLst>
            <c:ext xmlns:c16="http://schemas.microsoft.com/office/drawing/2014/chart" uri="{C3380CC4-5D6E-409C-BE32-E72D297353CC}">
              <c16:uniqueId val="{00000007-CA75-4BCC-9DB9-3E00017B08FB}"/>
            </c:ext>
          </c:extLst>
        </c:ser>
        <c:ser>
          <c:idx val="5"/>
          <c:order val="5"/>
          <c:tx>
            <c:strRef>
              <c:f>'Analiza 2009-2022'!$I$37</c:f>
              <c:strCache>
                <c:ptCount val="1"/>
                <c:pt idx="0">
                  <c:v>2014</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2009-2022'!$I$38:$I$45</c:f>
            </c:numRef>
          </c:val>
          <c:extLst>
            <c:ext xmlns:c16="http://schemas.microsoft.com/office/drawing/2014/chart" uri="{C3380CC4-5D6E-409C-BE32-E72D297353CC}">
              <c16:uniqueId val="{0000000E-CA75-4BCC-9DB9-3E00017B08FB}"/>
            </c:ext>
          </c:extLst>
        </c:ser>
        <c:ser>
          <c:idx val="6"/>
          <c:order val="6"/>
          <c:tx>
            <c:strRef>
              <c:f>'Analiza 2009-2022'!$J$37</c:f>
              <c:strCache>
                <c:ptCount val="1"/>
                <c:pt idx="0">
                  <c:v>2015</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2009-2022'!$J$38:$J$45</c:f>
            </c:numRef>
          </c:val>
          <c:extLst>
            <c:ext xmlns:c16="http://schemas.microsoft.com/office/drawing/2014/chart" uri="{C3380CC4-5D6E-409C-BE32-E72D297353CC}">
              <c16:uniqueId val="{0000000F-CA75-4BCC-9DB9-3E00017B08FB}"/>
            </c:ext>
          </c:extLst>
        </c:ser>
        <c:ser>
          <c:idx val="7"/>
          <c:order val="7"/>
          <c:tx>
            <c:strRef>
              <c:f>'Analiza 2009-2022'!$K$37</c:f>
              <c:strCache>
                <c:ptCount val="1"/>
                <c:pt idx="0">
                  <c:v>2016</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2009-2022'!$K$38:$K$45</c:f>
              <c:numCache>
                <c:formatCode>0.00%</c:formatCode>
                <c:ptCount val="8"/>
                <c:pt idx="0">
                  <c:v>1.0656175243668572E-2</c:v>
                </c:pt>
                <c:pt idx="1">
                  <c:v>1.1025175657255604E-2</c:v>
                </c:pt>
                <c:pt idx="2">
                  <c:v>1.3854995849453759E-2</c:v>
                </c:pt>
                <c:pt idx="3">
                  <c:v>2.0159533413006674E-2</c:v>
                </c:pt>
                <c:pt idx="4">
                  <c:v>1.1182762932944975E-2</c:v>
                </c:pt>
                <c:pt idx="5">
                  <c:v>1.2780728664415777E-2</c:v>
                </c:pt>
                <c:pt idx="6">
                  <c:v>1.9436853936448884E-2</c:v>
                </c:pt>
                <c:pt idx="7">
                  <c:v>9.3015394195516878E-3</c:v>
                </c:pt>
              </c:numCache>
            </c:numRef>
          </c:val>
          <c:extLst>
            <c:ext xmlns:c16="http://schemas.microsoft.com/office/drawing/2014/chart" uri="{C3380CC4-5D6E-409C-BE32-E72D297353CC}">
              <c16:uniqueId val="{00000010-CA75-4BCC-9DB9-3E00017B08FB}"/>
            </c:ext>
          </c:extLst>
        </c:ser>
        <c:ser>
          <c:idx val="8"/>
          <c:order val="8"/>
          <c:tx>
            <c:strRef>
              <c:f>'Analiza 2009-2022'!$L$37</c:f>
              <c:strCache>
                <c:ptCount val="1"/>
                <c:pt idx="0">
                  <c:v>2017</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2009-2022'!$L$38:$L$45</c:f>
              <c:numCache>
                <c:formatCode>0.00%</c:formatCode>
                <c:ptCount val="8"/>
                <c:pt idx="0">
                  <c:v>1.0092691895204535E-2</c:v>
                </c:pt>
                <c:pt idx="1">
                  <c:v>1.0232021905173656E-2</c:v>
                </c:pt>
                <c:pt idx="2">
                  <c:v>1.2967656141372007E-2</c:v>
                </c:pt>
                <c:pt idx="3">
                  <c:v>1.8376085318954922E-2</c:v>
                </c:pt>
                <c:pt idx="4">
                  <c:v>1.0913437057833743E-2</c:v>
                </c:pt>
                <c:pt idx="5">
                  <c:v>1.2118671218074454E-2</c:v>
                </c:pt>
                <c:pt idx="6">
                  <c:v>1.8783159942726987E-2</c:v>
                </c:pt>
                <c:pt idx="7">
                  <c:v>8.9938227182069699E-3</c:v>
                </c:pt>
              </c:numCache>
            </c:numRef>
          </c:val>
          <c:extLst>
            <c:ext xmlns:c16="http://schemas.microsoft.com/office/drawing/2014/chart" uri="{C3380CC4-5D6E-409C-BE32-E72D297353CC}">
              <c16:uniqueId val="{00000011-CA75-4BCC-9DB9-3E00017B08FB}"/>
            </c:ext>
          </c:extLst>
        </c:ser>
        <c:ser>
          <c:idx val="9"/>
          <c:order val="9"/>
          <c:tx>
            <c:strRef>
              <c:f>'Analiza 2009-2022'!$M$37</c:f>
              <c:strCache>
                <c:ptCount val="1"/>
                <c:pt idx="0">
                  <c:v>2018</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2009-2022'!$M$38:$M$45</c:f>
              <c:numCache>
                <c:formatCode>0.00%</c:formatCode>
                <c:ptCount val="8"/>
                <c:pt idx="0">
                  <c:v>8.9457191953906806E-3</c:v>
                </c:pt>
                <c:pt idx="1">
                  <c:v>9.3072634431012914E-3</c:v>
                </c:pt>
                <c:pt idx="2">
                  <c:v>1.1126924024643426E-2</c:v>
                </c:pt>
                <c:pt idx="3">
                  <c:v>1.5041826688450848E-2</c:v>
                </c:pt>
                <c:pt idx="4">
                  <c:v>9.4336019727289926E-3</c:v>
                </c:pt>
                <c:pt idx="5">
                  <c:v>9.6962000878640289E-3</c:v>
                </c:pt>
                <c:pt idx="6">
                  <c:v>1.5569318132779486E-2</c:v>
                </c:pt>
                <c:pt idx="7">
                  <c:v>7.321575410186641E-3</c:v>
                </c:pt>
              </c:numCache>
            </c:numRef>
          </c:val>
          <c:extLst>
            <c:ext xmlns:c16="http://schemas.microsoft.com/office/drawing/2014/chart" uri="{C3380CC4-5D6E-409C-BE32-E72D297353CC}">
              <c16:uniqueId val="{00000012-CA75-4BCC-9DB9-3E00017B08FB}"/>
            </c:ext>
          </c:extLst>
        </c:ser>
        <c:ser>
          <c:idx val="10"/>
          <c:order val="10"/>
          <c:tx>
            <c:strRef>
              <c:f>'Analiza 2009-2022'!$N$37</c:f>
              <c:strCache>
                <c:ptCount val="1"/>
                <c:pt idx="0">
                  <c:v>2019</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2009-2022'!$N$38:$N$45</c:f>
              <c:numCache>
                <c:formatCode>0.00%</c:formatCode>
                <c:ptCount val="8"/>
                <c:pt idx="0">
                  <c:v>8.4300141891327941E-3</c:v>
                </c:pt>
                <c:pt idx="1">
                  <c:v>7.7413915342901488E-3</c:v>
                </c:pt>
                <c:pt idx="2">
                  <c:v>1.0748329676396808E-2</c:v>
                </c:pt>
                <c:pt idx="3">
                  <c:v>1.4840066150649731E-2</c:v>
                </c:pt>
                <c:pt idx="4">
                  <c:v>9.4191245864801779E-3</c:v>
                </c:pt>
                <c:pt idx="5">
                  <c:v>9.9053381600887943E-3</c:v>
                </c:pt>
                <c:pt idx="6">
                  <c:v>1.5423195989245374E-2</c:v>
                </c:pt>
                <c:pt idx="7">
                  <c:v>7.7644951998901476E-3</c:v>
                </c:pt>
              </c:numCache>
            </c:numRef>
          </c:val>
          <c:extLst>
            <c:ext xmlns:c16="http://schemas.microsoft.com/office/drawing/2014/chart" uri="{C3380CC4-5D6E-409C-BE32-E72D297353CC}">
              <c16:uniqueId val="{00000013-CA75-4BCC-9DB9-3E00017B08FB}"/>
            </c:ext>
          </c:extLst>
        </c:ser>
        <c:ser>
          <c:idx val="11"/>
          <c:order val="11"/>
          <c:tx>
            <c:strRef>
              <c:f>'Analiza 2009-2022'!$O$37</c:f>
              <c:strCache>
                <c:ptCount val="1"/>
                <c:pt idx="0">
                  <c:v>2020</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2009-2022'!$O$38:$O$45</c:f>
              <c:numCache>
                <c:formatCode>0.00%</c:formatCode>
                <c:ptCount val="8"/>
                <c:pt idx="0">
                  <c:v>8.0015424660175461E-3</c:v>
                </c:pt>
                <c:pt idx="1">
                  <c:v>7.4000568769702728E-3</c:v>
                </c:pt>
                <c:pt idx="2">
                  <c:v>1.0478189240570918E-2</c:v>
                </c:pt>
                <c:pt idx="3">
                  <c:v>1.219396775280431E-2</c:v>
                </c:pt>
                <c:pt idx="4">
                  <c:v>7.8737119326428608E-3</c:v>
                </c:pt>
                <c:pt idx="5">
                  <c:v>9.8696815269047559E-3</c:v>
                </c:pt>
                <c:pt idx="6">
                  <c:v>1.2043653242623284E-2</c:v>
                </c:pt>
                <c:pt idx="7">
                  <c:v>6.0791732205191396E-3</c:v>
                </c:pt>
              </c:numCache>
            </c:numRef>
          </c:val>
          <c:extLst>
            <c:ext xmlns:c16="http://schemas.microsoft.com/office/drawing/2014/chart" uri="{C3380CC4-5D6E-409C-BE32-E72D297353CC}">
              <c16:uniqueId val="{00000000-B807-49A7-942B-C064A221D6E5}"/>
            </c:ext>
          </c:extLst>
        </c:ser>
        <c:ser>
          <c:idx val="12"/>
          <c:order val="12"/>
          <c:tx>
            <c:strRef>
              <c:f>'Analiza 2009-2022'!$P$37</c:f>
              <c:strCache>
                <c:ptCount val="1"/>
                <c:pt idx="0">
                  <c:v>2021</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2009-2022'!$P$38:$P$45</c:f>
              <c:numCache>
                <c:formatCode>0.00%</c:formatCode>
                <c:ptCount val="8"/>
                <c:pt idx="0">
                  <c:v>8.984978239505826E-3</c:v>
                </c:pt>
                <c:pt idx="1">
                  <c:v>7.7329834605597966E-3</c:v>
                </c:pt>
                <c:pt idx="2">
                  <c:v>1.1102135550613169E-2</c:v>
                </c:pt>
                <c:pt idx="3">
                  <c:v>1.2234926057048418E-2</c:v>
                </c:pt>
                <c:pt idx="4">
                  <c:v>9.7600719467646323E-3</c:v>
                </c:pt>
                <c:pt idx="5">
                  <c:v>9.3919162612792848E-3</c:v>
                </c:pt>
                <c:pt idx="6">
                  <c:v>1.1272460703207633E-2</c:v>
                </c:pt>
                <c:pt idx="7">
                  <c:v>6.859738453180283E-3</c:v>
                </c:pt>
              </c:numCache>
            </c:numRef>
          </c:val>
          <c:extLst>
            <c:ext xmlns:c16="http://schemas.microsoft.com/office/drawing/2014/chart" uri="{C3380CC4-5D6E-409C-BE32-E72D297353CC}">
              <c16:uniqueId val="{00000001-B807-49A7-942B-C064A221D6E5}"/>
            </c:ext>
          </c:extLst>
        </c:ser>
        <c:ser>
          <c:idx val="13"/>
          <c:order val="13"/>
          <c:tx>
            <c:strRef>
              <c:f>'Analiza 2009-2022'!$Q$37</c:f>
              <c:strCache>
                <c:ptCount val="1"/>
                <c:pt idx="0">
                  <c:v>2022</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2009-2022'!$Q$38:$Q$45</c:f>
              <c:numCache>
                <c:formatCode>0.00%</c:formatCode>
                <c:ptCount val="8"/>
                <c:pt idx="0">
                  <c:v>9.5206218156123328E-3</c:v>
                </c:pt>
                <c:pt idx="1">
                  <c:v>7.9442270333468634E-3</c:v>
                </c:pt>
                <c:pt idx="2">
                  <c:v>1.1371808426157119E-2</c:v>
                </c:pt>
                <c:pt idx="3">
                  <c:v>1.5052522639068564E-2</c:v>
                </c:pt>
                <c:pt idx="4">
                  <c:v>9.5644688190490521E-3</c:v>
                </c:pt>
                <c:pt idx="5">
                  <c:v>9.9258577824754834E-3</c:v>
                </c:pt>
                <c:pt idx="6">
                  <c:v>1.4524989989337692E-2</c:v>
                </c:pt>
                <c:pt idx="7">
                  <c:v>7.4114313461379486E-3</c:v>
                </c:pt>
              </c:numCache>
            </c:numRef>
          </c:val>
          <c:extLst>
            <c:ext xmlns:c16="http://schemas.microsoft.com/office/drawing/2014/chart" uri="{C3380CC4-5D6E-409C-BE32-E72D297353CC}">
              <c16:uniqueId val="{00000000-D4DA-4F7E-8425-9AE90DE6C787}"/>
            </c:ext>
          </c:extLst>
        </c:ser>
        <c:dLbls>
          <c:showLegendKey val="0"/>
          <c:showVal val="0"/>
          <c:showCatName val="0"/>
          <c:showSerName val="0"/>
          <c:showPercent val="0"/>
          <c:showBubbleSize val="0"/>
        </c:dLbls>
        <c:gapWidth val="75"/>
        <c:overlap val="-25"/>
        <c:axId val="100299776"/>
        <c:axId val="127298944"/>
      </c:barChart>
      <c:catAx>
        <c:axId val="100299776"/>
        <c:scaling>
          <c:orientation val="minMax"/>
        </c:scaling>
        <c:delete val="0"/>
        <c:axPos val="l"/>
        <c:numFmt formatCode="General" sourceLinked="0"/>
        <c:majorTickMark val="none"/>
        <c:minorTickMark val="none"/>
        <c:tickLblPos val="nextTo"/>
        <c:crossAx val="127298944"/>
        <c:crosses val="autoZero"/>
        <c:auto val="1"/>
        <c:lblAlgn val="ctr"/>
        <c:lblOffset val="100"/>
        <c:noMultiLvlLbl val="0"/>
      </c:catAx>
      <c:valAx>
        <c:axId val="127298944"/>
        <c:scaling>
          <c:orientation val="minMax"/>
        </c:scaling>
        <c:delete val="0"/>
        <c:axPos val="b"/>
        <c:majorGridlines/>
        <c:numFmt formatCode="0.00%" sourceLinked="1"/>
        <c:majorTickMark val="none"/>
        <c:minorTickMark val="none"/>
        <c:tickLblPos val="nextTo"/>
        <c:spPr>
          <a:ln w="9525">
            <a:noFill/>
          </a:ln>
        </c:spPr>
        <c:crossAx val="100299776"/>
        <c:crosses val="autoZero"/>
        <c:crossBetween val="between"/>
      </c:valAx>
    </c:plotArea>
    <c:legend>
      <c:legendPos val="b"/>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a:t>
            </a:r>
            <a:r>
              <a:rPr lang="sl-SI" b="0" i="1"/>
              <a:t>vseh turistov 2017-2022</a:t>
            </a:r>
          </a:p>
        </c:rich>
      </c:tx>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Ptuj'!$R$125</c:f>
              <c:strCache>
                <c:ptCount val="1"/>
                <c:pt idx="0">
                  <c:v>2017</c:v>
                </c:pt>
              </c:strCache>
            </c:strRef>
          </c:tx>
          <c:spPr>
            <a:ln w="28575" cap="rnd">
              <a:solidFill>
                <a:schemeClr val="accent2"/>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Ptuj'!$S$125:$AD$125</c:f>
              <c:numCache>
                <c:formatCode>0.000</c:formatCode>
                <c:ptCount val="12"/>
                <c:pt idx="0">
                  <c:v>4.5874932716540133E-2</c:v>
                </c:pt>
                <c:pt idx="1">
                  <c:v>9.729047536468198E-2</c:v>
                </c:pt>
                <c:pt idx="2">
                  <c:v>0.1514300831950128</c:v>
                </c:pt>
                <c:pt idx="3">
                  <c:v>0.20640130332847617</c:v>
                </c:pt>
                <c:pt idx="4">
                  <c:v>0.26281236135102937</c:v>
                </c:pt>
                <c:pt idx="5">
                  <c:v>0.32763441489852868</c:v>
                </c:pt>
                <c:pt idx="6">
                  <c:v>0.39414460763889669</c:v>
                </c:pt>
                <c:pt idx="7">
                  <c:v>0.46398082731066603</c:v>
                </c:pt>
                <c:pt idx="8">
                  <c:v>0.55653907958479065</c:v>
                </c:pt>
                <c:pt idx="9">
                  <c:v>0.65642095347700646</c:v>
                </c:pt>
                <c:pt idx="10">
                  <c:v>0.81528276225910268</c:v>
                </c:pt>
                <c:pt idx="11">
                  <c:v>1</c:v>
                </c:pt>
              </c:numCache>
            </c:numRef>
          </c:val>
          <c:smooth val="0"/>
          <c:extLst>
            <c:ext xmlns:c16="http://schemas.microsoft.com/office/drawing/2014/chart" uri="{C3380CC4-5D6E-409C-BE32-E72D297353CC}">
              <c16:uniqueId val="{00000000-565C-4210-AD6C-618832042D49}"/>
            </c:ext>
          </c:extLst>
        </c:ser>
        <c:ser>
          <c:idx val="0"/>
          <c:order val="1"/>
          <c:tx>
            <c:strRef>
              <c:f>'GINI IND. Sezone Ptuj'!$R$126</c:f>
              <c:strCache>
                <c:ptCount val="1"/>
                <c:pt idx="0">
                  <c:v>2018</c:v>
                </c:pt>
              </c:strCache>
            </c:strRef>
          </c:tx>
          <c:spPr>
            <a:ln w="28575" cap="rnd">
              <a:solidFill>
                <a:schemeClr val="accent1"/>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Ptuj'!$S$126:$AD$126</c:f>
              <c:numCache>
                <c:formatCode>0.000</c:formatCode>
                <c:ptCount val="12"/>
                <c:pt idx="0">
                  <c:v>4.8581219133303988E-2</c:v>
                </c:pt>
                <c:pt idx="1">
                  <c:v>9.7930531611708324E-2</c:v>
                </c:pt>
                <c:pt idx="2">
                  <c:v>0.14733126269894684</c:v>
                </c:pt>
                <c:pt idx="3">
                  <c:v>0.19943519812125196</c:v>
                </c:pt>
                <c:pt idx="4">
                  <c:v>0.25525809433715457</c:v>
                </c:pt>
                <c:pt idx="5">
                  <c:v>0.31713902018049778</c:v>
                </c:pt>
                <c:pt idx="6">
                  <c:v>0.38526052127000521</c:v>
                </c:pt>
                <c:pt idx="7">
                  <c:v>0.46124021302213541</c:v>
                </c:pt>
                <c:pt idx="8">
                  <c:v>0.55793759004229893</c:v>
                </c:pt>
                <c:pt idx="9">
                  <c:v>0.65521994134710515</c:v>
                </c:pt>
                <c:pt idx="10">
                  <c:v>0.81560630599857642</c:v>
                </c:pt>
                <c:pt idx="11">
                  <c:v>1</c:v>
                </c:pt>
              </c:numCache>
            </c:numRef>
          </c:val>
          <c:smooth val="0"/>
          <c:extLst>
            <c:ext xmlns:c16="http://schemas.microsoft.com/office/drawing/2014/chart" uri="{C3380CC4-5D6E-409C-BE32-E72D297353CC}">
              <c16:uniqueId val="{00000001-565C-4210-AD6C-618832042D49}"/>
            </c:ext>
          </c:extLst>
        </c:ser>
        <c:ser>
          <c:idx val="2"/>
          <c:order val="2"/>
          <c:tx>
            <c:strRef>
              <c:f>'GINI IND. Sezone Ptuj'!$R$127</c:f>
              <c:strCache>
                <c:ptCount val="1"/>
                <c:pt idx="0">
                  <c:v>2019</c:v>
                </c:pt>
              </c:strCache>
            </c:strRef>
          </c:tx>
          <c:spPr>
            <a:ln w="28575" cap="rnd">
              <a:solidFill>
                <a:srgbClr val="00B050"/>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Ptuj'!$S$127:$AD$127</c:f>
              <c:numCache>
                <c:formatCode>0.000</c:formatCode>
                <c:ptCount val="12"/>
                <c:pt idx="0">
                  <c:v>4.455050737128749E-2</c:v>
                </c:pt>
                <c:pt idx="1">
                  <c:v>9.2627153116470268E-2</c:v>
                </c:pt>
                <c:pt idx="2">
                  <c:v>0.14240094233204995</c:v>
                </c:pt>
                <c:pt idx="3">
                  <c:v>0.1947106529809105</c:v>
                </c:pt>
                <c:pt idx="4">
                  <c:v>0.24910919460263622</c:v>
                </c:pt>
                <c:pt idx="5">
                  <c:v>0.31599343303795019</c:v>
                </c:pt>
                <c:pt idx="6">
                  <c:v>0.38377616292171618</c:v>
                </c:pt>
                <c:pt idx="7">
                  <c:v>0.45604285577272513</c:v>
                </c:pt>
                <c:pt idx="8">
                  <c:v>0.54837841437368251</c:v>
                </c:pt>
                <c:pt idx="9">
                  <c:v>0.65339567201474247</c:v>
                </c:pt>
                <c:pt idx="10">
                  <c:v>0.81442791913526247</c:v>
                </c:pt>
                <c:pt idx="11">
                  <c:v>1</c:v>
                </c:pt>
              </c:numCache>
            </c:numRef>
          </c:val>
          <c:smooth val="0"/>
          <c:extLst>
            <c:ext xmlns:c16="http://schemas.microsoft.com/office/drawing/2014/chart" uri="{C3380CC4-5D6E-409C-BE32-E72D297353CC}">
              <c16:uniqueId val="{00000002-565C-4210-AD6C-618832042D49}"/>
            </c:ext>
          </c:extLst>
        </c:ser>
        <c:ser>
          <c:idx val="3"/>
          <c:order val="3"/>
          <c:tx>
            <c:strRef>
              <c:f>'GINI IND. Sezone Ptuj'!$R$128</c:f>
              <c:strCache>
                <c:ptCount val="1"/>
                <c:pt idx="0">
                  <c:v>2020</c:v>
                </c:pt>
              </c:strCache>
            </c:strRef>
          </c:tx>
          <c:spPr>
            <a:ln w="28575" cap="rnd">
              <a:solidFill>
                <a:schemeClr val="accent4"/>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Ptuj'!$S$128:$AD$128</c:f>
              <c:numCache>
                <c:formatCode>0.000</c:formatCode>
                <c:ptCount val="12"/>
                <c:pt idx="0">
                  <c:v>1.3681424345677977E-3</c:v>
                </c:pt>
                <c:pt idx="1">
                  <c:v>5.6428134605746721E-3</c:v>
                </c:pt>
                <c:pt idx="2">
                  <c:v>1.3243809978454989E-2</c:v>
                </c:pt>
                <c:pt idx="3">
                  <c:v>2.246304532448486E-2</c:v>
                </c:pt>
                <c:pt idx="4">
                  <c:v>4.9405879829226097E-2</c:v>
                </c:pt>
                <c:pt idx="5">
                  <c:v>0.1081899398454074</c:v>
                </c:pt>
                <c:pt idx="6">
                  <c:v>0.17419963450291603</c:v>
                </c:pt>
                <c:pt idx="7">
                  <c:v>0.25805265300450836</c:v>
                </c:pt>
                <c:pt idx="8">
                  <c:v>0.34892064719557964</c:v>
                </c:pt>
                <c:pt idx="9">
                  <c:v>0.50259760196452785</c:v>
                </c:pt>
                <c:pt idx="10">
                  <c:v>0.72734158723860876</c:v>
                </c:pt>
                <c:pt idx="11">
                  <c:v>1</c:v>
                </c:pt>
              </c:numCache>
            </c:numRef>
          </c:val>
          <c:smooth val="0"/>
          <c:extLst>
            <c:ext xmlns:c16="http://schemas.microsoft.com/office/drawing/2014/chart" uri="{C3380CC4-5D6E-409C-BE32-E72D297353CC}">
              <c16:uniqueId val="{00000003-565C-4210-AD6C-618832042D49}"/>
            </c:ext>
          </c:extLst>
        </c:ser>
        <c:ser>
          <c:idx val="4"/>
          <c:order val="4"/>
          <c:tx>
            <c:strRef>
              <c:f>'GINI IND. Sezone Ptuj'!$R$129</c:f>
              <c:strCache>
                <c:ptCount val="1"/>
                <c:pt idx="0">
                  <c:v>2021</c:v>
                </c:pt>
              </c:strCache>
            </c:strRef>
          </c:tx>
          <c:spPr>
            <a:ln w="28575" cap="rnd">
              <a:solidFill>
                <a:schemeClr val="accent5"/>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Ptuj'!$S$129:$AD$129</c:f>
              <c:numCache>
                <c:formatCode>0.000</c:formatCode>
                <c:ptCount val="12"/>
                <c:pt idx="0">
                  <c:v>5.5465206128529326E-3</c:v>
                </c:pt>
                <c:pt idx="1">
                  <c:v>1.3437109658923556E-2</c:v>
                </c:pt>
                <c:pt idx="2">
                  <c:v>2.2642382115328451E-2</c:v>
                </c:pt>
                <c:pt idx="3">
                  <c:v>3.257201029065062E-2</c:v>
                </c:pt>
                <c:pt idx="4">
                  <c:v>6.0789531735579411E-2</c:v>
                </c:pt>
                <c:pt idx="5">
                  <c:v>0.1245449224086152</c:v>
                </c:pt>
                <c:pt idx="6">
                  <c:v>0.19265151344128692</c:v>
                </c:pt>
                <c:pt idx="7">
                  <c:v>0.28263569137931371</c:v>
                </c:pt>
                <c:pt idx="8">
                  <c:v>0.38783169492661257</c:v>
                </c:pt>
                <c:pt idx="9">
                  <c:v>0.53285499785004109</c:v>
                </c:pt>
                <c:pt idx="10">
                  <c:v>0.73512320002047749</c:v>
                </c:pt>
                <c:pt idx="11">
                  <c:v>1</c:v>
                </c:pt>
              </c:numCache>
            </c:numRef>
          </c:val>
          <c:smooth val="0"/>
          <c:extLst>
            <c:ext xmlns:c16="http://schemas.microsoft.com/office/drawing/2014/chart" uri="{C3380CC4-5D6E-409C-BE32-E72D297353CC}">
              <c16:uniqueId val="{00000004-565C-4210-AD6C-618832042D49}"/>
            </c:ext>
          </c:extLst>
        </c:ser>
        <c:ser>
          <c:idx val="6"/>
          <c:order val="5"/>
          <c:tx>
            <c:strRef>
              <c:f>'GINI IND. Sezone Ptuj'!$R$130</c:f>
              <c:strCache>
                <c:ptCount val="1"/>
                <c:pt idx="0">
                  <c:v>2022</c:v>
                </c:pt>
              </c:strCache>
            </c:strRef>
          </c:tx>
          <c:spPr>
            <a:ln w="28575" cap="rnd">
              <a:solidFill>
                <a:srgbClr val="FF6699"/>
              </a:solidFill>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Ptuj'!$S$130:$AD$130</c:f>
              <c:numCache>
                <c:formatCode>0.000</c:formatCode>
                <c:ptCount val="12"/>
                <c:pt idx="0">
                  <c:v>3.6229513133090224E-2</c:v>
                </c:pt>
                <c:pt idx="1">
                  <c:v>7.7714883706894874E-2</c:v>
                </c:pt>
                <c:pt idx="2">
                  <c:v>0.12243391728237807</c:v>
                </c:pt>
                <c:pt idx="3">
                  <c:v>0.16877252563329417</c:v>
                </c:pt>
                <c:pt idx="4">
                  <c:v>0.21528274105045567</c:v>
                </c:pt>
                <c:pt idx="5">
                  <c:v>0.27481648415414811</c:v>
                </c:pt>
                <c:pt idx="6">
                  <c:v>0.33976105564928233</c:v>
                </c:pt>
                <c:pt idx="7">
                  <c:v>0.41265637487363893</c:v>
                </c:pt>
                <c:pt idx="8">
                  <c:v>0.50754698102390339</c:v>
                </c:pt>
                <c:pt idx="9">
                  <c:v>0.63423454609545959</c:v>
                </c:pt>
                <c:pt idx="10">
                  <c:v>0.80527280799004552</c:v>
                </c:pt>
                <c:pt idx="11">
                  <c:v>1</c:v>
                </c:pt>
              </c:numCache>
            </c:numRef>
          </c:val>
          <c:smooth val="0"/>
          <c:extLst>
            <c:ext xmlns:c16="http://schemas.microsoft.com/office/drawing/2014/chart" uri="{C3380CC4-5D6E-409C-BE32-E72D297353CC}">
              <c16:uniqueId val="{00000005-565C-4210-AD6C-618832042D49}"/>
            </c:ext>
          </c:extLst>
        </c:ser>
        <c:ser>
          <c:idx val="5"/>
          <c:order val="6"/>
          <c:tx>
            <c:v>Enakomerna razporeditev</c:v>
          </c:tx>
          <c:spPr>
            <a:ln w="28575" cap="rnd">
              <a:solidFill>
                <a:srgbClr val="92D050"/>
              </a:solidFill>
              <a:prstDash val="dash"/>
              <a:round/>
            </a:ln>
            <a:effectLst/>
          </c:spPr>
          <c:marker>
            <c:symbol val="none"/>
          </c:marker>
          <c:cat>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565C-4210-AD6C-618832042D49}"/>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a:t>
            </a:r>
            <a:r>
              <a:rPr lang="sl-SI" b="0" i="1"/>
              <a:t>domačih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Ptuj'!$AH$125</c:f>
              <c:strCache>
                <c:ptCount val="1"/>
                <c:pt idx="0">
                  <c:v>2017</c:v>
                </c:pt>
              </c:strCache>
            </c:strRef>
          </c:tx>
          <c:spPr>
            <a:ln w="28575" cap="rnd">
              <a:solidFill>
                <a:schemeClr val="accent2"/>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Ptuj'!$AI$125:$AT$125</c:f>
              <c:numCache>
                <c:formatCode>0.000</c:formatCode>
                <c:ptCount val="12"/>
                <c:pt idx="0">
                  <c:v>5.816011602354075E-2</c:v>
                </c:pt>
                <c:pt idx="1">
                  <c:v>0.11721826486441075</c:v>
                </c:pt>
                <c:pt idx="2">
                  <c:v>0.17990922395992234</c:v>
                </c:pt>
                <c:pt idx="3">
                  <c:v>0.24457930412405321</c:v>
                </c:pt>
                <c:pt idx="4">
                  <c:v>0.30988256153801935</c:v>
                </c:pt>
                <c:pt idx="5">
                  <c:v>0.38206432585635897</c:v>
                </c:pt>
                <c:pt idx="6">
                  <c:v>0.45765295519563498</c:v>
                </c:pt>
                <c:pt idx="7">
                  <c:v>0.5350559999292539</c:v>
                </c:pt>
                <c:pt idx="8">
                  <c:v>0.6216087212207233</c:v>
                </c:pt>
                <c:pt idx="9">
                  <c:v>0.71463470713341382</c:v>
                </c:pt>
                <c:pt idx="10">
                  <c:v>0.85076427854493042</c:v>
                </c:pt>
                <c:pt idx="11">
                  <c:v>1</c:v>
                </c:pt>
              </c:numCache>
            </c:numRef>
          </c:val>
          <c:smooth val="0"/>
          <c:extLst>
            <c:ext xmlns:c16="http://schemas.microsoft.com/office/drawing/2014/chart" uri="{C3380CC4-5D6E-409C-BE32-E72D297353CC}">
              <c16:uniqueId val="{00000000-64A7-477C-B9A6-865D44E7EDE5}"/>
            </c:ext>
          </c:extLst>
        </c:ser>
        <c:ser>
          <c:idx val="0"/>
          <c:order val="1"/>
          <c:tx>
            <c:strRef>
              <c:f>'GINI IND. Sezone Ptuj'!$AH$126</c:f>
              <c:strCache>
                <c:ptCount val="1"/>
                <c:pt idx="0">
                  <c:v>2018</c:v>
                </c:pt>
              </c:strCache>
            </c:strRef>
          </c:tx>
          <c:spPr>
            <a:ln w="28575" cap="rnd">
              <a:solidFill>
                <a:schemeClr val="accent1"/>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Ptuj'!$AI$126:$AT$126</c:f>
              <c:numCache>
                <c:formatCode>0.000</c:formatCode>
                <c:ptCount val="12"/>
                <c:pt idx="0">
                  <c:v>6.2380372040878158E-2</c:v>
                </c:pt>
                <c:pt idx="1">
                  <c:v>0.1270383918195887</c:v>
                </c:pt>
                <c:pt idx="2">
                  <c:v>0.19208479789638475</c:v>
                </c:pt>
                <c:pt idx="3">
                  <c:v>0.25955668193729298</c:v>
                </c:pt>
                <c:pt idx="4">
                  <c:v>0.32742514047744292</c:v>
                </c:pt>
                <c:pt idx="5">
                  <c:v>0.39547949331411247</c:v>
                </c:pt>
                <c:pt idx="6">
                  <c:v>0.46678677503714011</c:v>
                </c:pt>
                <c:pt idx="7">
                  <c:v>0.54405661632103242</c:v>
                </c:pt>
                <c:pt idx="8">
                  <c:v>0.62730207402709237</c:v>
                </c:pt>
                <c:pt idx="9">
                  <c:v>0.72244122586666026</c:v>
                </c:pt>
                <c:pt idx="10">
                  <c:v>0.85413958935507295</c:v>
                </c:pt>
                <c:pt idx="11">
                  <c:v>1</c:v>
                </c:pt>
              </c:numCache>
            </c:numRef>
          </c:val>
          <c:smooth val="0"/>
          <c:extLst>
            <c:ext xmlns:c16="http://schemas.microsoft.com/office/drawing/2014/chart" uri="{C3380CC4-5D6E-409C-BE32-E72D297353CC}">
              <c16:uniqueId val="{00000001-64A7-477C-B9A6-865D44E7EDE5}"/>
            </c:ext>
          </c:extLst>
        </c:ser>
        <c:ser>
          <c:idx val="2"/>
          <c:order val="2"/>
          <c:tx>
            <c:strRef>
              <c:f>'GINI IND. Sezone Ptuj'!$AH$127</c:f>
              <c:strCache>
                <c:ptCount val="1"/>
                <c:pt idx="0">
                  <c:v>2019</c:v>
                </c:pt>
              </c:strCache>
            </c:strRef>
          </c:tx>
          <c:spPr>
            <a:ln w="28575" cap="rnd">
              <a:solidFill>
                <a:srgbClr val="00B050"/>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Ptuj'!$AI$127:$AT$127</c:f>
              <c:numCache>
                <c:formatCode>0.000</c:formatCode>
                <c:ptCount val="12"/>
                <c:pt idx="0">
                  <c:v>5.9005710427007689E-2</c:v>
                </c:pt>
                <c:pt idx="1">
                  <c:v>0.11927286641454339</c:v>
                </c:pt>
                <c:pt idx="2">
                  <c:v>0.18005224438031431</c:v>
                </c:pt>
                <c:pt idx="3">
                  <c:v>0.24508770077009692</c:v>
                </c:pt>
                <c:pt idx="4">
                  <c:v>0.31424626140146195</c:v>
                </c:pt>
                <c:pt idx="5">
                  <c:v>0.38859714725149375</c:v>
                </c:pt>
                <c:pt idx="6">
                  <c:v>0.4632427020806163</c:v>
                </c:pt>
                <c:pt idx="7">
                  <c:v>0.53813475666968424</c:v>
                </c:pt>
                <c:pt idx="8">
                  <c:v>0.63380221809077564</c:v>
                </c:pt>
                <c:pt idx="9">
                  <c:v>0.72963340962764744</c:v>
                </c:pt>
                <c:pt idx="10">
                  <c:v>0.85354363758112728</c:v>
                </c:pt>
                <c:pt idx="11">
                  <c:v>1</c:v>
                </c:pt>
              </c:numCache>
            </c:numRef>
          </c:val>
          <c:smooth val="0"/>
          <c:extLst>
            <c:ext xmlns:c16="http://schemas.microsoft.com/office/drawing/2014/chart" uri="{C3380CC4-5D6E-409C-BE32-E72D297353CC}">
              <c16:uniqueId val="{00000002-64A7-477C-B9A6-865D44E7EDE5}"/>
            </c:ext>
          </c:extLst>
        </c:ser>
        <c:ser>
          <c:idx val="3"/>
          <c:order val="3"/>
          <c:tx>
            <c:strRef>
              <c:f>'GINI IND. Sezone Ptuj'!$AH$128</c:f>
              <c:strCache>
                <c:ptCount val="1"/>
                <c:pt idx="0">
                  <c:v>2020</c:v>
                </c:pt>
              </c:strCache>
            </c:strRef>
          </c:tx>
          <c:spPr>
            <a:ln w="28575" cap="rnd">
              <a:solidFill>
                <a:schemeClr val="accent4"/>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Ptuj'!$AI$128:$AT$128</c:f>
              <c:numCache>
                <c:formatCode>0.000</c:formatCode>
                <c:ptCount val="12"/>
                <c:pt idx="0">
                  <c:v>1.776203792631028E-4</c:v>
                </c:pt>
                <c:pt idx="1">
                  <c:v>4.4285427572768798E-3</c:v>
                </c:pt>
                <c:pt idx="2">
                  <c:v>1.1154696580286292E-2</c:v>
                </c:pt>
                <c:pt idx="3">
                  <c:v>1.9594827229563141E-2</c:v>
                </c:pt>
                <c:pt idx="4">
                  <c:v>3.927188295039246E-2</c:v>
                </c:pt>
                <c:pt idx="5">
                  <c:v>8.6309315205911424E-2</c:v>
                </c:pt>
                <c:pt idx="6">
                  <c:v>0.15224699182194062</c:v>
                </c:pt>
                <c:pt idx="7">
                  <c:v>0.22169485058177085</c:v>
                </c:pt>
                <c:pt idx="8">
                  <c:v>0.29200089442716487</c:v>
                </c:pt>
                <c:pt idx="9">
                  <c:v>0.47177049737467164</c:v>
                </c:pt>
                <c:pt idx="10">
                  <c:v>0.71086667462168907</c:v>
                </c:pt>
                <c:pt idx="11">
                  <c:v>1</c:v>
                </c:pt>
              </c:numCache>
            </c:numRef>
          </c:val>
          <c:smooth val="0"/>
          <c:extLst>
            <c:ext xmlns:c16="http://schemas.microsoft.com/office/drawing/2014/chart" uri="{C3380CC4-5D6E-409C-BE32-E72D297353CC}">
              <c16:uniqueId val="{00000003-64A7-477C-B9A6-865D44E7EDE5}"/>
            </c:ext>
          </c:extLst>
        </c:ser>
        <c:ser>
          <c:idx val="4"/>
          <c:order val="4"/>
          <c:tx>
            <c:strRef>
              <c:f>'GINI IND. Sezone Ptuj'!$AH$129</c:f>
              <c:strCache>
                <c:ptCount val="1"/>
                <c:pt idx="0">
                  <c:v>2021</c:v>
                </c:pt>
              </c:strCache>
            </c:strRef>
          </c:tx>
          <c:spPr>
            <a:ln w="28575" cap="rnd">
              <a:solidFill>
                <a:schemeClr val="accent5"/>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Ptuj'!$AI$129:$AT$129</c:f>
              <c:numCache>
                <c:formatCode>0.000</c:formatCode>
                <c:ptCount val="12"/>
                <c:pt idx="0">
                  <c:v>5.597509340669468E-3</c:v>
                </c:pt>
                <c:pt idx="1">
                  <c:v>1.2965962837432314E-2</c:v>
                </c:pt>
                <c:pt idx="2">
                  <c:v>2.1107287712444762E-2</c:v>
                </c:pt>
                <c:pt idx="3">
                  <c:v>3.1931359109032637E-2</c:v>
                </c:pt>
                <c:pt idx="4">
                  <c:v>6.515538044709758E-2</c:v>
                </c:pt>
                <c:pt idx="5">
                  <c:v>0.14238180372691278</c:v>
                </c:pt>
                <c:pt idx="6">
                  <c:v>0.22700951592076318</c:v>
                </c:pt>
                <c:pt idx="7">
                  <c:v>0.33466631704175193</c:v>
                </c:pt>
                <c:pt idx="8">
                  <c:v>0.45448244490038864</c:v>
                </c:pt>
                <c:pt idx="9">
                  <c:v>0.58529874731334264</c:v>
                </c:pt>
                <c:pt idx="10">
                  <c:v>0.77617675862700253</c:v>
                </c:pt>
                <c:pt idx="11">
                  <c:v>1</c:v>
                </c:pt>
              </c:numCache>
            </c:numRef>
          </c:val>
          <c:smooth val="0"/>
          <c:extLst>
            <c:ext xmlns:c16="http://schemas.microsoft.com/office/drawing/2014/chart" uri="{C3380CC4-5D6E-409C-BE32-E72D297353CC}">
              <c16:uniqueId val="{00000004-64A7-477C-B9A6-865D44E7EDE5}"/>
            </c:ext>
          </c:extLst>
        </c:ser>
        <c:ser>
          <c:idx val="6"/>
          <c:order val="5"/>
          <c:tx>
            <c:strRef>
              <c:f>'GINI IND. Sezone Ptuj'!$AH$130</c:f>
              <c:strCache>
                <c:ptCount val="1"/>
                <c:pt idx="0">
                  <c:v>2022</c:v>
                </c:pt>
              </c:strCache>
            </c:strRef>
          </c:tx>
          <c:spPr>
            <a:ln w="28575" cap="rnd">
              <a:solidFill>
                <a:srgbClr val="FF6699"/>
              </a:solidFill>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Ptuj'!$AI$130:$AT$130</c:f>
              <c:numCache>
                <c:formatCode>0.000</c:formatCode>
                <c:ptCount val="12"/>
                <c:pt idx="0">
                  <c:v>4.979685007825678E-2</c:v>
                </c:pt>
                <c:pt idx="1">
                  <c:v>0.1001857261610742</c:v>
                </c:pt>
                <c:pt idx="2">
                  <c:v>0.15227792670398904</c:v>
                </c:pt>
                <c:pt idx="3">
                  <c:v>0.21540756038560896</c:v>
                </c:pt>
                <c:pt idx="4">
                  <c:v>0.28557632593715948</c:v>
                </c:pt>
                <c:pt idx="5">
                  <c:v>0.35677164294502556</c:v>
                </c:pt>
                <c:pt idx="6">
                  <c:v>0.4288723010543688</c:v>
                </c:pt>
                <c:pt idx="7">
                  <c:v>0.50357105299509008</c:v>
                </c:pt>
                <c:pt idx="8">
                  <c:v>0.5905406673545035</c:v>
                </c:pt>
                <c:pt idx="9">
                  <c:v>0.71267987628049967</c:v>
                </c:pt>
                <c:pt idx="10">
                  <c:v>0.83983318393017903</c:v>
                </c:pt>
                <c:pt idx="11">
                  <c:v>1</c:v>
                </c:pt>
              </c:numCache>
            </c:numRef>
          </c:val>
          <c:smooth val="0"/>
          <c:extLst>
            <c:ext xmlns:c16="http://schemas.microsoft.com/office/drawing/2014/chart" uri="{C3380CC4-5D6E-409C-BE32-E72D297353CC}">
              <c16:uniqueId val="{00000005-64A7-477C-B9A6-865D44E7EDE5}"/>
            </c:ext>
          </c:extLst>
        </c:ser>
        <c:ser>
          <c:idx val="5"/>
          <c:order val="6"/>
          <c:tx>
            <c:v>Enakomerna razporeditev</c:v>
          </c:tx>
          <c:spPr>
            <a:ln w="28575" cap="rnd">
              <a:solidFill>
                <a:srgbClr val="92D050"/>
              </a:solidFill>
              <a:prstDash val="dash"/>
              <a:round/>
            </a:ln>
            <a:effectLst/>
          </c:spPr>
          <c:marker>
            <c:symbol val="none"/>
          </c:marker>
          <c:cat>
            <c:numRef>
              <c:f>'GINI IND. Sezone Ptuj'!$AI$99:$AT$99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64A7-477C-B9A6-865D44E7EDE5}"/>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tujih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Ptuj'!$AX$125</c:f>
              <c:strCache>
                <c:ptCount val="1"/>
                <c:pt idx="0">
                  <c:v>2017</c:v>
                </c:pt>
              </c:strCache>
            </c:strRef>
          </c:tx>
          <c:spPr>
            <a:ln w="28575" cap="rnd">
              <a:solidFill>
                <a:schemeClr val="accent2"/>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Ptuj'!$AY$125:$BJ$125</c:f>
              <c:numCache>
                <c:formatCode>0.000</c:formatCode>
                <c:ptCount val="12"/>
                <c:pt idx="0">
                  <c:v>3.9718221210474233E-2</c:v>
                </c:pt>
                <c:pt idx="1">
                  <c:v>7.9940194074996737E-2</c:v>
                </c:pt>
                <c:pt idx="2">
                  <c:v>0.12654749534553708</c:v>
                </c:pt>
                <c:pt idx="3">
                  <c:v>0.17481307809090202</c:v>
                </c:pt>
                <c:pt idx="4">
                  <c:v>0.22373914440481521</c:v>
                </c:pt>
                <c:pt idx="5">
                  <c:v>0.28760068838143632</c:v>
                </c:pt>
                <c:pt idx="6">
                  <c:v>0.35341776757586318</c:v>
                </c:pt>
                <c:pt idx="7">
                  <c:v>0.4256668437042091</c:v>
                </c:pt>
                <c:pt idx="8">
                  <c:v>0.52615037921276386</c:v>
                </c:pt>
                <c:pt idx="9">
                  <c:v>0.62923413641747605</c:v>
                </c:pt>
                <c:pt idx="10">
                  <c:v>0.79871223772700317</c:v>
                </c:pt>
                <c:pt idx="11">
                  <c:v>1</c:v>
                </c:pt>
              </c:numCache>
            </c:numRef>
          </c:val>
          <c:smooth val="0"/>
          <c:extLst>
            <c:ext xmlns:c16="http://schemas.microsoft.com/office/drawing/2014/chart" uri="{C3380CC4-5D6E-409C-BE32-E72D297353CC}">
              <c16:uniqueId val="{00000000-6396-400D-8D4A-21EE4D02D45E}"/>
            </c:ext>
          </c:extLst>
        </c:ser>
        <c:ser>
          <c:idx val="0"/>
          <c:order val="1"/>
          <c:tx>
            <c:strRef>
              <c:f>'GINI IND. Sezone Ptuj'!$AX$126</c:f>
              <c:strCache>
                <c:ptCount val="1"/>
                <c:pt idx="0">
                  <c:v>2018</c:v>
                </c:pt>
              </c:strCache>
            </c:strRef>
          </c:tx>
          <c:spPr>
            <a:ln w="28575" cap="rnd">
              <a:solidFill>
                <a:schemeClr val="accent1"/>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Ptuj'!$AY$126:$BJ$126</c:f>
              <c:numCache>
                <c:formatCode>0.000</c:formatCode>
                <c:ptCount val="12"/>
                <c:pt idx="0">
                  <c:v>3.5716592952225346E-2</c:v>
                </c:pt>
                <c:pt idx="1">
                  <c:v>7.8718344024387946E-2</c:v>
                </c:pt>
                <c:pt idx="2">
                  <c:v>0.12187820161220328</c:v>
                </c:pt>
                <c:pt idx="3">
                  <c:v>0.16753313570764522</c:v>
                </c:pt>
                <c:pt idx="4">
                  <c:v>0.2184855775898554</c:v>
                </c:pt>
                <c:pt idx="5">
                  <c:v>0.27810587141564835</c:v>
                </c:pt>
                <c:pt idx="6">
                  <c:v>0.34493929407722435</c:v>
                </c:pt>
                <c:pt idx="7">
                  <c:v>0.42533954425595538</c:v>
                </c:pt>
                <c:pt idx="8">
                  <c:v>0.52348852586925032</c:v>
                </c:pt>
                <c:pt idx="9">
                  <c:v>0.6280408661051663</c:v>
                </c:pt>
                <c:pt idx="10">
                  <c:v>0.80002639582462798</c:v>
                </c:pt>
                <c:pt idx="11">
                  <c:v>1</c:v>
                </c:pt>
              </c:numCache>
            </c:numRef>
          </c:val>
          <c:smooth val="0"/>
          <c:extLst>
            <c:ext xmlns:c16="http://schemas.microsoft.com/office/drawing/2014/chart" uri="{C3380CC4-5D6E-409C-BE32-E72D297353CC}">
              <c16:uniqueId val="{00000001-6396-400D-8D4A-21EE4D02D45E}"/>
            </c:ext>
          </c:extLst>
        </c:ser>
        <c:ser>
          <c:idx val="2"/>
          <c:order val="2"/>
          <c:tx>
            <c:strRef>
              <c:f>'GINI IND. Sezone Ptuj'!$AX$127</c:f>
              <c:strCache>
                <c:ptCount val="1"/>
                <c:pt idx="0">
                  <c:v>2019</c:v>
                </c:pt>
              </c:strCache>
            </c:strRef>
          </c:tx>
          <c:spPr>
            <a:ln w="28575" cap="rnd">
              <a:solidFill>
                <a:srgbClr val="00B050"/>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Ptuj'!$AY$127:$BJ$127</c:f>
              <c:numCache>
                <c:formatCode>0.000</c:formatCode>
                <c:ptCount val="12"/>
                <c:pt idx="0">
                  <c:v>3.811466653680947E-2</c:v>
                </c:pt>
                <c:pt idx="1">
                  <c:v>7.7570898300318464E-2</c:v>
                </c:pt>
                <c:pt idx="2">
                  <c:v>0.12073341238828882</c:v>
                </c:pt>
                <c:pt idx="3">
                  <c:v>0.16429085028825227</c:v>
                </c:pt>
                <c:pt idx="4">
                  <c:v>0.20905078337669949</c:v>
                </c:pt>
                <c:pt idx="5">
                  <c:v>0.27391085566679696</c:v>
                </c:pt>
                <c:pt idx="6">
                  <c:v>0.34359529829207075</c:v>
                </c:pt>
                <c:pt idx="7">
                  <c:v>0.41679071099886067</c:v>
                </c:pt>
                <c:pt idx="8">
                  <c:v>0.51553991419773482</c:v>
                </c:pt>
                <c:pt idx="9">
                  <c:v>0.62378194168973167</c:v>
                </c:pt>
                <c:pt idx="10">
                  <c:v>0.79686500159908613</c:v>
                </c:pt>
                <c:pt idx="11">
                  <c:v>1</c:v>
                </c:pt>
              </c:numCache>
            </c:numRef>
          </c:val>
          <c:smooth val="0"/>
          <c:extLst>
            <c:ext xmlns:c16="http://schemas.microsoft.com/office/drawing/2014/chart" uri="{C3380CC4-5D6E-409C-BE32-E72D297353CC}">
              <c16:uniqueId val="{00000002-6396-400D-8D4A-21EE4D02D45E}"/>
            </c:ext>
          </c:extLst>
        </c:ser>
        <c:ser>
          <c:idx val="3"/>
          <c:order val="3"/>
          <c:tx>
            <c:strRef>
              <c:f>'GINI IND. Sezone Ptuj'!$AX$128</c:f>
              <c:strCache>
                <c:ptCount val="1"/>
                <c:pt idx="0">
                  <c:v>2020</c:v>
                </c:pt>
              </c:strCache>
            </c:strRef>
          </c:tx>
          <c:spPr>
            <a:ln w="28575" cap="rnd">
              <a:solidFill>
                <a:schemeClr val="accent4"/>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Ptuj'!$AY$128:$BJ$128</c:f>
              <c:numCache>
                <c:formatCode>0.000</c:formatCode>
                <c:ptCount val="12"/>
                <c:pt idx="0">
                  <c:v>3.4439209311045915E-3</c:v>
                </c:pt>
                <c:pt idx="1">
                  <c:v>7.7599997853883438E-3</c:v>
                </c:pt>
                <c:pt idx="2">
                  <c:v>1.6886360445641103E-2</c:v>
                </c:pt>
                <c:pt idx="3">
                  <c:v>2.7464032427821181E-2</c:v>
                </c:pt>
                <c:pt idx="4">
                  <c:v>6.6158513957358459E-2</c:v>
                </c:pt>
                <c:pt idx="5">
                  <c:v>0.10576986417168693</c:v>
                </c:pt>
                <c:pt idx="6">
                  <c:v>0.16578482141180489</c:v>
                </c:pt>
                <c:pt idx="7">
                  <c:v>0.27396698020833427</c:v>
                </c:pt>
                <c:pt idx="8">
                  <c:v>0.40830314611745161</c:v>
                </c:pt>
                <c:pt idx="9">
                  <c:v>0.55634733346508103</c:v>
                </c:pt>
                <c:pt idx="10">
                  <c:v>0.75606702679694782</c:v>
                </c:pt>
                <c:pt idx="11">
                  <c:v>1</c:v>
                </c:pt>
              </c:numCache>
            </c:numRef>
          </c:val>
          <c:smooth val="0"/>
          <c:extLst>
            <c:ext xmlns:c16="http://schemas.microsoft.com/office/drawing/2014/chart" uri="{C3380CC4-5D6E-409C-BE32-E72D297353CC}">
              <c16:uniqueId val="{00000003-6396-400D-8D4A-21EE4D02D45E}"/>
            </c:ext>
          </c:extLst>
        </c:ser>
        <c:ser>
          <c:idx val="4"/>
          <c:order val="4"/>
          <c:tx>
            <c:strRef>
              <c:f>'GINI IND. Sezone Ptuj'!$AX$129</c:f>
              <c:strCache>
                <c:ptCount val="1"/>
                <c:pt idx="0">
                  <c:v>2021</c:v>
                </c:pt>
              </c:strCache>
            </c:strRef>
          </c:tx>
          <c:spPr>
            <a:ln w="28575" cap="rnd">
              <a:solidFill>
                <a:schemeClr val="accent5"/>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Ptuj'!$AY$129:$BJ$129</c:f>
              <c:numCache>
                <c:formatCode>0.000</c:formatCode>
                <c:ptCount val="12"/>
                <c:pt idx="0">
                  <c:v>5.4778636206747324E-3</c:v>
                </c:pt>
                <c:pt idx="1">
                  <c:v>1.4071515046606472E-2</c:v>
                </c:pt>
                <c:pt idx="2">
                  <c:v>2.2796763668329185E-2</c:v>
                </c:pt>
                <c:pt idx="3">
                  <c:v>3.3434655527134365E-2</c:v>
                </c:pt>
                <c:pt idx="4">
                  <c:v>5.491085906274016E-2</c:v>
                </c:pt>
                <c:pt idx="5">
                  <c:v>0.10052732727346669</c:v>
                </c:pt>
                <c:pt idx="6">
                  <c:v>0.14638801151631878</c:v>
                </c:pt>
                <c:pt idx="7">
                  <c:v>0.21257577005736261</c:v>
                </c:pt>
                <c:pt idx="8">
                  <c:v>0.29808558405901225</c:v>
                </c:pt>
                <c:pt idx="9">
                  <c:v>0.46223879990031147</c:v>
                </c:pt>
                <c:pt idx="10">
                  <c:v>0.67984404376701668</c:v>
                </c:pt>
                <c:pt idx="11">
                  <c:v>1</c:v>
                </c:pt>
              </c:numCache>
            </c:numRef>
          </c:val>
          <c:smooth val="0"/>
          <c:extLst>
            <c:ext xmlns:c16="http://schemas.microsoft.com/office/drawing/2014/chart" uri="{C3380CC4-5D6E-409C-BE32-E72D297353CC}">
              <c16:uniqueId val="{00000004-6396-400D-8D4A-21EE4D02D45E}"/>
            </c:ext>
          </c:extLst>
        </c:ser>
        <c:ser>
          <c:idx val="6"/>
          <c:order val="5"/>
          <c:tx>
            <c:strRef>
              <c:f>'GINI IND. Sezone Ptuj'!$AX$130</c:f>
              <c:strCache>
                <c:ptCount val="1"/>
                <c:pt idx="0">
                  <c:v>2022</c:v>
                </c:pt>
              </c:strCache>
            </c:strRef>
          </c:tx>
          <c:spPr>
            <a:ln w="28575" cap="rnd">
              <a:solidFill>
                <a:srgbClr val="FF6699"/>
              </a:solidFill>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Ptuj'!$AY$130:$BJ$130</c:f>
              <c:numCache>
                <c:formatCode>0.000</c:formatCode>
                <c:ptCount val="12"/>
                <c:pt idx="0">
                  <c:v>2.8429562871058234E-2</c:v>
                </c:pt>
                <c:pt idx="1">
                  <c:v>5.6965590523299449E-2</c:v>
                </c:pt>
                <c:pt idx="2">
                  <c:v>9.0063163623454248E-2</c:v>
                </c:pt>
                <c:pt idx="3">
                  <c:v>0.12578531641303256</c:v>
                </c:pt>
                <c:pt idx="4">
                  <c:v>0.1702448901906401</c:v>
                </c:pt>
                <c:pt idx="5">
                  <c:v>0.22295040391153384</c:v>
                </c:pt>
                <c:pt idx="6">
                  <c:v>0.28819845922584075</c:v>
                </c:pt>
                <c:pt idx="7">
                  <c:v>0.35412917662079352</c:v>
                </c:pt>
                <c:pt idx="8">
                  <c:v>0.46245238721670734</c:v>
                </c:pt>
                <c:pt idx="9">
                  <c:v>0.57094901160969214</c:v>
                </c:pt>
                <c:pt idx="10">
                  <c:v>0.76855655881582952</c:v>
                </c:pt>
                <c:pt idx="11">
                  <c:v>1</c:v>
                </c:pt>
              </c:numCache>
            </c:numRef>
          </c:val>
          <c:smooth val="0"/>
          <c:extLst>
            <c:ext xmlns:c16="http://schemas.microsoft.com/office/drawing/2014/chart" uri="{C3380CC4-5D6E-409C-BE32-E72D297353CC}">
              <c16:uniqueId val="{00000005-6396-400D-8D4A-21EE4D02D45E}"/>
            </c:ext>
          </c:extLst>
        </c:ser>
        <c:ser>
          <c:idx val="5"/>
          <c:order val="6"/>
          <c:tx>
            <c:v>Enakomerna razporeditev</c:v>
          </c:tx>
          <c:spPr>
            <a:ln w="28575" cap="rnd">
              <a:solidFill>
                <a:srgbClr val="92D050"/>
              </a:solidFill>
              <a:prstDash val="dash"/>
              <a:round/>
            </a:ln>
            <a:effectLst/>
          </c:spPr>
          <c:marker>
            <c:symbol val="none"/>
          </c:marker>
          <c:cat>
            <c:numRef>
              <c:f>'GINI IND. Sezone Ptuj'!$AY$99:$BJ$99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6396-400D-8D4A-21EE4D02D45E}"/>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Ptuj'!$R$215</c:f>
              <c:strCache>
                <c:ptCount val="1"/>
                <c:pt idx="0">
                  <c:v>2017</c:v>
                </c:pt>
              </c:strCache>
            </c:strRef>
          </c:tx>
          <c:spPr>
            <a:ln w="28575" cap="rnd">
              <a:solidFill>
                <a:schemeClr val="accent2"/>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Ptuj'!$S$215:$AD$215</c:f>
              <c:numCache>
                <c:formatCode>0.000</c:formatCode>
                <c:ptCount val="12"/>
                <c:pt idx="0">
                  <c:v>4.9493307925864059E-2</c:v>
                </c:pt>
                <c:pt idx="1">
                  <c:v>0.10862899165111364</c:v>
                </c:pt>
                <c:pt idx="2">
                  <c:v>0.1742170469244198</c:v>
                </c:pt>
                <c:pt idx="3">
                  <c:v>0.24174985904281782</c:v>
                </c:pt>
                <c:pt idx="4">
                  <c:v>0.31314504870937493</c:v>
                </c:pt>
                <c:pt idx="5">
                  <c:v>0.38965389358411151</c:v>
                </c:pt>
                <c:pt idx="6">
                  <c:v>0.46723009337847982</c:v>
                </c:pt>
                <c:pt idx="7">
                  <c:v>0.5476706637198826</c:v>
                </c:pt>
                <c:pt idx="8">
                  <c:v>0.64120593015157046</c:v>
                </c:pt>
                <c:pt idx="9">
                  <c:v>0.74551726009389108</c:v>
                </c:pt>
                <c:pt idx="10">
                  <c:v>0.86643289382833677</c:v>
                </c:pt>
                <c:pt idx="11">
                  <c:v>1</c:v>
                </c:pt>
              </c:numCache>
            </c:numRef>
          </c:val>
          <c:smooth val="0"/>
          <c:extLst>
            <c:ext xmlns:c16="http://schemas.microsoft.com/office/drawing/2014/chart" uri="{C3380CC4-5D6E-409C-BE32-E72D297353CC}">
              <c16:uniqueId val="{00000000-C26C-4B39-9769-9972E90E6748}"/>
            </c:ext>
          </c:extLst>
        </c:ser>
        <c:ser>
          <c:idx val="0"/>
          <c:order val="1"/>
          <c:tx>
            <c:strRef>
              <c:f>'GINI IND. Sezone Ptuj'!$R$216</c:f>
              <c:strCache>
                <c:ptCount val="1"/>
                <c:pt idx="0">
                  <c:v>2018</c:v>
                </c:pt>
              </c:strCache>
            </c:strRef>
          </c:tx>
          <c:spPr>
            <a:ln w="28575" cap="rnd">
              <a:solidFill>
                <a:schemeClr val="accent1"/>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Ptuj'!$S$216:$AD$216</c:f>
              <c:numCache>
                <c:formatCode>0.000</c:formatCode>
                <c:ptCount val="12"/>
                <c:pt idx="0">
                  <c:v>4.966343135006783E-2</c:v>
                </c:pt>
                <c:pt idx="1">
                  <c:v>0.10792270386459246</c:v>
                </c:pt>
                <c:pt idx="2">
                  <c:v>0.1711817513570971</c:v>
                </c:pt>
                <c:pt idx="3">
                  <c:v>0.24471251829643328</c:v>
                </c:pt>
                <c:pt idx="4">
                  <c:v>0.3195612713529824</c:v>
                </c:pt>
                <c:pt idx="5">
                  <c:v>0.3971895821233935</c:v>
                </c:pt>
                <c:pt idx="6">
                  <c:v>0.47633089809502788</c:v>
                </c:pt>
                <c:pt idx="7">
                  <c:v>0.55670233444272765</c:v>
                </c:pt>
                <c:pt idx="8">
                  <c:v>0.64332509681304528</c:v>
                </c:pt>
                <c:pt idx="9">
                  <c:v>0.74652019519052937</c:v>
                </c:pt>
                <c:pt idx="10">
                  <c:v>0.87288613242867341</c:v>
                </c:pt>
                <c:pt idx="11">
                  <c:v>1</c:v>
                </c:pt>
              </c:numCache>
            </c:numRef>
          </c:val>
          <c:smooth val="0"/>
          <c:extLst>
            <c:ext xmlns:c16="http://schemas.microsoft.com/office/drawing/2014/chart" uri="{C3380CC4-5D6E-409C-BE32-E72D297353CC}">
              <c16:uniqueId val="{00000001-C26C-4B39-9769-9972E90E6748}"/>
            </c:ext>
          </c:extLst>
        </c:ser>
        <c:ser>
          <c:idx val="2"/>
          <c:order val="2"/>
          <c:tx>
            <c:strRef>
              <c:f>'GINI IND. Sezone Ptuj'!$R$217</c:f>
              <c:strCache>
                <c:ptCount val="1"/>
                <c:pt idx="0">
                  <c:v>2019</c:v>
                </c:pt>
              </c:strCache>
            </c:strRef>
          </c:tx>
          <c:spPr>
            <a:ln w="28575" cap="rnd">
              <a:solidFill>
                <a:srgbClr val="00B050"/>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Ptuj'!$S$217:$AD$217</c:f>
              <c:numCache>
                <c:formatCode>0.000</c:formatCode>
                <c:ptCount val="12"/>
                <c:pt idx="0">
                  <c:v>2.8546683306396068E-2</c:v>
                </c:pt>
                <c:pt idx="1">
                  <c:v>8.2332562722914407E-2</c:v>
                </c:pt>
                <c:pt idx="2">
                  <c:v>0.14531121067670505</c:v>
                </c:pt>
                <c:pt idx="3">
                  <c:v>0.21645514660920051</c:v>
                </c:pt>
                <c:pt idx="4">
                  <c:v>0.29340934870917074</c:v>
                </c:pt>
                <c:pt idx="5">
                  <c:v>0.37137057268402018</c:v>
                </c:pt>
                <c:pt idx="6">
                  <c:v>0.45035245765620774</c:v>
                </c:pt>
                <c:pt idx="7">
                  <c:v>0.53683131360661585</c:v>
                </c:pt>
                <c:pt idx="8">
                  <c:v>0.62686770733171027</c:v>
                </c:pt>
                <c:pt idx="9">
                  <c:v>0.73684677127873588</c:v>
                </c:pt>
                <c:pt idx="10">
                  <c:v>0.85937155470083726</c:v>
                </c:pt>
                <c:pt idx="11">
                  <c:v>1</c:v>
                </c:pt>
              </c:numCache>
            </c:numRef>
          </c:val>
          <c:smooth val="0"/>
          <c:extLst>
            <c:ext xmlns:c16="http://schemas.microsoft.com/office/drawing/2014/chart" uri="{C3380CC4-5D6E-409C-BE32-E72D297353CC}">
              <c16:uniqueId val="{00000002-C26C-4B39-9769-9972E90E6748}"/>
            </c:ext>
          </c:extLst>
        </c:ser>
        <c:ser>
          <c:idx val="3"/>
          <c:order val="3"/>
          <c:tx>
            <c:strRef>
              <c:f>'GINI IND. Sezone Ptuj'!$R$218</c:f>
              <c:strCache>
                <c:ptCount val="1"/>
                <c:pt idx="0">
                  <c:v>2020</c:v>
                </c:pt>
              </c:strCache>
            </c:strRef>
          </c:tx>
          <c:spPr>
            <a:ln w="28575" cap="rnd">
              <a:solidFill>
                <a:schemeClr val="accent4"/>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Ptuj'!$S$218:$AD$218</c:f>
              <c:numCache>
                <c:formatCode>0.000</c:formatCode>
                <c:ptCount val="12"/>
                <c:pt idx="0">
                  <c:v>2.168988704562461E-2</c:v>
                </c:pt>
                <c:pt idx="1">
                  <c:v>4.5996202615410459E-2</c:v>
                </c:pt>
                <c:pt idx="2">
                  <c:v>7.7978732610167426E-2</c:v>
                </c:pt>
                <c:pt idx="3">
                  <c:v>0.12674916391364768</c:v>
                </c:pt>
                <c:pt idx="4">
                  <c:v>0.1879399952150918</c:v>
                </c:pt>
                <c:pt idx="5">
                  <c:v>0.25243444930287962</c:v>
                </c:pt>
                <c:pt idx="6">
                  <c:v>0.34204967141933612</c:v>
                </c:pt>
                <c:pt idx="7">
                  <c:v>0.44440598418944166</c:v>
                </c:pt>
                <c:pt idx="8">
                  <c:v>0.54973504843446963</c:v>
                </c:pt>
                <c:pt idx="9">
                  <c:v>0.69607688431211856</c:v>
                </c:pt>
                <c:pt idx="10">
                  <c:v>0.84470936773037553</c:v>
                </c:pt>
                <c:pt idx="11">
                  <c:v>1</c:v>
                </c:pt>
              </c:numCache>
            </c:numRef>
          </c:val>
          <c:smooth val="0"/>
          <c:extLst>
            <c:ext xmlns:c16="http://schemas.microsoft.com/office/drawing/2014/chart" uri="{C3380CC4-5D6E-409C-BE32-E72D297353CC}">
              <c16:uniqueId val="{00000003-C26C-4B39-9769-9972E90E6748}"/>
            </c:ext>
          </c:extLst>
        </c:ser>
        <c:ser>
          <c:idx val="4"/>
          <c:order val="4"/>
          <c:tx>
            <c:strRef>
              <c:f>'GINI IND. Sezone Ptuj'!$R$219</c:f>
              <c:strCache>
                <c:ptCount val="1"/>
                <c:pt idx="0">
                  <c:v>2021</c:v>
                </c:pt>
              </c:strCache>
            </c:strRef>
          </c:tx>
          <c:spPr>
            <a:ln w="28575" cap="rnd">
              <a:solidFill>
                <a:schemeClr val="accent5"/>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Ptuj'!$S$219:$AD$219</c:f>
              <c:numCache>
                <c:formatCode>0.000</c:formatCode>
                <c:ptCount val="12"/>
                <c:pt idx="0">
                  <c:v>1.5952006532803487E-2</c:v>
                </c:pt>
                <c:pt idx="1">
                  <c:v>3.1960609135414181E-2</c:v>
                </c:pt>
                <c:pt idx="2">
                  <c:v>5.2496897322601641E-2</c:v>
                </c:pt>
                <c:pt idx="3">
                  <c:v>7.766597808115068E-2</c:v>
                </c:pt>
                <c:pt idx="4">
                  <c:v>0.13313416906863082</c:v>
                </c:pt>
                <c:pt idx="5">
                  <c:v>0.20582777815957667</c:v>
                </c:pt>
                <c:pt idx="6">
                  <c:v>0.31353009900269641</c:v>
                </c:pt>
                <c:pt idx="7">
                  <c:v>0.42179838054388824</c:v>
                </c:pt>
                <c:pt idx="8">
                  <c:v>0.5465805867395408</c:v>
                </c:pt>
                <c:pt idx="9">
                  <c:v>0.68392307785597917</c:v>
                </c:pt>
                <c:pt idx="10">
                  <c:v>0.82127769670166195</c:v>
                </c:pt>
                <c:pt idx="11">
                  <c:v>1</c:v>
                </c:pt>
              </c:numCache>
            </c:numRef>
          </c:val>
          <c:smooth val="0"/>
          <c:extLst>
            <c:ext xmlns:c16="http://schemas.microsoft.com/office/drawing/2014/chart" uri="{C3380CC4-5D6E-409C-BE32-E72D297353CC}">
              <c16:uniqueId val="{00000004-C26C-4B39-9769-9972E90E6748}"/>
            </c:ext>
          </c:extLst>
        </c:ser>
        <c:ser>
          <c:idx val="6"/>
          <c:order val="5"/>
          <c:tx>
            <c:strRef>
              <c:f>'GINI IND. Sezone Ptuj'!$R$220</c:f>
              <c:strCache>
                <c:ptCount val="1"/>
                <c:pt idx="0">
                  <c:v>2022</c:v>
                </c:pt>
              </c:strCache>
            </c:strRef>
          </c:tx>
          <c:spPr>
            <a:ln w="28575" cap="rnd">
              <a:solidFill>
                <a:srgbClr val="FF6699"/>
              </a:solidFill>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Ptuj'!$S$220:$AD$220</c:f>
              <c:numCache>
                <c:formatCode>0.000</c:formatCode>
                <c:ptCount val="12"/>
                <c:pt idx="0">
                  <c:v>5.1063723353402771E-2</c:v>
                </c:pt>
                <c:pt idx="1">
                  <c:v>0.10357008354342707</c:v>
                </c:pt>
                <c:pt idx="2">
                  <c:v>0.15910223398169007</c:v>
                </c:pt>
                <c:pt idx="3">
                  <c:v>0.22085198524978775</c:v>
                </c:pt>
                <c:pt idx="4">
                  <c:v>0.28794630786727243</c:v>
                </c:pt>
                <c:pt idx="5">
                  <c:v>0.36095169440623892</c:v>
                </c:pt>
                <c:pt idx="6">
                  <c:v>0.44531082020485024</c:v>
                </c:pt>
                <c:pt idx="7">
                  <c:v>0.53367232644791973</c:v>
                </c:pt>
                <c:pt idx="8">
                  <c:v>0.63186296711193168</c:v>
                </c:pt>
                <c:pt idx="9">
                  <c:v>0.73546115397035794</c:v>
                </c:pt>
                <c:pt idx="10">
                  <c:v>0.86124924996350671</c:v>
                </c:pt>
                <c:pt idx="11">
                  <c:v>1</c:v>
                </c:pt>
              </c:numCache>
            </c:numRef>
          </c:val>
          <c:smooth val="0"/>
          <c:extLst>
            <c:ext xmlns:c16="http://schemas.microsoft.com/office/drawing/2014/chart" uri="{C3380CC4-5D6E-409C-BE32-E72D297353CC}">
              <c16:uniqueId val="{00000005-C26C-4B39-9769-9972E90E6748}"/>
            </c:ext>
          </c:extLst>
        </c:ser>
        <c:ser>
          <c:idx val="5"/>
          <c:order val="6"/>
          <c:tx>
            <c:v>Enakomerna razporeditev</c:v>
          </c:tx>
          <c:spPr>
            <a:ln w="28575" cap="rnd">
              <a:solidFill>
                <a:srgbClr val="92D050"/>
              </a:solidFill>
              <a:prstDash val="dash"/>
              <a:round/>
            </a:ln>
            <a:effectLst/>
          </c:spPr>
          <c:marker>
            <c:symbol val="none"/>
          </c:marker>
          <c:cat>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C26C-4B39-9769-9972E90E674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Ptuj'!$AH$215</c:f>
              <c:strCache>
                <c:ptCount val="1"/>
                <c:pt idx="0">
                  <c:v>2017</c:v>
                </c:pt>
              </c:strCache>
            </c:strRef>
          </c:tx>
          <c:spPr>
            <a:ln w="28575" cap="rnd">
              <a:solidFill>
                <a:schemeClr val="accent2"/>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Ptuj'!$AI$215:$AT$215</c:f>
              <c:numCache>
                <c:formatCode>0.000</c:formatCode>
                <c:ptCount val="12"/>
                <c:pt idx="0">
                  <c:v>6.4518636557969605E-2</c:v>
                </c:pt>
                <c:pt idx="1">
                  <c:v>0.13080570562400404</c:v>
                </c:pt>
                <c:pt idx="2">
                  <c:v>0.20354463834583544</c:v>
                </c:pt>
                <c:pt idx="3">
                  <c:v>0.27956780286835864</c:v>
                </c:pt>
                <c:pt idx="4">
                  <c:v>0.35753429981732676</c:v>
                </c:pt>
                <c:pt idx="5">
                  <c:v>0.43868786194566445</c:v>
                </c:pt>
                <c:pt idx="6">
                  <c:v>0.5220179563916203</c:v>
                </c:pt>
                <c:pt idx="7">
                  <c:v>0.60756344980372345</c:v>
                </c:pt>
                <c:pt idx="8">
                  <c:v>0.69878347390104556</c:v>
                </c:pt>
                <c:pt idx="9">
                  <c:v>0.79326829647479502</c:v>
                </c:pt>
                <c:pt idx="10">
                  <c:v>0.89204788371098764</c:v>
                </c:pt>
                <c:pt idx="11">
                  <c:v>1</c:v>
                </c:pt>
              </c:numCache>
            </c:numRef>
          </c:val>
          <c:smooth val="0"/>
          <c:extLst>
            <c:ext xmlns:c16="http://schemas.microsoft.com/office/drawing/2014/chart" uri="{C3380CC4-5D6E-409C-BE32-E72D297353CC}">
              <c16:uniqueId val="{00000000-E953-46DF-99FC-87769947ED01}"/>
            </c:ext>
          </c:extLst>
        </c:ser>
        <c:ser>
          <c:idx val="0"/>
          <c:order val="1"/>
          <c:tx>
            <c:strRef>
              <c:f>'GINI IND. Sezone Ptuj'!$AH$216</c:f>
              <c:strCache>
                <c:ptCount val="1"/>
                <c:pt idx="0">
                  <c:v>2018</c:v>
                </c:pt>
              </c:strCache>
            </c:strRef>
          </c:tx>
          <c:spPr>
            <a:ln w="28575" cap="rnd">
              <a:solidFill>
                <a:schemeClr val="accent1"/>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Ptuj'!$AI$216:$AT$216</c:f>
              <c:numCache>
                <c:formatCode>0.000</c:formatCode>
                <c:ptCount val="12"/>
                <c:pt idx="0">
                  <c:v>6.2811212884981871E-2</c:v>
                </c:pt>
                <c:pt idx="1">
                  <c:v>0.12688264584742115</c:v>
                </c:pt>
                <c:pt idx="2">
                  <c:v>0.1940124177783242</c:v>
                </c:pt>
                <c:pt idx="3">
                  <c:v>0.2638316837769718</c:v>
                </c:pt>
                <c:pt idx="4">
                  <c:v>0.3356488596545153</c:v>
                </c:pt>
                <c:pt idx="5">
                  <c:v>0.40987889592426385</c:v>
                </c:pt>
                <c:pt idx="6">
                  <c:v>0.48716727116247616</c:v>
                </c:pt>
                <c:pt idx="7">
                  <c:v>0.57129464560152454</c:v>
                </c:pt>
                <c:pt idx="8">
                  <c:v>0.66350587078133649</c:v>
                </c:pt>
                <c:pt idx="9">
                  <c:v>0.7629710456752935</c:v>
                </c:pt>
                <c:pt idx="10">
                  <c:v>0.8787883445011373</c:v>
                </c:pt>
                <c:pt idx="11">
                  <c:v>1</c:v>
                </c:pt>
              </c:numCache>
            </c:numRef>
          </c:val>
          <c:smooth val="0"/>
          <c:extLst>
            <c:ext xmlns:c16="http://schemas.microsoft.com/office/drawing/2014/chart" uri="{C3380CC4-5D6E-409C-BE32-E72D297353CC}">
              <c16:uniqueId val="{00000001-E953-46DF-99FC-87769947ED01}"/>
            </c:ext>
          </c:extLst>
        </c:ser>
        <c:ser>
          <c:idx val="2"/>
          <c:order val="2"/>
          <c:tx>
            <c:strRef>
              <c:f>'GINI IND. Sezone Ptuj'!$AH$217</c:f>
              <c:strCache>
                <c:ptCount val="1"/>
                <c:pt idx="0">
                  <c:v>2019</c:v>
                </c:pt>
              </c:strCache>
            </c:strRef>
          </c:tx>
          <c:spPr>
            <a:ln w="28575" cap="rnd">
              <a:solidFill>
                <a:srgbClr val="00B050"/>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Ptuj'!$AI$217:$AT$217</c:f>
              <c:numCache>
                <c:formatCode>0.000</c:formatCode>
                <c:ptCount val="12"/>
                <c:pt idx="0">
                  <c:v>6.700985334960817E-2</c:v>
                </c:pt>
                <c:pt idx="1">
                  <c:v>0.1340373967344195</c:v>
                </c:pt>
                <c:pt idx="2">
                  <c:v>0.20297546392117322</c:v>
                </c:pt>
                <c:pt idx="3">
                  <c:v>0.27244423216402203</c:v>
                </c:pt>
                <c:pt idx="4">
                  <c:v>0.34433653522970509</c:v>
                </c:pt>
                <c:pt idx="5">
                  <c:v>0.41868775318862883</c:v>
                </c:pt>
                <c:pt idx="6">
                  <c:v>0.50299846096693734</c:v>
                </c:pt>
                <c:pt idx="7">
                  <c:v>0.59017495444815937</c:v>
                </c:pt>
                <c:pt idx="8">
                  <c:v>0.6783243998655557</c:v>
                </c:pt>
                <c:pt idx="9">
                  <c:v>0.77218772665357605</c:v>
                </c:pt>
                <c:pt idx="10">
                  <c:v>0.87572750269773036</c:v>
                </c:pt>
                <c:pt idx="11">
                  <c:v>1</c:v>
                </c:pt>
              </c:numCache>
            </c:numRef>
          </c:val>
          <c:smooth val="0"/>
          <c:extLst>
            <c:ext xmlns:c16="http://schemas.microsoft.com/office/drawing/2014/chart" uri="{C3380CC4-5D6E-409C-BE32-E72D297353CC}">
              <c16:uniqueId val="{00000002-E953-46DF-99FC-87769947ED01}"/>
            </c:ext>
          </c:extLst>
        </c:ser>
        <c:ser>
          <c:idx val="3"/>
          <c:order val="3"/>
          <c:tx>
            <c:strRef>
              <c:f>'GINI IND. Sezone Ptuj'!$AH$218</c:f>
              <c:strCache>
                <c:ptCount val="1"/>
                <c:pt idx="0">
                  <c:v>2020</c:v>
                </c:pt>
              </c:strCache>
            </c:strRef>
          </c:tx>
          <c:spPr>
            <a:ln w="28575" cap="rnd">
              <a:solidFill>
                <a:schemeClr val="accent4"/>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Ptuj'!$AI$218:$AT$218</c:f>
              <c:numCache>
                <c:formatCode>0.000</c:formatCode>
                <c:ptCount val="12"/>
                <c:pt idx="0">
                  <c:v>1.5319267460483254E-3</c:v>
                </c:pt>
                <c:pt idx="1">
                  <c:v>1.1767982731007589E-2</c:v>
                </c:pt>
                <c:pt idx="2">
                  <c:v>2.5207158275886082E-2</c:v>
                </c:pt>
                <c:pt idx="3">
                  <c:v>4.7141563957941647E-2</c:v>
                </c:pt>
                <c:pt idx="4">
                  <c:v>8.1284961585776291E-2</c:v>
                </c:pt>
                <c:pt idx="5">
                  <c:v>0.14581157301023606</c:v>
                </c:pt>
                <c:pt idx="6">
                  <c:v>0.22913910359074344</c:v>
                </c:pt>
                <c:pt idx="7">
                  <c:v>0.31929067149455703</c:v>
                </c:pt>
                <c:pt idx="8">
                  <c:v>0.41489682705475478</c:v>
                </c:pt>
                <c:pt idx="9">
                  <c:v>0.5699463825638883</c:v>
                </c:pt>
                <c:pt idx="10">
                  <c:v>0.74022236148829001</c:v>
                </c:pt>
                <c:pt idx="11">
                  <c:v>1</c:v>
                </c:pt>
              </c:numCache>
            </c:numRef>
          </c:val>
          <c:smooth val="0"/>
          <c:extLst>
            <c:ext xmlns:c16="http://schemas.microsoft.com/office/drawing/2014/chart" uri="{C3380CC4-5D6E-409C-BE32-E72D297353CC}">
              <c16:uniqueId val="{00000003-E953-46DF-99FC-87769947ED01}"/>
            </c:ext>
          </c:extLst>
        </c:ser>
        <c:ser>
          <c:idx val="4"/>
          <c:order val="4"/>
          <c:tx>
            <c:strRef>
              <c:f>'GINI IND. Sezone Ptuj'!$AH$219</c:f>
              <c:strCache>
                <c:ptCount val="1"/>
                <c:pt idx="0">
                  <c:v>2021</c:v>
                </c:pt>
              </c:strCache>
            </c:strRef>
          </c:tx>
          <c:spPr>
            <a:ln w="28575" cap="rnd">
              <a:solidFill>
                <a:schemeClr val="accent5"/>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Ptuj'!$AI$219:$AT$219</c:f>
              <c:numCache>
                <c:formatCode>0.000</c:formatCode>
                <c:ptCount val="12"/>
                <c:pt idx="0">
                  <c:v>9.6268191856843533E-3</c:v>
                </c:pt>
                <c:pt idx="1">
                  <c:v>2.7257111576721973E-2</c:v>
                </c:pt>
                <c:pt idx="2">
                  <c:v>4.4944032315910681E-2</c:v>
                </c:pt>
                <c:pt idx="3">
                  <c:v>7.2691922909942044E-2</c:v>
                </c:pt>
                <c:pt idx="4">
                  <c:v>0.12939577552522794</c:v>
                </c:pt>
                <c:pt idx="5">
                  <c:v>0.21779262698907073</c:v>
                </c:pt>
                <c:pt idx="6">
                  <c:v>0.31570304094229573</c:v>
                </c:pt>
                <c:pt idx="7">
                  <c:v>0.43913396379560943</c:v>
                </c:pt>
                <c:pt idx="8">
                  <c:v>0.56530192347622554</c:v>
                </c:pt>
                <c:pt idx="9">
                  <c:v>0.69216829945070502</c:v>
                </c:pt>
                <c:pt idx="10">
                  <c:v>0.8436868829869566</c:v>
                </c:pt>
                <c:pt idx="11">
                  <c:v>1</c:v>
                </c:pt>
              </c:numCache>
            </c:numRef>
          </c:val>
          <c:smooth val="0"/>
          <c:extLst>
            <c:ext xmlns:c16="http://schemas.microsoft.com/office/drawing/2014/chart" uri="{C3380CC4-5D6E-409C-BE32-E72D297353CC}">
              <c16:uniqueId val="{00000004-E953-46DF-99FC-87769947ED01}"/>
            </c:ext>
          </c:extLst>
        </c:ser>
        <c:ser>
          <c:idx val="6"/>
          <c:order val="5"/>
          <c:tx>
            <c:strRef>
              <c:f>'GINI IND. Sezone Ptuj'!$AH$220</c:f>
              <c:strCache>
                <c:ptCount val="1"/>
                <c:pt idx="0">
                  <c:v>2022</c:v>
                </c:pt>
              </c:strCache>
            </c:strRef>
          </c:tx>
          <c:spPr>
            <a:ln w="28575" cap="rnd">
              <a:solidFill>
                <a:srgbClr val="FF6699"/>
              </a:solidFill>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Ptuj'!$AI$220:$AT$220</c:f>
              <c:numCache>
                <c:formatCode>0.000</c:formatCode>
                <c:ptCount val="12"/>
                <c:pt idx="0">
                  <c:v>5.1741232173603879E-2</c:v>
                </c:pt>
                <c:pt idx="1">
                  <c:v>0.11735720817029707</c:v>
                </c:pt>
                <c:pt idx="2">
                  <c:v>0.18854235217375806</c:v>
                </c:pt>
                <c:pt idx="3">
                  <c:v>0.26057539718863004</c:v>
                </c:pt>
                <c:pt idx="4">
                  <c:v>0.33349488416997719</c:v>
                </c:pt>
                <c:pt idx="5">
                  <c:v>0.40681905117949779</c:v>
                </c:pt>
                <c:pt idx="6">
                  <c:v>0.48118382397575005</c:v>
                </c:pt>
                <c:pt idx="7">
                  <c:v>0.56123338764396258</c:v>
                </c:pt>
                <c:pt idx="8">
                  <c:v>0.64448185058249841</c:v>
                </c:pt>
                <c:pt idx="9">
                  <c:v>0.73570540064768075</c:v>
                </c:pt>
                <c:pt idx="10">
                  <c:v>0.83178800162257416</c:v>
                </c:pt>
                <c:pt idx="11">
                  <c:v>1</c:v>
                </c:pt>
              </c:numCache>
            </c:numRef>
          </c:val>
          <c:smooth val="0"/>
          <c:extLst>
            <c:ext xmlns:c16="http://schemas.microsoft.com/office/drawing/2014/chart" uri="{C3380CC4-5D6E-409C-BE32-E72D297353CC}">
              <c16:uniqueId val="{00000005-E953-46DF-99FC-87769947ED01}"/>
            </c:ext>
          </c:extLst>
        </c:ser>
        <c:ser>
          <c:idx val="5"/>
          <c:order val="6"/>
          <c:tx>
            <c:v>Enakomerna razporeditev</c:v>
          </c:tx>
          <c:spPr>
            <a:ln w="28575" cap="rnd">
              <a:solidFill>
                <a:srgbClr val="92D050"/>
              </a:solidFill>
              <a:prstDash val="dash"/>
              <a:round/>
            </a:ln>
            <a:effectLst/>
          </c:spPr>
          <c:marker>
            <c:symbol val="none"/>
          </c:marker>
          <c:cat>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E953-46DF-99FC-87769947ED01}"/>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Ptuj'!$AX$215</c:f>
              <c:strCache>
                <c:ptCount val="1"/>
                <c:pt idx="0">
                  <c:v>2017</c:v>
                </c:pt>
              </c:strCache>
            </c:strRef>
          </c:tx>
          <c:spPr>
            <a:ln w="28575" cap="rnd">
              <a:solidFill>
                <a:schemeClr val="accent2"/>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Ptuj'!$AY$215:$BJ$215</c:f>
              <c:numCache>
                <c:formatCode>#,##0.000</c:formatCode>
                <c:ptCount val="12"/>
                <c:pt idx="0">
                  <c:v>4.4264336927156381E-2</c:v>
                </c:pt>
                <c:pt idx="1">
                  <c:v>0.10241146597288395</c:v>
                </c:pt>
                <c:pt idx="2">
                  <c:v>0.16559422989760994</c:v>
                </c:pt>
                <c:pt idx="3">
                  <c:v>0.23105391448342807</c:v>
                </c:pt>
                <c:pt idx="4">
                  <c:v>0.30065702365784808</c:v>
                </c:pt>
                <c:pt idx="5">
                  <c:v>0.37139145548049091</c:v>
                </c:pt>
                <c:pt idx="6">
                  <c:v>0.44985599725913</c:v>
                </c:pt>
                <c:pt idx="7">
                  <c:v>0.52976591970821152</c:v>
                </c:pt>
                <c:pt idx="8">
                  <c:v>0.62233809059860168</c:v>
                </c:pt>
                <c:pt idx="9">
                  <c:v>0.73184441280071943</c:v>
                </c:pt>
                <c:pt idx="10">
                  <c:v>0.85925561111051629</c:v>
                </c:pt>
                <c:pt idx="11">
                  <c:v>1</c:v>
                </c:pt>
              </c:numCache>
            </c:numRef>
          </c:val>
          <c:smooth val="0"/>
          <c:extLst>
            <c:ext xmlns:c16="http://schemas.microsoft.com/office/drawing/2014/chart" uri="{C3380CC4-5D6E-409C-BE32-E72D297353CC}">
              <c16:uniqueId val="{00000000-3BDA-4B2F-9893-5E173B6A2B77}"/>
            </c:ext>
          </c:extLst>
        </c:ser>
        <c:ser>
          <c:idx val="0"/>
          <c:order val="1"/>
          <c:tx>
            <c:strRef>
              <c:f>'GINI IND. Sezone Ptuj'!$AX$216</c:f>
              <c:strCache>
                <c:ptCount val="1"/>
                <c:pt idx="0">
                  <c:v>2018</c:v>
                </c:pt>
              </c:strCache>
            </c:strRef>
          </c:tx>
          <c:spPr>
            <a:ln w="28575" cap="rnd">
              <a:solidFill>
                <a:schemeClr val="accent1"/>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Ptuj'!$AY$216:$BJ$216</c:f>
              <c:numCache>
                <c:formatCode>#,##0.000</c:formatCode>
                <c:ptCount val="12"/>
                <c:pt idx="0">
                  <c:v>4.7532953308778665E-2</c:v>
                </c:pt>
                <c:pt idx="1">
                  <c:v>0.10391903434913946</c:v>
                </c:pt>
                <c:pt idx="2">
                  <c:v>0.16379655985635769</c:v>
                </c:pt>
                <c:pt idx="3">
                  <c:v>0.23886012556250358</c:v>
                </c:pt>
                <c:pt idx="4">
                  <c:v>0.31412540810303996</c:v>
                </c:pt>
                <c:pt idx="5">
                  <c:v>0.38946540058223944</c:v>
                </c:pt>
                <c:pt idx="6">
                  <c:v>0.46531342064434833</c:v>
                </c:pt>
                <c:pt idx="7">
                  <c:v>0.5466800148423745</c:v>
                </c:pt>
                <c:pt idx="8">
                  <c:v>0.63646143846515901</c:v>
                </c:pt>
                <c:pt idx="9">
                  <c:v>0.74385448496213447</c:v>
                </c:pt>
                <c:pt idx="10">
                  <c:v>0.87192475214977849</c:v>
                </c:pt>
                <c:pt idx="11">
                  <c:v>1</c:v>
                </c:pt>
              </c:numCache>
            </c:numRef>
          </c:val>
          <c:smooth val="0"/>
          <c:extLst>
            <c:ext xmlns:c16="http://schemas.microsoft.com/office/drawing/2014/chart" uri="{C3380CC4-5D6E-409C-BE32-E72D297353CC}">
              <c16:uniqueId val="{00000001-3BDA-4B2F-9893-5E173B6A2B77}"/>
            </c:ext>
          </c:extLst>
        </c:ser>
        <c:ser>
          <c:idx val="2"/>
          <c:order val="2"/>
          <c:tx>
            <c:strRef>
              <c:f>'GINI IND. Sezone Ptuj'!$AX$217</c:f>
              <c:strCache>
                <c:ptCount val="1"/>
                <c:pt idx="0">
                  <c:v>2019</c:v>
                </c:pt>
              </c:strCache>
            </c:strRef>
          </c:tx>
          <c:spPr>
            <a:ln w="28575" cap="rnd">
              <a:solidFill>
                <a:srgbClr val="00B050"/>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Ptuj'!$AY$217:$BJ$217</c:f>
              <c:numCache>
                <c:formatCode>#,##0.000</c:formatCode>
                <c:ptCount val="12"/>
                <c:pt idx="0">
                  <c:v>4.963398278183076E-2</c:v>
                </c:pt>
                <c:pt idx="1">
                  <c:v>0.10833160585527647</c:v>
                </c:pt>
                <c:pt idx="2">
                  <c:v>0.16972908981470614</c:v>
                </c:pt>
                <c:pt idx="3">
                  <c:v>0.23808726969387423</c:v>
                </c:pt>
                <c:pt idx="4">
                  <c:v>0.30801891151399508</c:v>
                </c:pt>
                <c:pt idx="5">
                  <c:v>0.38154454021194284</c:v>
                </c:pt>
                <c:pt idx="6">
                  <c:v>0.45746782520086615</c:v>
                </c:pt>
                <c:pt idx="7">
                  <c:v>0.5405790839454433</c:v>
                </c:pt>
                <c:pt idx="8">
                  <c:v>0.63004163430246929</c:v>
                </c:pt>
                <c:pt idx="9">
                  <c:v>0.73856804973138757</c:v>
                </c:pt>
                <c:pt idx="10">
                  <c:v>0.86303638193665688</c:v>
                </c:pt>
                <c:pt idx="11">
                  <c:v>1</c:v>
                </c:pt>
              </c:numCache>
            </c:numRef>
          </c:val>
          <c:smooth val="0"/>
          <c:extLst>
            <c:ext xmlns:c16="http://schemas.microsoft.com/office/drawing/2014/chart" uri="{C3380CC4-5D6E-409C-BE32-E72D297353CC}">
              <c16:uniqueId val="{00000002-3BDA-4B2F-9893-5E173B6A2B77}"/>
            </c:ext>
          </c:extLst>
        </c:ser>
        <c:ser>
          <c:idx val="3"/>
          <c:order val="3"/>
          <c:tx>
            <c:strRef>
              <c:f>'GINI IND. Sezone Ptuj'!$AX$218</c:f>
              <c:strCache>
                <c:ptCount val="1"/>
                <c:pt idx="0">
                  <c:v>2020</c:v>
                </c:pt>
              </c:strCache>
            </c:strRef>
          </c:tx>
          <c:spPr>
            <a:ln w="28575" cap="rnd">
              <a:solidFill>
                <a:schemeClr val="accent4"/>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Ptuj'!$AY$218:$BJ$218</c:f>
              <c:numCache>
                <c:formatCode>#,##0.000</c:formatCode>
                <c:ptCount val="12"/>
                <c:pt idx="0">
                  <c:v>2.7352511606071672E-2</c:v>
                </c:pt>
                <c:pt idx="1">
                  <c:v>5.5611340044859424E-2</c:v>
                </c:pt>
                <c:pt idx="2">
                  <c:v>9.280293151113661E-2</c:v>
                </c:pt>
                <c:pt idx="3">
                  <c:v>0.14911193990923791</c:v>
                </c:pt>
                <c:pt idx="4">
                  <c:v>0.20936570862239842</c:v>
                </c:pt>
                <c:pt idx="5">
                  <c:v>0.28238615617338686</c:v>
                </c:pt>
                <c:pt idx="6">
                  <c:v>0.3656629805435293</c:v>
                </c:pt>
                <c:pt idx="7">
                  <c:v>0.45359527411193989</c:v>
                </c:pt>
                <c:pt idx="8">
                  <c:v>0.54495722706170779</c:v>
                </c:pt>
                <c:pt idx="9">
                  <c:v>0.65943351937822758</c:v>
                </c:pt>
                <c:pt idx="10">
                  <c:v>0.82641098534244428</c:v>
                </c:pt>
                <c:pt idx="11">
                  <c:v>1</c:v>
                </c:pt>
              </c:numCache>
            </c:numRef>
          </c:val>
          <c:smooth val="0"/>
          <c:extLst>
            <c:ext xmlns:c16="http://schemas.microsoft.com/office/drawing/2014/chart" uri="{C3380CC4-5D6E-409C-BE32-E72D297353CC}">
              <c16:uniqueId val="{00000003-3BDA-4B2F-9893-5E173B6A2B77}"/>
            </c:ext>
          </c:extLst>
        </c:ser>
        <c:ser>
          <c:idx val="4"/>
          <c:order val="4"/>
          <c:tx>
            <c:strRef>
              <c:f>'GINI IND. Sezone Ptuj'!$AX$219</c:f>
              <c:strCache>
                <c:ptCount val="1"/>
                <c:pt idx="0">
                  <c:v>2021</c:v>
                </c:pt>
              </c:strCache>
            </c:strRef>
          </c:tx>
          <c:spPr>
            <a:ln w="28575" cap="rnd">
              <a:solidFill>
                <a:schemeClr val="accent5"/>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Ptuj'!$AY$219:$BJ$219</c:f>
              <c:numCache>
                <c:formatCode>#,##0.000</c:formatCode>
                <c:ptCount val="12"/>
                <c:pt idx="0">
                  <c:v>1.5479191316425741E-2</c:v>
                </c:pt>
                <c:pt idx="1">
                  <c:v>3.3227017850712484E-2</c:v>
                </c:pt>
                <c:pt idx="2">
                  <c:v>5.4555275477133597E-2</c:v>
                </c:pt>
                <c:pt idx="3">
                  <c:v>7.9021554606718447E-2</c:v>
                </c:pt>
                <c:pt idx="4">
                  <c:v>0.13415299140902309</c:v>
                </c:pt>
                <c:pt idx="5">
                  <c:v>0.20256700447553885</c:v>
                </c:pt>
                <c:pt idx="6">
                  <c:v>0.30670301970265962</c:v>
                </c:pt>
                <c:pt idx="7">
                  <c:v>0.41707392355573847</c:v>
                </c:pt>
                <c:pt idx="8">
                  <c:v>0.54128813210556104</c:v>
                </c:pt>
                <c:pt idx="9">
                  <c:v>0.67478265342867427</c:v>
                </c:pt>
                <c:pt idx="10">
                  <c:v>0.81517053346365553</c:v>
                </c:pt>
                <c:pt idx="11">
                  <c:v>1</c:v>
                </c:pt>
              </c:numCache>
            </c:numRef>
          </c:val>
          <c:smooth val="0"/>
          <c:extLst>
            <c:ext xmlns:c16="http://schemas.microsoft.com/office/drawing/2014/chart" uri="{C3380CC4-5D6E-409C-BE32-E72D297353CC}">
              <c16:uniqueId val="{00000004-3BDA-4B2F-9893-5E173B6A2B77}"/>
            </c:ext>
          </c:extLst>
        </c:ser>
        <c:ser>
          <c:idx val="6"/>
          <c:order val="5"/>
          <c:tx>
            <c:strRef>
              <c:f>'GINI IND. Sezone Ptuj'!$AX$220</c:f>
              <c:strCache>
                <c:ptCount val="1"/>
                <c:pt idx="0">
                  <c:v>2022</c:v>
                </c:pt>
              </c:strCache>
            </c:strRef>
          </c:tx>
          <c:spPr>
            <a:ln w="28575" cap="rnd">
              <a:solidFill>
                <a:srgbClr val="FF6699"/>
              </a:solidFill>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Ptuj'!$AY$220:$BJ$220</c:f>
              <c:numCache>
                <c:formatCode>#,##0.000</c:formatCode>
                <c:ptCount val="12"/>
                <c:pt idx="0">
                  <c:v>4.8162766156200701E-2</c:v>
                </c:pt>
                <c:pt idx="1">
                  <c:v>0.10077497639048726</c:v>
                </c:pt>
                <c:pt idx="2">
                  <c:v>0.15491210095231431</c:v>
                </c:pt>
                <c:pt idx="3">
                  <c:v>0.21258436081989632</c:v>
                </c:pt>
                <c:pt idx="4">
                  <c:v>0.27744387248900992</c:v>
                </c:pt>
                <c:pt idx="5">
                  <c:v>0.35040515800671729</c:v>
                </c:pt>
                <c:pt idx="6">
                  <c:v>0.43314242401234604</c:v>
                </c:pt>
                <c:pt idx="7">
                  <c:v>0.52364022429676915</c:v>
                </c:pt>
                <c:pt idx="8">
                  <c:v>0.61829954777226004</c:v>
                </c:pt>
                <c:pt idx="9">
                  <c:v>0.71978632857787561</c:v>
                </c:pt>
                <c:pt idx="10">
                  <c:v>0.85312835641108109</c:v>
                </c:pt>
                <c:pt idx="11">
                  <c:v>1</c:v>
                </c:pt>
              </c:numCache>
            </c:numRef>
          </c:val>
          <c:smooth val="0"/>
          <c:extLst>
            <c:ext xmlns:c16="http://schemas.microsoft.com/office/drawing/2014/chart" uri="{C3380CC4-5D6E-409C-BE32-E72D297353CC}">
              <c16:uniqueId val="{00000005-3BDA-4B2F-9893-5E173B6A2B77}"/>
            </c:ext>
          </c:extLst>
        </c:ser>
        <c:ser>
          <c:idx val="5"/>
          <c:order val="6"/>
          <c:tx>
            <c:v>Enakomerna razporeditev</c:v>
          </c:tx>
          <c:spPr>
            <a:ln w="28575" cap="rnd">
              <a:solidFill>
                <a:srgbClr val="92D050"/>
              </a:solidFill>
              <a:prstDash val="dash"/>
              <a:round/>
            </a:ln>
            <a:effectLst/>
          </c:spPr>
          <c:marker>
            <c:symbol val="none"/>
          </c:marker>
          <c:cat>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3BDA-4B2F-9893-5E173B6A2B77}"/>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Ljubljana</a:t>
            </a:r>
            <a:r>
              <a:rPr lang="sl-SI" b="0" i="1" baseline="0"/>
              <a:t> </a:t>
            </a:r>
            <a:r>
              <a:rPr lang="sl-SI" b="0" i="1"/>
              <a:t>-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Ptuj'!$R$303</c:f>
              <c:strCache>
                <c:ptCount val="1"/>
                <c:pt idx="0">
                  <c:v>2017</c:v>
                </c:pt>
              </c:strCache>
            </c:strRef>
          </c:tx>
          <c:spPr>
            <a:ln w="28575" cap="rnd">
              <a:solidFill>
                <a:schemeClr val="accent2"/>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Ptuj'!$S$303:$AD$303</c:f>
              <c:numCache>
                <c:formatCode>0.000</c:formatCode>
                <c:ptCount val="12"/>
                <c:pt idx="0">
                  <c:v>3.6947297735564169E-2</c:v>
                </c:pt>
                <c:pt idx="1">
                  <c:v>8.0115839208503847E-2</c:v>
                </c:pt>
                <c:pt idx="2">
                  <c:v>0.1352659605247753</c:v>
                </c:pt>
                <c:pt idx="3">
                  <c:v>0.19064014350712355</c:v>
                </c:pt>
                <c:pt idx="4">
                  <c:v>0.25813316933544522</c:v>
                </c:pt>
                <c:pt idx="5">
                  <c:v>0.34040820940413052</c:v>
                </c:pt>
                <c:pt idx="6">
                  <c:v>0.42727146719346953</c:v>
                </c:pt>
                <c:pt idx="7">
                  <c:v>0.51423498080336538</c:v>
                </c:pt>
                <c:pt idx="8">
                  <c:v>0.61131491227952128</c:v>
                </c:pt>
                <c:pt idx="9">
                  <c:v>0.71340696192566533</c:v>
                </c:pt>
                <c:pt idx="10">
                  <c:v>0.85027566986363867</c:v>
                </c:pt>
                <c:pt idx="11">
                  <c:v>1</c:v>
                </c:pt>
              </c:numCache>
            </c:numRef>
          </c:val>
          <c:smooth val="0"/>
          <c:extLst>
            <c:ext xmlns:c16="http://schemas.microsoft.com/office/drawing/2014/chart" uri="{C3380CC4-5D6E-409C-BE32-E72D297353CC}">
              <c16:uniqueId val="{00000000-7557-476C-A5E5-E2644F66CA14}"/>
            </c:ext>
          </c:extLst>
        </c:ser>
        <c:ser>
          <c:idx val="0"/>
          <c:order val="1"/>
          <c:tx>
            <c:strRef>
              <c:f>'GINI IND. Sezone Ptuj'!$R$304</c:f>
              <c:strCache>
                <c:ptCount val="1"/>
                <c:pt idx="0">
                  <c:v>2018</c:v>
                </c:pt>
              </c:strCache>
            </c:strRef>
          </c:tx>
          <c:spPr>
            <a:ln w="28575" cap="rnd">
              <a:solidFill>
                <a:schemeClr val="accent1"/>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Ptuj'!$S$304:$AD$304</c:f>
              <c:numCache>
                <c:formatCode>0.000</c:formatCode>
                <c:ptCount val="12"/>
                <c:pt idx="0">
                  <c:v>3.8593265605890874E-2</c:v>
                </c:pt>
                <c:pt idx="1">
                  <c:v>7.8767327518425037E-2</c:v>
                </c:pt>
                <c:pt idx="2">
                  <c:v>0.13171712278557779</c:v>
                </c:pt>
                <c:pt idx="3">
                  <c:v>0.19304477149098542</c:v>
                </c:pt>
                <c:pt idx="4">
                  <c:v>0.26481549272127247</c:v>
                </c:pt>
                <c:pt idx="5">
                  <c:v>0.34265204957626771</c:v>
                </c:pt>
                <c:pt idx="6">
                  <c:v>0.43199135378735126</c:v>
                </c:pt>
                <c:pt idx="7">
                  <c:v>0.52210912907573415</c:v>
                </c:pt>
                <c:pt idx="8">
                  <c:v>0.61671698975280675</c:v>
                </c:pt>
                <c:pt idx="9">
                  <c:v>0.7235707463688934</c:v>
                </c:pt>
                <c:pt idx="10">
                  <c:v>0.84768160578811824</c:v>
                </c:pt>
                <c:pt idx="11">
                  <c:v>1</c:v>
                </c:pt>
              </c:numCache>
            </c:numRef>
          </c:val>
          <c:smooth val="0"/>
          <c:extLst>
            <c:ext xmlns:c16="http://schemas.microsoft.com/office/drawing/2014/chart" uri="{C3380CC4-5D6E-409C-BE32-E72D297353CC}">
              <c16:uniqueId val="{00000001-7557-476C-A5E5-E2644F66CA14}"/>
            </c:ext>
          </c:extLst>
        </c:ser>
        <c:ser>
          <c:idx val="2"/>
          <c:order val="2"/>
          <c:tx>
            <c:strRef>
              <c:f>'GINI IND. Sezone Ptuj'!$R$305</c:f>
              <c:strCache>
                <c:ptCount val="1"/>
                <c:pt idx="0">
                  <c:v>2019</c:v>
                </c:pt>
              </c:strCache>
            </c:strRef>
          </c:tx>
          <c:spPr>
            <a:ln w="28575" cap="rnd">
              <a:solidFill>
                <a:srgbClr val="00B050"/>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Ptuj'!$S$305:$AD$305</c:f>
              <c:numCache>
                <c:formatCode>0.000</c:formatCode>
                <c:ptCount val="12"/>
                <c:pt idx="0">
                  <c:v>4.0004860378454896E-2</c:v>
                </c:pt>
                <c:pt idx="1">
                  <c:v>8.18951350929637E-2</c:v>
                </c:pt>
                <c:pt idx="2">
                  <c:v>0.1371115452371654</c:v>
                </c:pt>
                <c:pt idx="3">
                  <c:v>0.19442814105320455</c:v>
                </c:pt>
                <c:pt idx="4">
                  <c:v>0.25858289478580931</c:v>
                </c:pt>
                <c:pt idx="5">
                  <c:v>0.34139854251418766</c:v>
                </c:pt>
                <c:pt idx="6">
                  <c:v>0.42532974574033117</c:v>
                </c:pt>
                <c:pt idx="7">
                  <c:v>0.51481675610988575</c:v>
                </c:pt>
                <c:pt idx="8">
                  <c:v>0.61212251920051253</c:v>
                </c:pt>
                <c:pt idx="9">
                  <c:v>0.71481998440553851</c:v>
                </c:pt>
                <c:pt idx="10">
                  <c:v>0.84718010616608952</c:v>
                </c:pt>
                <c:pt idx="11">
                  <c:v>1</c:v>
                </c:pt>
              </c:numCache>
            </c:numRef>
          </c:val>
          <c:smooth val="0"/>
          <c:extLst>
            <c:ext xmlns:c16="http://schemas.microsoft.com/office/drawing/2014/chart" uri="{C3380CC4-5D6E-409C-BE32-E72D297353CC}">
              <c16:uniqueId val="{00000002-7557-476C-A5E5-E2644F66CA14}"/>
            </c:ext>
          </c:extLst>
        </c:ser>
        <c:ser>
          <c:idx val="3"/>
          <c:order val="3"/>
          <c:tx>
            <c:strRef>
              <c:f>'GINI IND. Sezone Ptuj'!$R$306</c:f>
              <c:strCache>
                <c:ptCount val="1"/>
                <c:pt idx="0">
                  <c:v>2020</c:v>
                </c:pt>
              </c:strCache>
            </c:strRef>
          </c:tx>
          <c:spPr>
            <a:ln w="28575" cap="rnd">
              <a:solidFill>
                <a:schemeClr val="accent4"/>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Ptuj'!$S$306:$AD$306</c:f>
              <c:numCache>
                <c:formatCode>0.000</c:formatCode>
                <c:ptCount val="12"/>
                <c:pt idx="0">
                  <c:v>4.580381531901663E-3</c:v>
                </c:pt>
                <c:pt idx="1">
                  <c:v>1.0398854071820382E-2</c:v>
                </c:pt>
                <c:pt idx="2">
                  <c:v>2.7730277524854352E-2</c:v>
                </c:pt>
                <c:pt idx="3">
                  <c:v>4.8698246315337521E-2</c:v>
                </c:pt>
                <c:pt idx="4">
                  <c:v>9.3513809618986282E-2</c:v>
                </c:pt>
                <c:pt idx="5">
                  <c:v>0.16177537438835712</c:v>
                </c:pt>
                <c:pt idx="6">
                  <c:v>0.2332126703531798</c:v>
                </c:pt>
                <c:pt idx="7">
                  <c:v>0.33661270144425443</c:v>
                </c:pt>
                <c:pt idx="8">
                  <c:v>0.45667791867463192</c:v>
                </c:pt>
                <c:pt idx="9">
                  <c:v>0.63077683270781049</c:v>
                </c:pt>
                <c:pt idx="10">
                  <c:v>0.80726679843360205</c:v>
                </c:pt>
                <c:pt idx="11">
                  <c:v>1</c:v>
                </c:pt>
              </c:numCache>
            </c:numRef>
          </c:val>
          <c:smooth val="0"/>
          <c:extLst>
            <c:ext xmlns:c16="http://schemas.microsoft.com/office/drawing/2014/chart" uri="{C3380CC4-5D6E-409C-BE32-E72D297353CC}">
              <c16:uniqueId val="{00000003-7557-476C-A5E5-E2644F66CA14}"/>
            </c:ext>
          </c:extLst>
        </c:ser>
        <c:ser>
          <c:idx val="4"/>
          <c:order val="4"/>
          <c:tx>
            <c:strRef>
              <c:f>'GINI IND. Sezone Ptuj'!$R$307</c:f>
              <c:strCache>
                <c:ptCount val="1"/>
                <c:pt idx="0">
                  <c:v>2021</c:v>
                </c:pt>
              </c:strCache>
            </c:strRef>
          </c:tx>
          <c:spPr>
            <a:ln w="28575" cap="rnd">
              <a:solidFill>
                <a:schemeClr val="accent5"/>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Ptuj'!$S$307:$AD$307</c:f>
              <c:numCache>
                <c:formatCode>0.000</c:formatCode>
                <c:ptCount val="12"/>
                <c:pt idx="0">
                  <c:v>1.0695650366222949E-2</c:v>
                </c:pt>
                <c:pt idx="1">
                  <c:v>2.2642071636950752E-2</c:v>
                </c:pt>
                <c:pt idx="2">
                  <c:v>3.6562239422728231E-2</c:v>
                </c:pt>
                <c:pt idx="3">
                  <c:v>5.3991033254568256E-2</c:v>
                </c:pt>
                <c:pt idx="4">
                  <c:v>8.7913141294380423E-2</c:v>
                </c:pt>
                <c:pt idx="5">
                  <c:v>0.1421721143918343</c:v>
                </c:pt>
                <c:pt idx="6">
                  <c:v>0.23203705885206255</c:v>
                </c:pt>
                <c:pt idx="7">
                  <c:v>0.32283863784927458</c:v>
                </c:pt>
                <c:pt idx="8">
                  <c:v>0.45917266644030369</c:v>
                </c:pt>
                <c:pt idx="9">
                  <c:v>0.60346173657355762</c:v>
                </c:pt>
                <c:pt idx="10">
                  <c:v>0.76307419392839082</c:v>
                </c:pt>
                <c:pt idx="11">
                  <c:v>1</c:v>
                </c:pt>
              </c:numCache>
            </c:numRef>
          </c:val>
          <c:smooth val="0"/>
          <c:extLst>
            <c:ext xmlns:c16="http://schemas.microsoft.com/office/drawing/2014/chart" uri="{C3380CC4-5D6E-409C-BE32-E72D297353CC}">
              <c16:uniqueId val="{00000004-7557-476C-A5E5-E2644F66CA14}"/>
            </c:ext>
          </c:extLst>
        </c:ser>
        <c:ser>
          <c:idx val="6"/>
          <c:order val="5"/>
          <c:tx>
            <c:strRef>
              <c:f>'GINI IND. Sezone Ptuj'!$R$308</c:f>
              <c:strCache>
                <c:ptCount val="1"/>
                <c:pt idx="0">
                  <c:v>2022</c:v>
                </c:pt>
              </c:strCache>
            </c:strRef>
          </c:tx>
          <c:spPr>
            <a:ln w="28575" cap="rnd">
              <a:solidFill>
                <a:srgbClr val="FF6699"/>
              </a:solidFill>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Ptuj'!$S$308:$AD$308</c:f>
              <c:numCache>
                <c:formatCode>0.000</c:formatCode>
                <c:ptCount val="12"/>
                <c:pt idx="0">
                  <c:v>0</c:v>
                </c:pt>
                <c:pt idx="1">
                  <c:v>0</c:v>
                </c:pt>
                <c:pt idx="2">
                  <c:v>0</c:v>
                </c:pt>
                <c:pt idx="3">
                  <c:v>6.4745984329123596E-2</c:v>
                </c:pt>
                <c:pt idx="4">
                  <c:v>0.13725366516896684</c:v>
                </c:pt>
                <c:pt idx="5">
                  <c:v>0.21879007448031115</c:v>
                </c:pt>
                <c:pt idx="6">
                  <c:v>0.31418108766009961</c:v>
                </c:pt>
                <c:pt idx="7">
                  <c:v>0.41220753098022228</c:v>
                </c:pt>
                <c:pt idx="8">
                  <c:v>0.53053697106535158</c:v>
                </c:pt>
                <c:pt idx="9">
                  <c:v>0.65647688798430326</c:v>
                </c:pt>
                <c:pt idx="10">
                  <c:v>0.81537226946965358</c:v>
                </c:pt>
                <c:pt idx="11">
                  <c:v>1</c:v>
                </c:pt>
              </c:numCache>
            </c:numRef>
          </c:val>
          <c:smooth val="0"/>
          <c:extLst>
            <c:ext xmlns:c16="http://schemas.microsoft.com/office/drawing/2014/chart" uri="{C3380CC4-5D6E-409C-BE32-E72D297353CC}">
              <c16:uniqueId val="{00000005-7557-476C-A5E5-E2644F66CA14}"/>
            </c:ext>
          </c:extLst>
        </c:ser>
        <c:ser>
          <c:idx val="5"/>
          <c:order val="6"/>
          <c:tx>
            <c:v>Enakomerna razporeditev</c:v>
          </c:tx>
          <c:spPr>
            <a:ln w="28575" cap="rnd">
              <a:solidFill>
                <a:srgbClr val="92D050"/>
              </a:solidFill>
              <a:prstDash val="sysDash"/>
              <a:round/>
            </a:ln>
            <a:effectLst/>
          </c:spPr>
          <c:marker>
            <c:symbol val="none"/>
          </c:marker>
          <c:cat>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7-7557-476C-A5E5-E2644F66CA14}"/>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Ljubjana</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Ptuj'!$AH$303</c:f>
              <c:strCache>
                <c:ptCount val="1"/>
                <c:pt idx="0">
                  <c:v>2017</c:v>
                </c:pt>
              </c:strCache>
            </c:strRef>
          </c:tx>
          <c:spPr>
            <a:ln w="28575" cap="rnd">
              <a:solidFill>
                <a:schemeClr val="accent2"/>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Ptuj'!$AI$303:$AT$303</c:f>
              <c:numCache>
                <c:formatCode>0.000</c:formatCode>
                <c:ptCount val="12"/>
                <c:pt idx="0">
                  <c:v>7.0319620101370259E-2</c:v>
                </c:pt>
                <c:pt idx="1">
                  <c:v>0.14191836016820428</c:v>
                </c:pt>
                <c:pt idx="2">
                  <c:v>0.2140127592216555</c:v>
                </c:pt>
                <c:pt idx="3">
                  <c:v>0.28903314519610507</c:v>
                </c:pt>
                <c:pt idx="4">
                  <c:v>0.36741122107989704</c:v>
                </c:pt>
                <c:pt idx="5">
                  <c:v>0.44655676894296725</c:v>
                </c:pt>
                <c:pt idx="6">
                  <c:v>0.52722127176502565</c:v>
                </c:pt>
                <c:pt idx="7">
                  <c:v>0.60810962058104023</c:v>
                </c:pt>
                <c:pt idx="8">
                  <c:v>0.69130038533488958</c:v>
                </c:pt>
                <c:pt idx="9">
                  <c:v>0.77986345394368672</c:v>
                </c:pt>
                <c:pt idx="10">
                  <c:v>0.86922597253089873</c:v>
                </c:pt>
                <c:pt idx="11">
                  <c:v>1</c:v>
                </c:pt>
              </c:numCache>
            </c:numRef>
          </c:val>
          <c:smooth val="0"/>
          <c:extLst>
            <c:ext xmlns:c16="http://schemas.microsoft.com/office/drawing/2014/chart" uri="{C3380CC4-5D6E-409C-BE32-E72D297353CC}">
              <c16:uniqueId val="{00000000-D7FA-4B13-AE61-847C8E1B5631}"/>
            </c:ext>
          </c:extLst>
        </c:ser>
        <c:ser>
          <c:idx val="0"/>
          <c:order val="1"/>
          <c:tx>
            <c:strRef>
              <c:f>'GINI IND. Sezone Ptuj'!$AH$304</c:f>
              <c:strCache>
                <c:ptCount val="1"/>
                <c:pt idx="0">
                  <c:v>2018</c:v>
                </c:pt>
              </c:strCache>
            </c:strRef>
          </c:tx>
          <c:spPr>
            <a:ln w="28575" cap="rnd">
              <a:solidFill>
                <a:schemeClr val="accent1"/>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Ptuj'!$AI$304:$AT$304</c:f>
              <c:numCache>
                <c:formatCode>0.000</c:formatCode>
                <c:ptCount val="12"/>
                <c:pt idx="0">
                  <c:v>6.0415389127362891E-2</c:v>
                </c:pt>
                <c:pt idx="1">
                  <c:v>0.12517663369504359</c:v>
                </c:pt>
                <c:pt idx="2">
                  <c:v>0.19019560793096399</c:v>
                </c:pt>
                <c:pt idx="3">
                  <c:v>0.25965819713653454</c:v>
                </c:pt>
                <c:pt idx="4">
                  <c:v>0.33198247438255968</c:v>
                </c:pt>
                <c:pt idx="5">
                  <c:v>0.41000346601967635</c:v>
                </c:pt>
                <c:pt idx="6">
                  <c:v>0.48874432328187628</c:v>
                </c:pt>
                <c:pt idx="7">
                  <c:v>0.56955590511993315</c:v>
                </c:pt>
                <c:pt idx="8">
                  <c:v>0.66406270829445169</c:v>
                </c:pt>
                <c:pt idx="9">
                  <c:v>0.76495942979532705</c:v>
                </c:pt>
                <c:pt idx="10">
                  <c:v>0.87812052861243683</c:v>
                </c:pt>
                <c:pt idx="11">
                  <c:v>1</c:v>
                </c:pt>
              </c:numCache>
            </c:numRef>
          </c:val>
          <c:smooth val="0"/>
          <c:extLst>
            <c:ext xmlns:c16="http://schemas.microsoft.com/office/drawing/2014/chart" uri="{C3380CC4-5D6E-409C-BE32-E72D297353CC}">
              <c16:uniqueId val="{00000001-D7FA-4B13-AE61-847C8E1B5631}"/>
            </c:ext>
          </c:extLst>
        </c:ser>
        <c:ser>
          <c:idx val="2"/>
          <c:order val="2"/>
          <c:tx>
            <c:strRef>
              <c:f>'GINI IND. Sezone Ptuj'!$AH$305</c:f>
              <c:strCache>
                <c:ptCount val="1"/>
                <c:pt idx="0">
                  <c:v>2019</c:v>
                </c:pt>
              </c:strCache>
            </c:strRef>
          </c:tx>
          <c:spPr>
            <a:ln w="28575" cap="rnd">
              <a:solidFill>
                <a:srgbClr val="00B050"/>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Ptuj'!$AI$305:$AT$305</c:f>
              <c:numCache>
                <c:formatCode>0.000</c:formatCode>
                <c:ptCount val="12"/>
                <c:pt idx="0">
                  <c:v>6.6679537856540433E-2</c:v>
                </c:pt>
                <c:pt idx="1">
                  <c:v>0.13374521140929369</c:v>
                </c:pt>
                <c:pt idx="2">
                  <c:v>0.20194896911930577</c:v>
                </c:pt>
                <c:pt idx="3">
                  <c:v>0.27286583816849741</c:v>
                </c:pt>
                <c:pt idx="4">
                  <c:v>0.3449919216347766</c:v>
                </c:pt>
                <c:pt idx="5">
                  <c:v>0.41856093322900895</c:v>
                </c:pt>
                <c:pt idx="6">
                  <c:v>0.50374450010669536</c:v>
                </c:pt>
                <c:pt idx="7">
                  <c:v>0.59732143764416579</c:v>
                </c:pt>
                <c:pt idx="8">
                  <c:v>0.69139628700043698</c:v>
                </c:pt>
                <c:pt idx="9">
                  <c:v>0.78660922051396698</c:v>
                </c:pt>
                <c:pt idx="10">
                  <c:v>0.88238103464043649</c:v>
                </c:pt>
                <c:pt idx="11">
                  <c:v>1</c:v>
                </c:pt>
              </c:numCache>
            </c:numRef>
          </c:val>
          <c:smooth val="0"/>
          <c:extLst>
            <c:ext xmlns:c16="http://schemas.microsoft.com/office/drawing/2014/chart" uri="{C3380CC4-5D6E-409C-BE32-E72D297353CC}">
              <c16:uniqueId val="{00000002-D7FA-4B13-AE61-847C8E1B5631}"/>
            </c:ext>
          </c:extLst>
        </c:ser>
        <c:ser>
          <c:idx val="3"/>
          <c:order val="3"/>
          <c:tx>
            <c:strRef>
              <c:f>'GINI IND. Sezone Ptuj'!$AH$306</c:f>
              <c:strCache>
                <c:ptCount val="1"/>
                <c:pt idx="0">
                  <c:v>2020</c:v>
                </c:pt>
              </c:strCache>
            </c:strRef>
          </c:tx>
          <c:spPr>
            <a:ln w="28575" cap="rnd">
              <a:solidFill>
                <a:schemeClr val="accent4"/>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Ptuj'!$AI$306:$AT$306</c:f>
              <c:numCache>
                <c:formatCode>0.000</c:formatCode>
                <c:ptCount val="12"/>
                <c:pt idx="0">
                  <c:v>1.2592536060444172E-3</c:v>
                </c:pt>
                <c:pt idx="1">
                  <c:v>8.9165331094660256E-3</c:v>
                </c:pt>
                <c:pt idx="2">
                  <c:v>3.2549797756239028E-2</c:v>
                </c:pt>
                <c:pt idx="3">
                  <c:v>6.8101452593553644E-2</c:v>
                </c:pt>
                <c:pt idx="4">
                  <c:v>0.11386705334656186</c:v>
                </c:pt>
                <c:pt idx="5">
                  <c:v>0.17213615202625354</c:v>
                </c:pt>
                <c:pt idx="6">
                  <c:v>0.27734106693123711</c:v>
                </c:pt>
                <c:pt idx="7">
                  <c:v>0.38661629652242491</c:v>
                </c:pt>
                <c:pt idx="8">
                  <c:v>0.5029764176142868</c:v>
                </c:pt>
                <c:pt idx="9">
                  <c:v>0.65032180925487804</c:v>
                </c:pt>
                <c:pt idx="10">
                  <c:v>0.81720471138924933</c:v>
                </c:pt>
                <c:pt idx="11">
                  <c:v>1</c:v>
                </c:pt>
              </c:numCache>
            </c:numRef>
          </c:val>
          <c:smooth val="0"/>
          <c:extLst>
            <c:ext xmlns:c16="http://schemas.microsoft.com/office/drawing/2014/chart" uri="{C3380CC4-5D6E-409C-BE32-E72D297353CC}">
              <c16:uniqueId val="{00000003-D7FA-4B13-AE61-847C8E1B5631}"/>
            </c:ext>
          </c:extLst>
        </c:ser>
        <c:ser>
          <c:idx val="4"/>
          <c:order val="4"/>
          <c:tx>
            <c:strRef>
              <c:f>'GINI IND. Sezone Ptuj'!$AH$307</c:f>
              <c:strCache>
                <c:ptCount val="1"/>
                <c:pt idx="0">
                  <c:v>2021</c:v>
                </c:pt>
              </c:strCache>
            </c:strRef>
          </c:tx>
          <c:spPr>
            <a:ln w="28575" cap="rnd">
              <a:solidFill>
                <a:schemeClr val="accent5"/>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Ptuj'!$AI$307:$AT$307</c:f>
              <c:numCache>
                <c:formatCode>0.000</c:formatCode>
                <c:ptCount val="12"/>
                <c:pt idx="0">
                  <c:v>1.6236305084460737E-2</c:v>
                </c:pt>
                <c:pt idx="1">
                  <c:v>3.4162665747366122E-2</c:v>
                </c:pt>
                <c:pt idx="2">
                  <c:v>5.2374906458366614E-2</c:v>
                </c:pt>
                <c:pt idx="3">
                  <c:v>7.2479000428820078E-2</c:v>
                </c:pt>
                <c:pt idx="4">
                  <c:v>0.11964920836451388</c:v>
                </c:pt>
                <c:pt idx="5">
                  <c:v>0.18963096249085604</c:v>
                </c:pt>
                <c:pt idx="6">
                  <c:v>0.30246949912133925</c:v>
                </c:pt>
                <c:pt idx="7">
                  <c:v>0.41749417729607924</c:v>
                </c:pt>
                <c:pt idx="8">
                  <c:v>0.54093550041620775</c:v>
                </c:pt>
                <c:pt idx="9">
                  <c:v>0.6791753201436127</c:v>
                </c:pt>
                <c:pt idx="10">
                  <c:v>0.82671464967081754</c:v>
                </c:pt>
                <c:pt idx="11">
                  <c:v>1</c:v>
                </c:pt>
              </c:numCache>
            </c:numRef>
          </c:val>
          <c:smooth val="0"/>
          <c:extLst>
            <c:ext xmlns:c16="http://schemas.microsoft.com/office/drawing/2014/chart" uri="{C3380CC4-5D6E-409C-BE32-E72D297353CC}">
              <c16:uniqueId val="{00000004-D7FA-4B13-AE61-847C8E1B5631}"/>
            </c:ext>
          </c:extLst>
        </c:ser>
        <c:ser>
          <c:idx val="6"/>
          <c:order val="5"/>
          <c:tx>
            <c:strRef>
              <c:f>'GINI IND. Sezone Ptuj'!$AH$308</c:f>
              <c:strCache>
                <c:ptCount val="1"/>
                <c:pt idx="0">
                  <c:v>2022</c:v>
                </c:pt>
              </c:strCache>
            </c:strRef>
          </c:tx>
          <c:spPr>
            <a:ln w="28575" cap="rnd">
              <a:solidFill>
                <a:srgbClr val="FF6699"/>
              </a:solidFill>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Ptuj'!$AI$308:$AT$308</c:f>
              <c:numCache>
                <c:formatCode>0.000</c:formatCode>
                <c:ptCount val="12"/>
                <c:pt idx="0">
                  <c:v>6.1412081409662984E-2</c:v>
                </c:pt>
                <c:pt idx="1">
                  <c:v>0.12570248245156712</c:v>
                </c:pt>
                <c:pt idx="2">
                  <c:v>0.19079373826718021</c:v>
                </c:pt>
                <c:pt idx="3">
                  <c:v>0.25617044726946187</c:v>
                </c:pt>
                <c:pt idx="4">
                  <c:v>0.32633642640362687</c:v>
                </c:pt>
                <c:pt idx="5">
                  <c:v>0.39981683420522102</c:v>
                </c:pt>
                <c:pt idx="6">
                  <c:v>0.4734003223242233</c:v>
                </c:pt>
                <c:pt idx="7">
                  <c:v>0.5587825421588587</c:v>
                </c:pt>
                <c:pt idx="8">
                  <c:v>0.64471188060127538</c:v>
                </c:pt>
                <c:pt idx="9">
                  <c:v>0.73190395293194122</c:v>
                </c:pt>
                <c:pt idx="10">
                  <c:v>0.8306152507329605</c:v>
                </c:pt>
                <c:pt idx="11">
                  <c:v>1</c:v>
                </c:pt>
              </c:numCache>
            </c:numRef>
          </c:val>
          <c:smooth val="0"/>
          <c:extLst>
            <c:ext xmlns:c16="http://schemas.microsoft.com/office/drawing/2014/chart" uri="{C3380CC4-5D6E-409C-BE32-E72D297353CC}">
              <c16:uniqueId val="{00000005-D7FA-4B13-AE61-847C8E1B5631}"/>
            </c:ext>
          </c:extLst>
        </c:ser>
        <c:ser>
          <c:idx val="5"/>
          <c:order val="6"/>
          <c:tx>
            <c:v>Enakomerna razporeditev</c:v>
          </c:tx>
          <c:spPr>
            <a:ln w="28575" cap="rnd">
              <a:solidFill>
                <a:srgbClr val="92D050"/>
              </a:solidFill>
              <a:prstDash val="dash"/>
              <a:round/>
            </a:ln>
            <a:effectLst/>
          </c:spPr>
          <c:marker>
            <c:symbol val="none"/>
          </c:marker>
          <c:cat>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D7FA-4B13-AE61-847C8E1B5631}"/>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Ljubljana</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 Sezone Ptuj'!$AX$303</c:f>
              <c:strCache>
                <c:ptCount val="1"/>
                <c:pt idx="0">
                  <c:v>2017</c:v>
                </c:pt>
              </c:strCache>
            </c:strRef>
          </c:tx>
          <c:spPr>
            <a:ln w="28575" cap="rnd">
              <a:solidFill>
                <a:schemeClr val="accent2"/>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Ptuj'!$AY$303:$BJ$303</c:f>
              <c:numCache>
                <c:formatCode>0.000</c:formatCode>
                <c:ptCount val="12"/>
                <c:pt idx="0">
                  <c:v>3.5481208579325747E-2</c:v>
                </c:pt>
                <c:pt idx="1">
                  <c:v>7.7378999827907746E-2</c:v>
                </c:pt>
                <c:pt idx="2">
                  <c:v>0.13126003139805642</c:v>
                </c:pt>
                <c:pt idx="3">
                  <c:v>0.18517829108878203</c:v>
                </c:pt>
                <c:pt idx="4">
                  <c:v>0.24989130091208894</c:v>
                </c:pt>
                <c:pt idx="5">
                  <c:v>0.33230382360895022</c:v>
                </c:pt>
                <c:pt idx="6">
                  <c:v>0.41919706670506546</c:v>
                </c:pt>
                <c:pt idx="7">
                  <c:v>0.50633264379361576</c:v>
                </c:pt>
                <c:pt idx="8">
                  <c:v>0.60423417190260276</c:v>
                </c:pt>
                <c:pt idx="9">
                  <c:v>0.70766583196069277</c:v>
                </c:pt>
                <c:pt idx="10">
                  <c:v>0.84725161643797131</c:v>
                </c:pt>
                <c:pt idx="11">
                  <c:v>1</c:v>
                </c:pt>
              </c:numCache>
            </c:numRef>
          </c:val>
          <c:smooth val="0"/>
          <c:extLst>
            <c:ext xmlns:c16="http://schemas.microsoft.com/office/drawing/2014/chart" uri="{C3380CC4-5D6E-409C-BE32-E72D297353CC}">
              <c16:uniqueId val="{00000000-78B3-4372-8973-A525DF69292B}"/>
            </c:ext>
          </c:extLst>
        </c:ser>
        <c:ser>
          <c:idx val="0"/>
          <c:order val="1"/>
          <c:tx>
            <c:strRef>
              <c:f>'GINI IND. Sezone Ptuj'!$AX$304</c:f>
              <c:strCache>
                <c:ptCount val="1"/>
                <c:pt idx="0">
                  <c:v>2018</c:v>
                </c:pt>
              </c:strCache>
            </c:strRef>
          </c:tx>
          <c:spPr>
            <a:ln w="28575" cap="rnd">
              <a:solidFill>
                <a:schemeClr val="accent1"/>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Ptuj'!$AY$304:$BJ$304</c:f>
              <c:numCache>
                <c:formatCode>0.000</c:formatCode>
                <c:ptCount val="12"/>
                <c:pt idx="0">
                  <c:v>3.4534764764353208E-2</c:v>
                </c:pt>
                <c:pt idx="1">
                  <c:v>7.1403868152917077E-2</c:v>
                </c:pt>
                <c:pt idx="2">
                  <c:v>0.12298907562415504</c:v>
                </c:pt>
                <c:pt idx="3">
                  <c:v>0.18336892562862928</c:v>
                </c:pt>
                <c:pt idx="4">
                  <c:v>0.25550705114407263</c:v>
                </c:pt>
                <c:pt idx="5">
                  <c:v>0.33094643258787027</c:v>
                </c:pt>
                <c:pt idx="6">
                  <c:v>0.42082524142701322</c:v>
                </c:pt>
                <c:pt idx="7">
                  <c:v>0.51173868564062508</c:v>
                </c:pt>
                <c:pt idx="8">
                  <c:v>0.60709733747058492</c:v>
                </c:pt>
                <c:pt idx="9">
                  <c:v>0.71624242101775426</c:v>
                </c:pt>
                <c:pt idx="10">
                  <c:v>0.84332795619608247</c:v>
                </c:pt>
                <c:pt idx="11">
                  <c:v>1</c:v>
                </c:pt>
              </c:numCache>
            </c:numRef>
          </c:val>
          <c:smooth val="0"/>
          <c:extLst>
            <c:ext xmlns:c16="http://schemas.microsoft.com/office/drawing/2014/chart" uri="{C3380CC4-5D6E-409C-BE32-E72D297353CC}">
              <c16:uniqueId val="{00000001-78B3-4372-8973-A525DF69292B}"/>
            </c:ext>
          </c:extLst>
        </c:ser>
        <c:ser>
          <c:idx val="2"/>
          <c:order val="2"/>
          <c:tx>
            <c:strRef>
              <c:f>'GINI IND. Sezone Ptuj'!$AX$305</c:f>
              <c:strCache>
                <c:ptCount val="1"/>
                <c:pt idx="0">
                  <c:v>2019</c:v>
                </c:pt>
              </c:strCache>
            </c:strRef>
          </c:tx>
          <c:spPr>
            <a:ln w="28575" cap="rnd">
              <a:solidFill>
                <a:srgbClr val="00B050"/>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Ptuj'!$AY$305:$BJ$305</c:f>
              <c:numCache>
                <c:formatCode>0.000</c:formatCode>
                <c:ptCount val="12"/>
                <c:pt idx="0">
                  <c:v>3.7531873455579803E-2</c:v>
                </c:pt>
                <c:pt idx="1">
                  <c:v>7.6934875892878923E-2</c:v>
                </c:pt>
                <c:pt idx="2">
                  <c:v>0.130357508063351</c:v>
                </c:pt>
                <c:pt idx="3">
                  <c:v>0.185924738304623</c:v>
                </c:pt>
                <c:pt idx="4">
                  <c:v>0.24761148438833924</c:v>
                </c:pt>
                <c:pt idx="5">
                  <c:v>0.33092058232498445</c:v>
                </c:pt>
                <c:pt idx="6">
                  <c:v>0.41479397411096747</c:v>
                </c:pt>
                <c:pt idx="7">
                  <c:v>0.50533381991755588</c:v>
                </c:pt>
                <c:pt idx="8">
                  <c:v>0.60373531569496797</c:v>
                </c:pt>
                <c:pt idx="9">
                  <c:v>0.70789983244741228</c:v>
                </c:pt>
                <c:pt idx="10">
                  <c:v>0.84322153153947621</c:v>
                </c:pt>
                <c:pt idx="11">
                  <c:v>1</c:v>
                </c:pt>
              </c:numCache>
            </c:numRef>
          </c:val>
          <c:smooth val="0"/>
          <c:extLst>
            <c:ext xmlns:c16="http://schemas.microsoft.com/office/drawing/2014/chart" uri="{C3380CC4-5D6E-409C-BE32-E72D297353CC}">
              <c16:uniqueId val="{00000002-78B3-4372-8973-A525DF69292B}"/>
            </c:ext>
          </c:extLst>
        </c:ser>
        <c:ser>
          <c:idx val="3"/>
          <c:order val="3"/>
          <c:tx>
            <c:strRef>
              <c:f>'GINI IND. Sezone Ptuj'!$AX$306</c:f>
              <c:strCache>
                <c:ptCount val="1"/>
                <c:pt idx="0">
                  <c:v>2020</c:v>
                </c:pt>
              </c:strCache>
            </c:strRef>
          </c:tx>
          <c:spPr>
            <a:ln w="28575" cap="rnd">
              <a:solidFill>
                <a:schemeClr val="accent4"/>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Ptuj'!$AY$306:$BJ$306</c:f>
              <c:numCache>
                <c:formatCode>0.000</c:formatCode>
                <c:ptCount val="12"/>
                <c:pt idx="0">
                  <c:v>5.1458644662465075E-3</c:v>
                </c:pt>
                <c:pt idx="1">
                  <c:v>1.0651246399410912E-2</c:v>
                </c:pt>
                <c:pt idx="2">
                  <c:v>2.6909665822017197E-2</c:v>
                </c:pt>
                <c:pt idx="3">
                  <c:v>4.5394494618066834E-2</c:v>
                </c:pt>
                <c:pt idx="4">
                  <c:v>8.7919346804409507E-2</c:v>
                </c:pt>
                <c:pt idx="5">
                  <c:v>0.14643189742923354</c:v>
                </c:pt>
                <c:pt idx="6">
                  <c:v>0.21852381261776363</c:v>
                </c:pt>
                <c:pt idx="7">
                  <c:v>0.3111147207242328</c:v>
                </c:pt>
                <c:pt idx="8">
                  <c:v>0.43301713122387542</c:v>
                </c:pt>
                <c:pt idx="9">
                  <c:v>0.60843350009745956</c:v>
                </c:pt>
                <c:pt idx="10">
                  <c:v>0.79236350247980425</c:v>
                </c:pt>
                <c:pt idx="11">
                  <c:v>1</c:v>
                </c:pt>
              </c:numCache>
            </c:numRef>
          </c:val>
          <c:smooth val="0"/>
          <c:extLst>
            <c:ext xmlns:c16="http://schemas.microsoft.com/office/drawing/2014/chart" uri="{C3380CC4-5D6E-409C-BE32-E72D297353CC}">
              <c16:uniqueId val="{00000003-78B3-4372-8973-A525DF69292B}"/>
            </c:ext>
          </c:extLst>
        </c:ser>
        <c:ser>
          <c:idx val="4"/>
          <c:order val="4"/>
          <c:tx>
            <c:strRef>
              <c:f>'GINI IND. Sezone Ptuj'!$AX$307</c:f>
              <c:strCache>
                <c:ptCount val="1"/>
                <c:pt idx="0">
                  <c:v>2021</c:v>
                </c:pt>
              </c:strCache>
            </c:strRef>
          </c:tx>
          <c:spPr>
            <a:ln w="28575" cap="rnd">
              <a:solidFill>
                <a:schemeClr val="accent5"/>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Ptuj'!$AY$307:$BJ$307</c:f>
              <c:numCache>
                <c:formatCode>0.000</c:formatCode>
                <c:ptCount val="12"/>
                <c:pt idx="0">
                  <c:v>9.8134375815834042E-3</c:v>
                </c:pt>
                <c:pt idx="1">
                  <c:v>2.080770080395215E-2</c:v>
                </c:pt>
                <c:pt idx="2">
                  <c:v>3.4044461700147938E-2</c:v>
                </c:pt>
                <c:pt idx="3">
                  <c:v>5.1047279883791763E-2</c:v>
                </c:pt>
                <c:pt idx="4">
                  <c:v>8.285995434676377E-2</c:v>
                </c:pt>
                <c:pt idx="5">
                  <c:v>0.13461546185411047</c:v>
                </c:pt>
                <c:pt idx="6">
                  <c:v>0.21119776151873992</c:v>
                </c:pt>
                <c:pt idx="7">
                  <c:v>0.29444596919410659</c:v>
                </c:pt>
                <c:pt idx="8">
                  <c:v>0.42899582962372895</c:v>
                </c:pt>
                <c:pt idx="9">
                  <c:v>0.577944533326193</c:v>
                </c:pt>
                <c:pt idx="10">
                  <c:v>0.74500458540569126</c:v>
                </c:pt>
                <c:pt idx="11">
                  <c:v>1</c:v>
                </c:pt>
              </c:numCache>
            </c:numRef>
          </c:val>
          <c:smooth val="0"/>
          <c:extLst>
            <c:ext xmlns:c16="http://schemas.microsoft.com/office/drawing/2014/chart" uri="{C3380CC4-5D6E-409C-BE32-E72D297353CC}">
              <c16:uniqueId val="{00000004-78B3-4372-8973-A525DF69292B}"/>
            </c:ext>
          </c:extLst>
        </c:ser>
        <c:ser>
          <c:idx val="6"/>
          <c:order val="5"/>
          <c:tx>
            <c:strRef>
              <c:f>'GINI IND. Sezone Ptuj'!$AX$308</c:f>
              <c:strCache>
                <c:ptCount val="1"/>
                <c:pt idx="0">
                  <c:v>2022</c:v>
                </c:pt>
              </c:strCache>
            </c:strRef>
          </c:tx>
          <c:spPr>
            <a:ln w="28575" cap="rnd">
              <a:solidFill>
                <a:srgbClr val="FF6699"/>
              </a:solidFill>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Ptuj'!$AY$308:$BJ$308</c:f>
              <c:numCache>
                <c:formatCode>0.000</c:formatCode>
                <c:ptCount val="12"/>
                <c:pt idx="0">
                  <c:v>2.5464458523850104E-2</c:v>
                </c:pt>
                <c:pt idx="1">
                  <c:v>5.4982229021534532E-2</c:v>
                </c:pt>
                <c:pt idx="2">
                  <c:v>9.9230474979324232E-2</c:v>
                </c:pt>
                <c:pt idx="3">
                  <c:v>0.15598339871809788</c:v>
                </c:pt>
                <c:pt idx="4">
                  <c:v>0.21920995174794064</c:v>
                </c:pt>
                <c:pt idx="5">
                  <c:v>0.29114462951406411</c:v>
                </c:pt>
                <c:pt idx="6">
                  <c:v>0.37739456275106059</c:v>
                </c:pt>
                <c:pt idx="7">
                  <c:v>0.4641941161316987</c:v>
                </c:pt>
                <c:pt idx="8">
                  <c:v>0.56551052521482392</c:v>
                </c:pt>
                <c:pt idx="9">
                  <c:v>0.68153337070604625</c:v>
                </c:pt>
                <c:pt idx="10">
                  <c:v>0.82819234895542448</c:v>
                </c:pt>
                <c:pt idx="11">
                  <c:v>1</c:v>
                </c:pt>
              </c:numCache>
            </c:numRef>
          </c:val>
          <c:smooth val="0"/>
          <c:extLst>
            <c:ext xmlns:c16="http://schemas.microsoft.com/office/drawing/2014/chart" uri="{C3380CC4-5D6E-409C-BE32-E72D297353CC}">
              <c16:uniqueId val="{00000005-78B3-4372-8973-A525DF69292B}"/>
            </c:ext>
          </c:extLst>
        </c:ser>
        <c:ser>
          <c:idx val="5"/>
          <c:order val="6"/>
          <c:tx>
            <c:v>Enakomerna razporeditev</c:v>
          </c:tx>
          <c:spPr>
            <a:ln w="28575" cap="rnd">
              <a:solidFill>
                <a:srgbClr val="92D050"/>
              </a:solidFill>
              <a:prstDash val="dash"/>
              <a:round/>
            </a:ln>
            <a:effectLst/>
          </c:spPr>
          <c:marker>
            <c:symbol val="none"/>
          </c:marker>
          <c:cat>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 Sezone Ptuj'!$AY$277:$BJ$277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78B3-4372-8973-A525DF69292B}"/>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vseh turistov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 Sezone Ptuj'!$B$126</c:f>
              <c:strCache>
                <c:ptCount val="1"/>
                <c:pt idx="0">
                  <c:v>Ptuj</c:v>
                </c:pt>
              </c:strCache>
            </c:strRef>
          </c:tx>
          <c:spPr>
            <a:ln w="28575" cap="rnd">
              <a:solidFill>
                <a:srgbClr val="C000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Ptuj'!$C$126:$H$126</c:f>
              <c:numCache>
                <c:formatCode>#,##0.00</c:formatCode>
                <c:ptCount val="6"/>
                <c:pt idx="0">
                  <c:v>0.20024369935847608</c:v>
                </c:pt>
                <c:pt idx="1">
                  <c:v>0.20773946032851665</c:v>
                </c:pt>
                <c:pt idx="2">
                  <c:v>0.22857168688667229</c:v>
                </c:pt>
                <c:pt idx="3">
                  <c:v>0.53292145962903836</c:v>
                </c:pt>
                <c:pt idx="4">
                  <c:v>0.54457819163701504</c:v>
                </c:pt>
                <c:pt idx="5">
                  <c:v>0.26069037661411421</c:v>
                </c:pt>
              </c:numCache>
            </c:numRef>
          </c:val>
          <c:smooth val="0"/>
          <c:extLst>
            <c:ext xmlns:c16="http://schemas.microsoft.com/office/drawing/2014/chart" uri="{C3380CC4-5D6E-409C-BE32-E72D297353CC}">
              <c16:uniqueId val="{00000000-8C6C-475C-846B-7558F38150FD}"/>
            </c:ext>
          </c:extLst>
        </c:ser>
        <c:ser>
          <c:idx val="1"/>
          <c:order val="1"/>
          <c:tx>
            <c:strRef>
              <c:f>'GINI IND. Sezone Ptuj'!$B$127</c:f>
              <c:strCache>
                <c:ptCount val="1"/>
                <c:pt idx="0">
                  <c:v>Slovenija</c:v>
                </c:pt>
              </c:strCache>
            </c:strRef>
          </c:tx>
          <c:spPr>
            <a:ln w="28575" cap="rnd">
              <a:solidFill>
                <a:schemeClr val="accent6">
                  <a:lumMod val="75000"/>
                </a:schemeClr>
              </a:solidFill>
              <a:prstDash val="sysDash"/>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Ptuj'!$C$127:$H$127</c:f>
              <c:numCache>
                <c:formatCode>#,##0.00</c:formatCode>
                <c:ptCount val="6"/>
                <c:pt idx="0">
                  <c:v>0.25369803314587802</c:v>
                </c:pt>
                <c:pt idx="1">
                  <c:v>0.25984335037283579</c:v>
                </c:pt>
                <c:pt idx="2">
                  <c:v>0.26743118205676109</c:v>
                </c:pt>
                <c:pt idx="3">
                  <c:v>0.5480957075368571</c:v>
                </c:pt>
                <c:pt idx="4">
                  <c:v>0.5182284042600529</c:v>
                </c:pt>
                <c:pt idx="5">
                  <c:v>0.31754636156790139</c:v>
                </c:pt>
              </c:numCache>
            </c:numRef>
          </c:val>
          <c:smooth val="0"/>
          <c:extLst>
            <c:ext xmlns:c16="http://schemas.microsoft.com/office/drawing/2014/chart" uri="{C3380CC4-5D6E-409C-BE32-E72D297353CC}">
              <c16:uniqueId val="{00000001-8C6C-475C-846B-7558F38150FD}"/>
            </c:ext>
          </c:extLst>
        </c:ser>
        <c:ser>
          <c:idx val="2"/>
          <c:order val="2"/>
          <c:tx>
            <c:strRef>
              <c:f>'GINI IND. Sezone Ptuj'!$B$128</c:f>
              <c:strCache>
                <c:ptCount val="1"/>
                <c:pt idx="0">
                  <c:v>Maribor</c:v>
                </c:pt>
              </c:strCache>
            </c:strRef>
          </c:tx>
          <c:spPr>
            <a:ln w="28575" cap="rnd">
              <a:solidFill>
                <a:schemeClr val="accent4">
                  <a:lumMod val="75000"/>
                </a:schemeClr>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Ptuj'!$C$128:$H$128</c:f>
              <c:numCache>
                <c:formatCode>#,##0.00</c:formatCode>
                <c:ptCount val="6"/>
                <c:pt idx="0">
                  <c:v>0.15917583516502287</c:v>
                </c:pt>
                <c:pt idx="1">
                  <c:v>0.1523340141142383</c:v>
                </c:pt>
                <c:pt idx="2">
                  <c:v>0.19205077845291429</c:v>
                </c:pt>
                <c:pt idx="3">
                  <c:v>0.31837243553523942</c:v>
                </c:pt>
                <c:pt idx="4">
                  <c:v>0.36597545347600924</c:v>
                </c:pt>
                <c:pt idx="5">
                  <c:v>0.18482624231660261</c:v>
                </c:pt>
              </c:numCache>
            </c:numRef>
          </c:val>
          <c:smooth val="0"/>
          <c:extLst>
            <c:ext xmlns:c16="http://schemas.microsoft.com/office/drawing/2014/chart" uri="{C3380CC4-5D6E-409C-BE32-E72D297353CC}">
              <c16:uniqueId val="{00000002-8C6C-475C-846B-7558F38150FD}"/>
            </c:ext>
          </c:extLst>
        </c:ser>
        <c:ser>
          <c:idx val="3"/>
          <c:order val="3"/>
          <c:tx>
            <c:strRef>
              <c:f>'GINI IND. Sezone Ptuj'!$B$129</c:f>
              <c:strCache>
                <c:ptCount val="1"/>
                <c:pt idx="0">
                  <c:v>Ljubljana</c:v>
                </c:pt>
              </c:strCache>
            </c:strRef>
          </c:tx>
          <c:spPr>
            <a:ln w="28575" cap="rnd">
              <a:solidFill>
                <a:srgbClr val="00CC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Ptuj'!$C$129:$H$129</c:f>
              <c:numCache>
                <c:formatCode>#,##0.00</c:formatCode>
                <c:ptCount val="6"/>
                <c:pt idx="0">
                  <c:v>0.22366423136979952</c:v>
                </c:pt>
                <c:pt idx="1">
                  <c:v>0.21805669092144608</c:v>
                </c:pt>
                <c:pt idx="2">
                  <c:v>0.22205162821930935</c:v>
                </c:pt>
                <c:pt idx="3">
                  <c:v>0.44812602248921063</c:v>
                </c:pt>
                <c:pt idx="4">
                  <c:v>0.46090657599828755</c:v>
                </c:pt>
                <c:pt idx="5">
                  <c:v>0.27307541046278794</c:v>
                </c:pt>
              </c:numCache>
            </c:numRef>
          </c:val>
          <c:smooth val="0"/>
          <c:extLst>
            <c:ext xmlns:c16="http://schemas.microsoft.com/office/drawing/2014/chart" uri="{C3380CC4-5D6E-409C-BE32-E72D297353CC}">
              <c16:uniqueId val="{00000003-8C6C-475C-846B-7558F38150FD}"/>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Index</a:t>
            </a:r>
            <a:r>
              <a:rPr lang="sl-SI" sz="1200" baseline="0"/>
              <a:t> of ALS  (povpr.doba bivanja) in Ptuj compared to Slovenia</a:t>
            </a:r>
            <a:endParaRPr lang="sl-SI" sz="1200"/>
          </a:p>
        </c:rich>
      </c:tx>
      <c:layout>
        <c:manualLayout>
          <c:xMode val="edge"/>
          <c:yMode val="edge"/>
          <c:x val="7.0506186726659162E-2"/>
          <c:y val="9.0921598509863723E-3"/>
        </c:manualLayout>
      </c:layout>
      <c:overlay val="0"/>
    </c:title>
    <c:autoTitleDeleted val="0"/>
    <c:plotArea>
      <c:layout>
        <c:manualLayout>
          <c:layoutTarget val="inner"/>
          <c:xMode val="edge"/>
          <c:yMode val="edge"/>
          <c:x val="8.2744295517277203E-2"/>
          <c:y val="9.9704301075268814E-2"/>
          <c:w val="0.86587881334110339"/>
          <c:h val="0.72610109220218444"/>
        </c:manualLayout>
      </c:layout>
      <c:barChart>
        <c:barDir val="bar"/>
        <c:grouping val="clustered"/>
        <c:varyColors val="0"/>
        <c:ser>
          <c:idx val="0"/>
          <c:order val="0"/>
          <c:tx>
            <c:strRef>
              <c:f>'Analiza 2009-2022'!$C$46</c:f>
              <c:strCache>
                <c:ptCount val="1"/>
                <c:pt idx="0">
                  <c:v>PDV vsi gostje (Indeks Pt/SI)</c:v>
                </c:pt>
              </c:strCache>
            </c:strRef>
          </c:tx>
          <c:spPr>
            <a:solidFill>
              <a:srgbClr val="C00000"/>
            </a:solidFill>
          </c:spPr>
          <c:invertIfNegative val="0"/>
          <c:dLbls>
            <c:spPr>
              <a:noFill/>
              <a:ln>
                <a:noFill/>
              </a:ln>
              <a:effectLst/>
            </c:spPr>
            <c:txPr>
              <a:bodyPr/>
              <a:lstStyle/>
              <a:p>
                <a:pPr>
                  <a:defRPr sz="1100" b="1"/>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2009-2022'!$D$46:$Q$46</c:f>
              <c:numCache>
                <c:formatCode>#,##0.0</c:formatCode>
                <c:ptCount val="7"/>
                <c:pt idx="0">
                  <c:v>92.246355056971495</c:v>
                </c:pt>
                <c:pt idx="1">
                  <c:v>93.453058023423722</c:v>
                </c:pt>
                <c:pt idx="2">
                  <c:v>87.141783896333848</c:v>
                </c:pt>
                <c:pt idx="3">
                  <c:v>92.15699981589502</c:v>
                </c:pt>
                <c:pt idx="4">
                  <c:v>94.192625274316882</c:v>
                </c:pt>
                <c:pt idx="5">
                  <c:v>84.595582700848666</c:v>
                </c:pt>
                <c:pt idx="6">
                  <c:v>87.284778379174071</c:v>
                </c:pt>
              </c:numCache>
            </c:numRef>
          </c:val>
          <c:extLst>
            <c:ext xmlns:c16="http://schemas.microsoft.com/office/drawing/2014/chart" uri="{C3380CC4-5D6E-409C-BE32-E72D297353CC}">
              <c16:uniqueId val="{00000000-0B2E-44F4-8834-F1E352C0237B}"/>
            </c:ext>
          </c:extLst>
        </c:ser>
        <c:ser>
          <c:idx val="1"/>
          <c:order val="1"/>
          <c:tx>
            <c:strRef>
              <c:f>'Analiza 2009-2022'!$C$47</c:f>
              <c:strCache>
                <c:ptCount val="1"/>
                <c:pt idx="0">
                  <c:v>  PDB domači gostje(Indeks Pt/Sl)</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2009-2022'!$D$47:$Q$47</c:f>
              <c:numCache>
                <c:formatCode>#,##0.0</c:formatCode>
                <c:ptCount val="7"/>
                <c:pt idx="0">
                  <c:v>96.41519740684312</c:v>
                </c:pt>
                <c:pt idx="1">
                  <c:v>102.21524125898658</c:v>
                </c:pt>
                <c:pt idx="2">
                  <c:v>96.73117169379772</c:v>
                </c:pt>
                <c:pt idx="3">
                  <c:v>103.92942883593624</c:v>
                </c:pt>
                <c:pt idx="4">
                  <c:v>98.767304348935497</c:v>
                </c:pt>
                <c:pt idx="5">
                  <c:v>92.133459986982771</c:v>
                </c:pt>
                <c:pt idx="6">
                  <c:v>96.495387103011737</c:v>
                </c:pt>
              </c:numCache>
            </c:numRef>
          </c:val>
          <c:extLst>
            <c:ext xmlns:c16="http://schemas.microsoft.com/office/drawing/2014/chart" uri="{C3380CC4-5D6E-409C-BE32-E72D297353CC}">
              <c16:uniqueId val="{00000001-0B2E-44F4-8834-F1E352C0237B}"/>
            </c:ext>
          </c:extLst>
        </c:ser>
        <c:ser>
          <c:idx val="2"/>
          <c:order val="2"/>
          <c:tx>
            <c:strRef>
              <c:f>'Analiza 2009-2022'!$C$48</c:f>
              <c:strCache>
                <c:ptCount val="1"/>
                <c:pt idx="0">
                  <c:v>  PDB tuji gostje (Indeks Pt/SI)</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2009-2022'!$D$48:$Q$48</c:f>
              <c:numCache>
                <c:formatCode>#,##0.0</c:formatCode>
                <c:ptCount val="7"/>
                <c:pt idx="0">
                  <c:v>83.177471214639525</c:v>
                </c:pt>
                <c:pt idx="1">
                  <c:v>82.41054280650421</c:v>
                </c:pt>
                <c:pt idx="2">
                  <c:v>77.611663406534674</c:v>
                </c:pt>
                <c:pt idx="3">
                  <c:v>82.43329970425259</c:v>
                </c:pt>
                <c:pt idx="4">
                  <c:v>77.208478955346109</c:v>
                </c:pt>
                <c:pt idx="5">
                  <c:v>70.283687360052895</c:v>
                </c:pt>
                <c:pt idx="6">
                  <c:v>77.489210183601514</c:v>
                </c:pt>
              </c:numCache>
            </c:numRef>
          </c:val>
          <c:extLst>
            <c:ext xmlns:c16="http://schemas.microsoft.com/office/drawing/2014/chart" uri="{C3380CC4-5D6E-409C-BE32-E72D297353CC}">
              <c16:uniqueId val="{00000002-0B2E-44F4-8834-F1E352C0237B}"/>
            </c:ext>
          </c:extLst>
        </c:ser>
        <c:dLbls>
          <c:showLegendKey val="0"/>
          <c:showVal val="0"/>
          <c:showCatName val="0"/>
          <c:showSerName val="0"/>
          <c:showPercent val="0"/>
          <c:showBubbleSize val="0"/>
        </c:dLbls>
        <c:gapWidth val="75"/>
        <c:overlap val="-25"/>
        <c:axId val="99245568"/>
        <c:axId val="127302400"/>
      </c:barChart>
      <c:catAx>
        <c:axId val="99245568"/>
        <c:scaling>
          <c:orientation val="minMax"/>
        </c:scaling>
        <c:delete val="0"/>
        <c:axPos val="l"/>
        <c:numFmt formatCode="General" sourceLinked="1"/>
        <c:majorTickMark val="none"/>
        <c:minorTickMark val="none"/>
        <c:tickLblPos val="nextTo"/>
        <c:crossAx val="127302400"/>
        <c:crosses val="autoZero"/>
        <c:auto val="1"/>
        <c:lblAlgn val="ctr"/>
        <c:lblOffset val="100"/>
        <c:noMultiLvlLbl val="0"/>
      </c:catAx>
      <c:valAx>
        <c:axId val="127302400"/>
        <c:scaling>
          <c:orientation val="minMax"/>
        </c:scaling>
        <c:delete val="0"/>
        <c:axPos val="b"/>
        <c:majorGridlines/>
        <c:numFmt formatCode="#,##0.0" sourceLinked="1"/>
        <c:majorTickMark val="none"/>
        <c:minorTickMark val="none"/>
        <c:tickLblPos val="nextTo"/>
        <c:spPr>
          <a:ln w="9525">
            <a:noFill/>
          </a:ln>
        </c:spPr>
        <c:crossAx val="99245568"/>
        <c:crosses val="autoZero"/>
        <c:crossBetween val="between"/>
      </c:valAx>
    </c:plotArea>
    <c:legend>
      <c:legendPos val="b"/>
      <c:layout>
        <c:manualLayout>
          <c:xMode val="edge"/>
          <c:yMode val="edge"/>
          <c:x val="4.5805539367819996E-2"/>
          <c:y val="0.90658940817881639"/>
          <c:w val="0.93133785987594919"/>
          <c:h val="7.728155956311912E-2"/>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domačih turistov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 Sezone Ptuj'!$B$149</c:f>
              <c:strCache>
                <c:ptCount val="1"/>
                <c:pt idx="0">
                  <c:v>Ptuj</c:v>
                </c:pt>
              </c:strCache>
            </c:strRef>
          </c:tx>
          <c:spPr>
            <a:ln w="28575" cap="rnd">
              <a:solidFill>
                <a:srgbClr val="C000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Ptuj'!$C$149:$H$149</c:f>
              <c:numCache>
                <c:formatCode>#,##0.00</c:formatCode>
                <c:ptCount val="6"/>
                <c:pt idx="0">
                  <c:v>9.2688294894958778E-2</c:v>
                </c:pt>
                <c:pt idx="1">
                  <c:v>8.160632808835433E-2</c:v>
                </c:pt>
                <c:pt idx="2">
                  <c:v>8.3333333333333259E-2</c:v>
                </c:pt>
                <c:pt idx="3">
                  <c:v>0.55573692926425355</c:v>
                </c:pt>
                <c:pt idx="4">
                  <c:v>0.52108408903544923</c:v>
                </c:pt>
                <c:pt idx="5">
                  <c:v>0.16074731317170698</c:v>
                </c:pt>
              </c:numCache>
            </c:numRef>
          </c:val>
          <c:smooth val="0"/>
          <c:extLst>
            <c:ext xmlns:c16="http://schemas.microsoft.com/office/drawing/2014/chart" uri="{C3380CC4-5D6E-409C-BE32-E72D297353CC}">
              <c16:uniqueId val="{00000000-FB23-4BA0-80CF-6D50E98FD478}"/>
            </c:ext>
          </c:extLst>
        </c:ser>
        <c:ser>
          <c:idx val="1"/>
          <c:order val="1"/>
          <c:tx>
            <c:strRef>
              <c:f>'GINI IND. Sezone Ptuj'!$B$150</c:f>
              <c:strCache>
                <c:ptCount val="1"/>
                <c:pt idx="0">
                  <c:v>Slovenija</c:v>
                </c:pt>
              </c:strCache>
            </c:strRef>
          </c:tx>
          <c:spPr>
            <a:ln w="28575" cap="rnd">
              <a:solidFill>
                <a:schemeClr val="accent6">
                  <a:lumMod val="75000"/>
                </a:schemeClr>
              </a:solidFill>
              <a:prstDash val="sysDash"/>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Ptuj'!$C$150:$H$150</c:f>
              <c:numCache>
                <c:formatCode>#,##0.00</c:formatCode>
                <c:ptCount val="6"/>
                <c:pt idx="0">
                  <c:v>0.17141159026828956</c:v>
                </c:pt>
                <c:pt idx="1">
                  <c:v>0.15355147365121691</c:v>
                </c:pt>
                <c:pt idx="2">
                  <c:v>0.16256355755087171</c:v>
                </c:pt>
                <c:pt idx="3">
                  <c:v>0.58174720101167821</c:v>
                </c:pt>
                <c:pt idx="4">
                  <c:v>0.47387115217052689</c:v>
                </c:pt>
                <c:pt idx="5">
                  <c:v>0.21074781436237411</c:v>
                </c:pt>
              </c:numCache>
            </c:numRef>
          </c:val>
          <c:smooth val="0"/>
          <c:extLst>
            <c:ext xmlns:c16="http://schemas.microsoft.com/office/drawing/2014/chart" uri="{C3380CC4-5D6E-409C-BE32-E72D297353CC}">
              <c16:uniqueId val="{00000001-FB23-4BA0-80CF-6D50E98FD478}"/>
            </c:ext>
          </c:extLst>
        </c:ser>
        <c:ser>
          <c:idx val="2"/>
          <c:order val="2"/>
          <c:tx>
            <c:strRef>
              <c:f>'GINI IND. Sezone Ptuj'!$B$151</c:f>
              <c:strCache>
                <c:ptCount val="1"/>
                <c:pt idx="0">
                  <c:v>Maribor</c:v>
                </c:pt>
              </c:strCache>
            </c:strRef>
          </c:tx>
          <c:spPr>
            <a:ln w="28575" cap="rnd">
              <a:solidFill>
                <a:schemeClr val="accent4">
                  <a:lumMod val="75000"/>
                </a:schemeClr>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Ptuj'!$C$151:$H$151</c:f>
              <c:numCache>
                <c:formatCode>#,##0.00</c:formatCode>
                <c:ptCount val="6"/>
                <c:pt idx="0">
                  <c:v>8.5276665759778214E-2</c:v>
                </c:pt>
                <c:pt idx="1">
                  <c:v>0.12386785106862552</c:v>
                </c:pt>
                <c:pt idx="2">
                  <c:v>0.10684928679674732</c:v>
                </c:pt>
                <c:pt idx="3">
                  <c:v>0.48562658125014502</c:v>
                </c:pt>
                <c:pt idx="4">
                  <c:v>0.35704960014094156</c:v>
                </c:pt>
                <c:pt idx="5">
                  <c:v>0.14784623507862826</c:v>
                </c:pt>
              </c:numCache>
            </c:numRef>
          </c:val>
          <c:smooth val="0"/>
          <c:extLst>
            <c:ext xmlns:c16="http://schemas.microsoft.com/office/drawing/2014/chart" uri="{C3380CC4-5D6E-409C-BE32-E72D297353CC}">
              <c16:uniqueId val="{00000002-FB23-4BA0-80CF-6D50E98FD478}"/>
            </c:ext>
          </c:extLst>
        </c:ser>
        <c:ser>
          <c:idx val="3"/>
          <c:order val="3"/>
          <c:tx>
            <c:strRef>
              <c:f>'GINI IND. Sezone Ptuj'!$B$152</c:f>
              <c:strCache>
                <c:ptCount val="1"/>
                <c:pt idx="0">
                  <c:v>Ljubljana</c:v>
                </c:pt>
              </c:strCache>
            </c:strRef>
          </c:tx>
          <c:spPr>
            <a:ln w="28575" cap="rnd">
              <a:solidFill>
                <a:srgbClr val="00CC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Ptuj'!$C$152:$H$152</c:f>
              <c:numCache>
                <c:formatCode>#,##0.00</c:formatCode>
                <c:ptCount val="6"/>
                <c:pt idx="0">
                  <c:v>8.2504570189043225E-2</c:v>
                </c:pt>
                <c:pt idx="1">
                  <c:v>0.12618755610063892</c:v>
                </c:pt>
                <c:pt idx="2">
                  <c:v>9.9959184779479182E-2</c:v>
                </c:pt>
                <c:pt idx="3">
                  <c:v>0.41145157597496751</c:v>
                </c:pt>
                <c:pt idx="4">
                  <c:v>0.37477963412959336</c:v>
                </c:pt>
                <c:pt idx="5">
                  <c:v>0.15005900687400331</c:v>
                </c:pt>
              </c:numCache>
            </c:numRef>
          </c:val>
          <c:smooth val="0"/>
          <c:extLst>
            <c:ext xmlns:c16="http://schemas.microsoft.com/office/drawing/2014/chart" uri="{C3380CC4-5D6E-409C-BE32-E72D297353CC}">
              <c16:uniqueId val="{00000003-FB23-4BA0-80CF-6D50E98FD478}"/>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tujih turistov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 Sezone Ptuj'!$B$172</c:f>
              <c:strCache>
                <c:ptCount val="1"/>
                <c:pt idx="0">
                  <c:v>Ptuj</c:v>
                </c:pt>
              </c:strCache>
            </c:strRef>
          </c:tx>
          <c:spPr>
            <a:ln w="28575" cap="rnd">
              <a:solidFill>
                <a:srgbClr val="C000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Ptuj'!$C$172:$H$172</c:f>
              <c:numCache>
                <c:formatCode>#,##0.00</c:formatCode>
                <c:ptCount val="6"/>
                <c:pt idx="0">
                  <c:v>0.3373474630700064</c:v>
                </c:pt>
                <c:pt idx="1">
                  <c:v>0.34967695679449873</c:v>
                </c:pt>
                <c:pt idx="2">
                  <c:v>0.34742955186662594</c:v>
                </c:pt>
                <c:pt idx="3">
                  <c:v>0.50929557898177646</c:v>
                </c:pt>
                <c:pt idx="4">
                  <c:v>0.60582613806802055</c:v>
                </c:pt>
                <c:pt idx="5">
                  <c:v>0.39793415726024206</c:v>
                </c:pt>
              </c:numCache>
            </c:numRef>
          </c:val>
          <c:smooth val="0"/>
          <c:extLst>
            <c:ext xmlns:c16="http://schemas.microsoft.com/office/drawing/2014/chart" uri="{C3380CC4-5D6E-409C-BE32-E72D297353CC}">
              <c16:uniqueId val="{00000000-9208-4320-9938-52FBC5AEF7EB}"/>
            </c:ext>
          </c:extLst>
        </c:ser>
        <c:ser>
          <c:idx val="1"/>
          <c:order val="1"/>
          <c:tx>
            <c:strRef>
              <c:f>'GINI IND. Sezone Ptuj'!$B$173</c:f>
              <c:strCache>
                <c:ptCount val="1"/>
                <c:pt idx="0">
                  <c:v>Slovenija</c:v>
                </c:pt>
              </c:strCache>
            </c:strRef>
          </c:tx>
          <c:spPr>
            <a:ln w="28575" cap="rnd">
              <a:solidFill>
                <a:schemeClr val="accent6">
                  <a:lumMod val="75000"/>
                </a:schemeClr>
              </a:solidFill>
              <a:prstDash val="sysDash"/>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Ptuj'!$C$173:$H$173</c:f>
              <c:numCache>
                <c:formatCode>#,##0.00</c:formatCode>
                <c:ptCount val="6"/>
                <c:pt idx="0">
                  <c:v>0.30574330230908708</c:v>
                </c:pt>
                <c:pt idx="1">
                  <c:v>0.31295460842763489</c:v>
                </c:pt>
                <c:pt idx="2">
                  <c:v>0.31995927777755839</c:v>
                </c:pt>
                <c:pt idx="3">
                  <c:v>0.51867466671356321</c:v>
                </c:pt>
                <c:pt idx="4">
                  <c:v>0.57827480108350438</c:v>
                </c:pt>
                <c:pt idx="5">
                  <c:v>0.39354591316301968</c:v>
                </c:pt>
              </c:numCache>
            </c:numRef>
          </c:val>
          <c:smooth val="0"/>
          <c:extLst>
            <c:ext xmlns:c16="http://schemas.microsoft.com/office/drawing/2014/chart" uri="{C3380CC4-5D6E-409C-BE32-E72D297353CC}">
              <c16:uniqueId val="{00000001-9208-4320-9938-52FBC5AEF7EB}"/>
            </c:ext>
          </c:extLst>
        </c:ser>
        <c:ser>
          <c:idx val="2"/>
          <c:order val="2"/>
          <c:tx>
            <c:strRef>
              <c:f>'GINI IND. Sezone Ptuj'!$B$174</c:f>
              <c:strCache>
                <c:ptCount val="1"/>
                <c:pt idx="0">
                  <c:v>Maribor</c:v>
                </c:pt>
              </c:strCache>
            </c:strRef>
          </c:tx>
          <c:spPr>
            <a:ln w="28575" cap="rnd">
              <a:solidFill>
                <a:schemeClr val="accent4">
                  <a:lumMod val="75000"/>
                </a:schemeClr>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Ptuj'!$C$174:$H$174</c:f>
              <c:numCache>
                <c:formatCode>#,##0.00</c:formatCode>
                <c:ptCount val="6"/>
                <c:pt idx="0">
                  <c:v>0.18192792368390054</c:v>
                </c:pt>
                <c:pt idx="1">
                  <c:v>0.16301106786235764</c:v>
                </c:pt>
                <c:pt idx="2">
                  <c:v>0.16916027083525842</c:v>
                </c:pt>
                <c:pt idx="3">
                  <c:v>0.30555157094917662</c:v>
                </c:pt>
                <c:pt idx="4">
                  <c:v>0.37099645043469309</c:v>
                </c:pt>
                <c:pt idx="5">
                  <c:v>0.20128664735250679</c:v>
                </c:pt>
              </c:numCache>
            </c:numRef>
          </c:val>
          <c:smooth val="0"/>
          <c:extLst>
            <c:ext xmlns:c16="http://schemas.microsoft.com/office/drawing/2014/chart" uri="{C3380CC4-5D6E-409C-BE32-E72D297353CC}">
              <c16:uniqueId val="{00000002-9208-4320-9938-52FBC5AEF7EB}"/>
            </c:ext>
          </c:extLst>
        </c:ser>
        <c:ser>
          <c:idx val="3"/>
          <c:order val="3"/>
          <c:tx>
            <c:strRef>
              <c:f>'GINI IND. Sezone Ptuj'!$B$175</c:f>
              <c:strCache>
                <c:ptCount val="1"/>
                <c:pt idx="0">
                  <c:v>Ljubljana</c:v>
                </c:pt>
              </c:strCache>
            </c:strRef>
          </c:tx>
          <c:spPr>
            <a:ln w="28575" cap="rnd">
              <a:solidFill>
                <a:srgbClr val="00CC00"/>
              </a:solidFill>
              <a:round/>
            </a:ln>
            <a:effectLst/>
          </c:spPr>
          <c:marker>
            <c:symbol val="none"/>
          </c:marker>
          <c:cat>
            <c:numRef>
              <c:f>'GINI IND. Sezone Ptuj'!$C$125:$H$125</c:f>
              <c:numCache>
                <c:formatCode>General</c:formatCode>
                <c:ptCount val="6"/>
                <c:pt idx="0">
                  <c:v>2017</c:v>
                </c:pt>
                <c:pt idx="1">
                  <c:v>2018</c:v>
                </c:pt>
                <c:pt idx="2">
                  <c:v>2019</c:v>
                </c:pt>
                <c:pt idx="3">
                  <c:v>2020</c:v>
                </c:pt>
                <c:pt idx="4">
                  <c:v>2021</c:v>
                </c:pt>
                <c:pt idx="5">
                  <c:v>2022</c:v>
                </c:pt>
              </c:numCache>
            </c:numRef>
          </c:cat>
          <c:val>
            <c:numRef>
              <c:f>'GINI IND. Sezone Ptuj'!$C$175:$H$175</c:f>
              <c:numCache>
                <c:formatCode>#,##0.00</c:formatCode>
                <c:ptCount val="6"/>
                <c:pt idx="0">
                  <c:v>0.23397083563082344</c:v>
                </c:pt>
                <c:pt idx="1">
                  <c:v>0.23366970672432363</c:v>
                </c:pt>
                <c:pt idx="2">
                  <c:v>0.23595574397664387</c:v>
                </c:pt>
                <c:pt idx="3">
                  <c:v>0.46901580288624656</c:v>
                </c:pt>
                <c:pt idx="4">
                  <c:v>0.48487050412686505</c:v>
                </c:pt>
                <c:pt idx="5">
                  <c:v>0.28952665562268898</c:v>
                </c:pt>
              </c:numCache>
            </c:numRef>
          </c:val>
          <c:smooth val="0"/>
          <c:extLst>
            <c:ext xmlns:c16="http://schemas.microsoft.com/office/drawing/2014/chart" uri="{C3380CC4-5D6E-409C-BE32-E72D297353CC}">
              <c16:uniqueId val="{00000003-9208-4320-9938-52FBC5AEF7EB}"/>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r>
              <a:rPr lang="sl-SI" b="0" i="1"/>
              <a:t>GINI Indeks- sezonskost prenočitev</a:t>
            </a:r>
            <a:r>
              <a:rPr lang="sl-SI" b="0" i="1" baseline="0"/>
              <a:t> </a:t>
            </a:r>
            <a:r>
              <a:rPr lang="sl-SI" b="0" i="1"/>
              <a:t>vseh turistov  Ptuj </a:t>
            </a:r>
          </a:p>
          <a:p>
            <a:pPr algn="l">
              <a:defRPr i="1"/>
            </a:pPr>
            <a:r>
              <a:rPr lang="sl-SI" b="0" i="1"/>
              <a:t>vs Termalna Panonska</a:t>
            </a:r>
            <a:r>
              <a:rPr lang="sl-SI" b="0" i="1" baseline="0"/>
              <a:t> </a:t>
            </a:r>
            <a:r>
              <a:rPr lang="sl-SI" b="0" i="1"/>
              <a:t>Makro</a:t>
            </a:r>
            <a:r>
              <a:rPr lang="sl-SI" b="0" i="1" baseline="0"/>
              <a:t> destinacija</a:t>
            </a:r>
            <a:endParaRPr lang="sl-SI" b="0" i="1"/>
          </a:p>
        </c:rich>
      </c:tx>
      <c:layout>
        <c:manualLayout>
          <c:xMode val="edge"/>
          <c:yMode val="edge"/>
          <c:x val="6.036094119253959E-2"/>
          <c:y val="5.003735860112251E-2"/>
        </c:manualLayout>
      </c:layout>
      <c:overlay val="0"/>
      <c:spPr>
        <a:noFill/>
        <a:ln>
          <a:noFill/>
        </a:ln>
        <a:effectLst/>
      </c:spPr>
      <c:txPr>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4.9611864642800339E-2"/>
          <c:y val="4.6214504403996756E-2"/>
          <c:w val="0.93265474226093525"/>
          <c:h val="0.86156987445272126"/>
        </c:manualLayout>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'GINI Termalna Panonska Ptuj'!$F$85:$Q$85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Ptuj'!$F$85:$Q$85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CB71-4660-B319-41A7071C7892}"/>
            </c:ext>
          </c:extLst>
        </c:ser>
        <c:ser>
          <c:idx val="0"/>
          <c:order val="1"/>
          <c:tx>
            <c:v>Termalna Panonska Slovenija 2019</c:v>
          </c:tx>
          <c:spPr>
            <a:ln w="28575" cap="rnd">
              <a:solidFill>
                <a:schemeClr val="accent1"/>
              </a:solidFill>
              <a:round/>
            </a:ln>
            <a:effectLst/>
          </c:spPr>
          <c:marker>
            <c:symbol val="none"/>
          </c:marker>
          <c:cat>
            <c:numRef>
              <c:f>'GINI Termalna Panonska Ptuj'!$F$85:$Q$85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Ptuj'!$F$90:$Q$90</c:f>
              <c:numCache>
                <c:formatCode>0.000</c:formatCode>
                <c:ptCount val="12"/>
                <c:pt idx="0">
                  <c:v>6.2486716253237727E-2</c:v>
                </c:pt>
                <c:pt idx="1">
                  <c:v>0.12921873083071242</c:v>
                </c:pt>
                <c:pt idx="2">
                  <c:v>0.19601203724472066</c:v>
                </c:pt>
                <c:pt idx="3">
                  <c:v>0.26331027615319735</c:v>
                </c:pt>
                <c:pt idx="4">
                  <c:v>0.33694955548428601</c:v>
                </c:pt>
                <c:pt idx="5">
                  <c:v>0.41413173313381141</c:v>
                </c:pt>
                <c:pt idx="6">
                  <c:v>0.49167868801609005</c:v>
                </c:pt>
                <c:pt idx="7">
                  <c:v>0.57044485824524149</c:v>
                </c:pt>
                <c:pt idx="8">
                  <c:v>0.65381049301787053</c:v>
                </c:pt>
                <c:pt idx="9">
                  <c:v>0.74282486356810951</c:v>
                </c:pt>
                <c:pt idx="10">
                  <c:v>0.85859880544622524</c:v>
                </c:pt>
                <c:pt idx="11">
                  <c:v>1</c:v>
                </c:pt>
              </c:numCache>
            </c:numRef>
          </c:val>
          <c:smooth val="0"/>
          <c:extLst>
            <c:ext xmlns:c16="http://schemas.microsoft.com/office/drawing/2014/chart" uri="{C3380CC4-5D6E-409C-BE32-E72D297353CC}">
              <c16:uniqueId val="{00000001-CB71-4660-B319-41A7071C7892}"/>
            </c:ext>
          </c:extLst>
        </c:ser>
        <c:ser>
          <c:idx val="1"/>
          <c:order val="2"/>
          <c:tx>
            <c:v>Ptuj 2019</c:v>
          </c:tx>
          <c:spPr>
            <a:ln w="28575" cap="rnd">
              <a:solidFill>
                <a:schemeClr val="accent2"/>
              </a:solidFill>
              <a:round/>
            </a:ln>
            <a:effectLst/>
          </c:spPr>
          <c:marker>
            <c:symbol val="none"/>
          </c:marker>
          <c:cat>
            <c:numRef>
              <c:f>'GINI Termalna Panonska Ptuj'!$F$85:$Q$85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Ptuj'!$F$108:$Q$108</c:f>
              <c:numCache>
                <c:formatCode>0.000</c:formatCode>
                <c:ptCount val="12"/>
                <c:pt idx="0">
                  <c:v>4.6370929141697458E-2</c:v>
                </c:pt>
                <c:pt idx="1">
                  <c:v>9.8894015686724998E-2</c:v>
                </c:pt>
                <c:pt idx="2">
                  <c:v>0.15329976450766786</c:v>
                </c:pt>
                <c:pt idx="3">
                  <c:v>0.20819692009215474</c:v>
                </c:pt>
                <c:pt idx="4">
                  <c:v>0.26717211362345478</c:v>
                </c:pt>
                <c:pt idx="5">
                  <c:v>0.33637112059887808</c:v>
                </c:pt>
                <c:pt idx="6">
                  <c:v>0.40805907092212163</c:v>
                </c:pt>
                <c:pt idx="7">
                  <c:v>0.49408716407242187</c:v>
                </c:pt>
                <c:pt idx="8">
                  <c:v>0.58562284211802695</c:v>
                </c:pt>
                <c:pt idx="9">
                  <c:v>0.69326006905222315</c:v>
                </c:pt>
                <c:pt idx="10">
                  <c:v>0.83723586886459511</c:v>
                </c:pt>
                <c:pt idx="11">
                  <c:v>1</c:v>
                </c:pt>
              </c:numCache>
            </c:numRef>
          </c:val>
          <c:smooth val="0"/>
          <c:extLst>
            <c:ext xmlns:c16="http://schemas.microsoft.com/office/drawing/2014/chart" uri="{C3380CC4-5D6E-409C-BE32-E72D297353CC}">
              <c16:uniqueId val="{00000002-CB71-4660-B319-41A7071C7892}"/>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r>
              <a:rPr lang="sl-SI" b="0" i="1"/>
              <a:t>GINI Indeks- sezonskost prenočitev</a:t>
            </a:r>
            <a:r>
              <a:rPr lang="sl-SI" b="0" i="1" baseline="0"/>
              <a:t> tujih </a:t>
            </a:r>
            <a:r>
              <a:rPr lang="sl-SI" b="0" i="1"/>
              <a:t>turistov  Ptuj </a:t>
            </a:r>
          </a:p>
          <a:p>
            <a:pPr algn="l">
              <a:defRPr i="1"/>
            </a:pPr>
            <a:r>
              <a:rPr lang="sl-SI" b="0" i="1"/>
              <a:t>vs Termalna Panonska Makro</a:t>
            </a:r>
            <a:r>
              <a:rPr lang="sl-SI" b="0" i="1" baseline="0"/>
              <a:t> destinacija</a:t>
            </a:r>
            <a:endParaRPr lang="sl-SI" b="0" i="1"/>
          </a:p>
        </c:rich>
      </c:tx>
      <c:layout>
        <c:manualLayout>
          <c:xMode val="edge"/>
          <c:yMode val="edge"/>
          <c:x val="5.683675881893599E-2"/>
          <c:y val="5.2038852945167406E-2"/>
        </c:manualLayout>
      </c:layout>
      <c:overlay val="0"/>
      <c:spPr>
        <a:noFill/>
        <a:ln>
          <a:noFill/>
        </a:ln>
        <a:effectLst/>
      </c:spPr>
      <c:txPr>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4.9974407475190975E-2"/>
          <c:y val="4.8396133239005691E-2"/>
          <c:w val="0.93216261118171484"/>
          <c:h val="0.85938824561771232"/>
        </c:manualLayout>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'GINI Termalna Panonska Ptuj'!$V$85:$AG$85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Ptuj'!$V$85:$AG$85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E99E-4C60-8B27-CB645D044551}"/>
            </c:ext>
          </c:extLst>
        </c:ser>
        <c:ser>
          <c:idx val="0"/>
          <c:order val="1"/>
          <c:tx>
            <c:v>Termalna Panonska Slovenija 2019</c:v>
          </c:tx>
          <c:spPr>
            <a:ln w="28575" cap="rnd">
              <a:solidFill>
                <a:schemeClr val="accent1"/>
              </a:solidFill>
              <a:round/>
            </a:ln>
            <a:effectLst/>
          </c:spPr>
          <c:marker>
            <c:symbol val="none"/>
          </c:marker>
          <c:cat>
            <c:numRef>
              <c:f>'GINI Termalna Panonska Ptuj'!$V$85:$AG$85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Ptuj'!$V$90:$AG$90</c:f>
              <c:numCache>
                <c:formatCode>0.000</c:formatCode>
                <c:ptCount val="12"/>
                <c:pt idx="0">
                  <c:v>5.1210432272888226E-2</c:v>
                </c:pt>
                <c:pt idx="1">
                  <c:v>0.10972716094166254</c:v>
                </c:pt>
                <c:pt idx="2">
                  <c:v>0.17028556143383208</c:v>
                </c:pt>
                <c:pt idx="3">
                  <c:v>0.23272780157944659</c:v>
                </c:pt>
                <c:pt idx="4">
                  <c:v>0.30052768775721217</c:v>
                </c:pt>
                <c:pt idx="5">
                  <c:v>0.37873898116633015</c:v>
                </c:pt>
                <c:pt idx="6">
                  <c:v>0.45881703983005639</c:v>
                </c:pt>
                <c:pt idx="7">
                  <c:v>0.54059993665865258</c:v>
                </c:pt>
                <c:pt idx="8">
                  <c:v>0.62865912999445728</c:v>
                </c:pt>
                <c:pt idx="9">
                  <c:v>0.71705682369202439</c:v>
                </c:pt>
                <c:pt idx="10">
                  <c:v>0.84236990985921523</c:v>
                </c:pt>
                <c:pt idx="11">
                  <c:v>1</c:v>
                </c:pt>
              </c:numCache>
            </c:numRef>
          </c:val>
          <c:smooth val="0"/>
          <c:extLst>
            <c:ext xmlns:c16="http://schemas.microsoft.com/office/drawing/2014/chart" uri="{C3380CC4-5D6E-409C-BE32-E72D297353CC}">
              <c16:uniqueId val="{00000001-E99E-4C60-8B27-CB645D044551}"/>
            </c:ext>
          </c:extLst>
        </c:ser>
        <c:ser>
          <c:idx val="1"/>
          <c:order val="2"/>
          <c:tx>
            <c:v>Ptuj 2019</c:v>
          </c:tx>
          <c:spPr>
            <a:ln w="28575" cap="rnd">
              <a:solidFill>
                <a:schemeClr val="accent2"/>
              </a:solidFill>
              <a:round/>
            </a:ln>
            <a:effectLst/>
          </c:spPr>
          <c:marker>
            <c:symbol val="none"/>
          </c:marker>
          <c:cat>
            <c:numRef>
              <c:f>'GINI Termalna Panonska Ptuj'!$V$85:$AG$85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Ptuj'!$V$108:$AG$108</c:f>
              <c:numCache>
                <c:formatCode>0.000</c:formatCode>
                <c:ptCount val="12"/>
                <c:pt idx="0">
                  <c:v>3.4025290135942958E-2</c:v>
                </c:pt>
                <c:pt idx="1">
                  <c:v>6.8491293096629116E-2</c:v>
                </c:pt>
                <c:pt idx="2">
                  <c:v>0.10410992959895132</c:v>
                </c:pt>
                <c:pt idx="3">
                  <c:v>0.14545783282293515</c:v>
                </c:pt>
                <c:pt idx="4">
                  <c:v>0.19039924061790198</c:v>
                </c:pt>
                <c:pt idx="5">
                  <c:v>0.2504491880713729</c:v>
                </c:pt>
                <c:pt idx="6">
                  <c:v>0.31131275920129275</c:v>
                </c:pt>
                <c:pt idx="7">
                  <c:v>0.39850609652740893</c:v>
                </c:pt>
                <c:pt idx="8">
                  <c:v>0.49950843569547876</c:v>
                </c:pt>
                <c:pt idx="9">
                  <c:v>0.61313324217734733</c:v>
                </c:pt>
                <c:pt idx="10">
                  <c:v>0.80002938085498287</c:v>
                </c:pt>
                <c:pt idx="11">
                  <c:v>1</c:v>
                </c:pt>
              </c:numCache>
            </c:numRef>
          </c:val>
          <c:smooth val="0"/>
          <c:extLst>
            <c:ext xmlns:c16="http://schemas.microsoft.com/office/drawing/2014/chart" uri="{C3380CC4-5D6E-409C-BE32-E72D297353CC}">
              <c16:uniqueId val="{00000002-E99E-4C60-8B27-CB645D044551}"/>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r>
              <a:rPr lang="sl-SI" b="0" i="1"/>
              <a:t>GINI Indeks- sezonskost prenočitev</a:t>
            </a:r>
            <a:r>
              <a:rPr lang="sl-SI" b="0" i="1" baseline="0"/>
              <a:t> domačih </a:t>
            </a:r>
            <a:r>
              <a:rPr lang="sl-SI" b="0" i="1"/>
              <a:t>turistov  Ptuj </a:t>
            </a:r>
          </a:p>
          <a:p>
            <a:pPr algn="l">
              <a:defRPr i="1"/>
            </a:pPr>
            <a:r>
              <a:rPr lang="sl-SI" b="0" i="1"/>
              <a:t>vs Termalna</a:t>
            </a:r>
            <a:r>
              <a:rPr lang="sl-SI" b="0" i="1" baseline="0"/>
              <a:t> </a:t>
            </a:r>
            <a:r>
              <a:rPr lang="sl-SI" b="0" i="1"/>
              <a:t>Panonska Makro</a:t>
            </a:r>
            <a:r>
              <a:rPr lang="sl-SI" b="0" i="1" baseline="0"/>
              <a:t> destinacija</a:t>
            </a:r>
            <a:endParaRPr lang="sl-SI" b="0" i="1"/>
          </a:p>
        </c:rich>
      </c:tx>
      <c:layout>
        <c:manualLayout>
          <c:xMode val="edge"/>
          <c:yMode val="edge"/>
          <c:x val="5.6814262573286707E-2"/>
          <c:y val="2.8020920816628603E-2"/>
        </c:manualLayout>
      </c:layout>
      <c:overlay val="0"/>
      <c:spPr>
        <a:noFill/>
        <a:ln>
          <a:noFill/>
        </a:ln>
        <a:effectLst/>
      </c:spPr>
      <c:txPr>
        <a:bodyPr rot="0" spcFirstLastPara="1" vertOverflow="ellipsis" vert="horz" wrap="square" anchor="ctr" anchorCtr="1"/>
        <a:lstStyle/>
        <a:p>
          <a:pPr algn="l">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4.9611864642800339E-2"/>
          <c:y val="4.4393144550915892E-2"/>
          <c:w val="0.93265474226093525"/>
          <c:h val="0.86339123430580222"/>
        </c:manualLayout>
      </c:layout>
      <c:lineChart>
        <c:grouping val="standard"/>
        <c:varyColors val="0"/>
        <c:ser>
          <c:idx val="5"/>
          <c:order val="0"/>
          <c:tx>
            <c:v>Enakomerna razporeditev</c:v>
          </c:tx>
          <c:spPr>
            <a:ln w="28575" cap="rnd">
              <a:solidFill>
                <a:schemeClr val="accent6"/>
              </a:solidFill>
              <a:prstDash val="sysDash"/>
              <a:round/>
            </a:ln>
            <a:effectLst/>
          </c:spPr>
          <c:marker>
            <c:symbol val="none"/>
          </c:marker>
          <c:cat>
            <c:numRef>
              <c:f>'GINI Termalna Panonska Ptuj'!$AM$85:$AX$85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Ptuj'!$AM$85:$AX$85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4B1D-4D8A-A658-A24FF026D4FE}"/>
            </c:ext>
          </c:extLst>
        </c:ser>
        <c:ser>
          <c:idx val="0"/>
          <c:order val="1"/>
          <c:tx>
            <c:v>Termalna Panonska Slovenija 2019</c:v>
          </c:tx>
          <c:spPr>
            <a:ln w="28575" cap="rnd">
              <a:solidFill>
                <a:schemeClr val="accent1"/>
              </a:solidFill>
              <a:round/>
            </a:ln>
            <a:effectLst/>
          </c:spPr>
          <c:marker>
            <c:symbol val="none"/>
          </c:marker>
          <c:cat>
            <c:numRef>
              <c:f>'GINI Termalna Panonska Ptuj'!$AM$85:$AX$85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Ptuj'!$AM$90:$AX$90</c:f>
              <c:numCache>
                <c:formatCode>0.000</c:formatCode>
                <c:ptCount val="12"/>
                <c:pt idx="0">
                  <c:v>6.2537011500765655E-2</c:v>
                </c:pt>
                <c:pt idx="1">
                  <c:v>0.13079428330311427</c:v>
                </c:pt>
                <c:pt idx="2">
                  <c:v>0.20277379547035077</c:v>
                </c:pt>
                <c:pt idx="3">
                  <c:v>0.27661776691352091</c:v>
                </c:pt>
                <c:pt idx="4">
                  <c:v>0.35130245488419731</c:v>
                </c:pt>
                <c:pt idx="5">
                  <c:v>0.42732462231837437</c:v>
                </c:pt>
                <c:pt idx="6">
                  <c:v>0.50756730603339317</c:v>
                </c:pt>
                <c:pt idx="7">
                  <c:v>0.59305823895576959</c:v>
                </c:pt>
                <c:pt idx="8">
                  <c:v>0.68225259590250198</c:v>
                </c:pt>
                <c:pt idx="9">
                  <c:v>0.77196432772393508</c:v>
                </c:pt>
                <c:pt idx="10">
                  <c:v>0.87695104812826197</c:v>
                </c:pt>
                <c:pt idx="11">
                  <c:v>1</c:v>
                </c:pt>
              </c:numCache>
            </c:numRef>
          </c:val>
          <c:smooth val="0"/>
          <c:extLst>
            <c:ext xmlns:c16="http://schemas.microsoft.com/office/drawing/2014/chart" uri="{C3380CC4-5D6E-409C-BE32-E72D297353CC}">
              <c16:uniqueId val="{00000001-4B1D-4D8A-A658-A24FF026D4FE}"/>
            </c:ext>
          </c:extLst>
        </c:ser>
        <c:ser>
          <c:idx val="1"/>
          <c:order val="2"/>
          <c:tx>
            <c:v>Ptuj 2019</c:v>
          </c:tx>
          <c:spPr>
            <a:ln w="28575" cap="rnd">
              <a:solidFill>
                <a:schemeClr val="accent2"/>
              </a:solidFill>
              <a:round/>
            </a:ln>
            <a:effectLst/>
          </c:spPr>
          <c:marker>
            <c:symbol val="none"/>
          </c:marker>
          <c:cat>
            <c:numRef>
              <c:f>'GINI Termalna Panonska Ptuj'!$AM$85:$AX$85</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Termalna Panonska Ptuj'!$AM$108:$AX$108</c:f>
              <c:numCache>
                <c:formatCode>0.000</c:formatCode>
                <c:ptCount val="12"/>
                <c:pt idx="0">
                  <c:v>6.0322580645161293E-2</c:v>
                </c:pt>
                <c:pt idx="1">
                  <c:v>0.13167155425219942</c:v>
                </c:pt>
                <c:pt idx="2">
                  <c:v>0.20819648093841642</c:v>
                </c:pt>
                <c:pt idx="3">
                  <c:v>0.28538123167155427</c:v>
                </c:pt>
                <c:pt idx="4">
                  <c:v>0.36463343108504398</c:v>
                </c:pt>
                <c:pt idx="5">
                  <c:v>0.44464809384164222</c:v>
                </c:pt>
                <c:pt idx="6">
                  <c:v>0.52605571847507326</c:v>
                </c:pt>
                <c:pt idx="7">
                  <c:v>0.6105718475073314</c:v>
                </c:pt>
                <c:pt idx="8">
                  <c:v>0.69736070381231674</c:v>
                </c:pt>
                <c:pt idx="9">
                  <c:v>0.78564516129032258</c:v>
                </c:pt>
                <c:pt idx="10">
                  <c:v>0.8855131964809384</c:v>
                </c:pt>
                <c:pt idx="11">
                  <c:v>1</c:v>
                </c:pt>
              </c:numCache>
            </c:numRef>
          </c:val>
          <c:smooth val="0"/>
          <c:extLst>
            <c:ext xmlns:c16="http://schemas.microsoft.com/office/drawing/2014/chart" uri="{C3380CC4-5D6E-409C-BE32-E72D297353CC}">
              <c16:uniqueId val="{00000002-4B1D-4D8A-A658-A24FF026D4FE}"/>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najpomembnejši tujih trgov po mesecih 2019</a:t>
            </a:r>
            <a:endParaRPr lang="en-US" sz="1200"/>
          </a:p>
        </c:rich>
      </c:tx>
      <c:layout/>
      <c:overlay val="0"/>
    </c:title>
    <c:autoTitleDeleted val="0"/>
    <c:plotArea>
      <c:layout/>
      <c:lineChart>
        <c:grouping val="standard"/>
        <c:varyColors val="0"/>
        <c:ser>
          <c:idx val="0"/>
          <c:order val="0"/>
          <c:tx>
            <c:strRef>
              <c:f>'Izg.koristi 2020-2021'!$A$54</c:f>
              <c:strCache>
                <c:ptCount val="1"/>
                <c:pt idx="0">
                  <c:v>Avstrija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2020-2021'!$B$54:$M$54</c:f>
              <c:numCache>
                <c:formatCode>0.0</c:formatCode>
                <c:ptCount val="12"/>
                <c:pt idx="0">
                  <c:v>2.3633633633633635</c:v>
                </c:pt>
                <c:pt idx="1">
                  <c:v>2.0357142857142856</c:v>
                </c:pt>
                <c:pt idx="2">
                  <c:v>2.1821561338289963</c:v>
                </c:pt>
                <c:pt idx="3">
                  <c:v>1.9472527472527472</c:v>
                </c:pt>
                <c:pt idx="4">
                  <c:v>1.7557755775577557</c:v>
                </c:pt>
                <c:pt idx="5">
                  <c:v>2.1</c:v>
                </c:pt>
                <c:pt idx="6">
                  <c:v>2.0657894736842106</c:v>
                </c:pt>
                <c:pt idx="7">
                  <c:v>1.7023460410557185</c:v>
                </c:pt>
                <c:pt idx="8">
                  <c:v>1.8533685601056804</c:v>
                </c:pt>
                <c:pt idx="9">
                  <c:v>1.9254385964912282</c:v>
                </c:pt>
                <c:pt idx="10">
                  <c:v>2.4648318042813457</c:v>
                </c:pt>
                <c:pt idx="11">
                  <c:v>2.2330508474576272</c:v>
                </c:pt>
              </c:numCache>
            </c:numRef>
          </c:val>
          <c:smooth val="0"/>
          <c:extLst>
            <c:ext xmlns:c16="http://schemas.microsoft.com/office/drawing/2014/chart" uri="{C3380CC4-5D6E-409C-BE32-E72D297353CC}">
              <c16:uniqueId val="{00000000-60E9-4ACB-A39D-3BD9264E2816}"/>
            </c:ext>
          </c:extLst>
        </c:ser>
        <c:ser>
          <c:idx val="1"/>
          <c:order val="1"/>
          <c:tx>
            <c:strRef>
              <c:f>'Izg.koristi 2020-2021'!$A$55</c:f>
              <c:strCache>
                <c:ptCount val="1"/>
                <c:pt idx="0">
                  <c:v>Nemčija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2020-2021'!$B$55:$M$55</c:f>
              <c:numCache>
                <c:formatCode>0.0</c:formatCode>
                <c:ptCount val="12"/>
                <c:pt idx="0">
                  <c:v>2.7009345794392523</c:v>
                </c:pt>
                <c:pt idx="1">
                  <c:v>2.8260869565217392</c:v>
                </c:pt>
                <c:pt idx="2">
                  <c:v>2.488721804511278</c:v>
                </c:pt>
                <c:pt idx="3">
                  <c:v>2.0874439461883409</c:v>
                </c:pt>
                <c:pt idx="4">
                  <c:v>1.9318479685452163</c:v>
                </c:pt>
                <c:pt idx="5">
                  <c:v>1.6262886597938144</c:v>
                </c:pt>
                <c:pt idx="6">
                  <c:v>1.6681614349775784</c:v>
                </c:pt>
                <c:pt idx="7">
                  <c:v>1.6079582517938682</c:v>
                </c:pt>
                <c:pt idx="8">
                  <c:v>1.7526617526617527</c:v>
                </c:pt>
                <c:pt idx="9">
                  <c:v>2.0586264656616415</c:v>
                </c:pt>
                <c:pt idx="10">
                  <c:v>2.6306306306306309</c:v>
                </c:pt>
                <c:pt idx="11">
                  <c:v>2.1932773109243699</c:v>
                </c:pt>
              </c:numCache>
            </c:numRef>
          </c:val>
          <c:smooth val="0"/>
          <c:extLst>
            <c:ext xmlns:c16="http://schemas.microsoft.com/office/drawing/2014/chart" uri="{C3380CC4-5D6E-409C-BE32-E72D297353CC}">
              <c16:uniqueId val="{00000001-60E9-4ACB-A39D-3BD9264E2816}"/>
            </c:ext>
          </c:extLst>
        </c:ser>
        <c:ser>
          <c:idx val="2"/>
          <c:order val="2"/>
          <c:tx>
            <c:strRef>
              <c:f>'Izg.koristi 2020-2021'!$A$56</c:f>
              <c:strCache>
                <c:ptCount val="1"/>
                <c:pt idx="0">
                  <c:v>Italija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2020-2021'!$B$56:$M$56</c:f>
              <c:numCache>
                <c:formatCode>0.0</c:formatCode>
                <c:ptCount val="12"/>
                <c:pt idx="0">
                  <c:v>3.1710526315789473</c:v>
                </c:pt>
                <c:pt idx="1">
                  <c:v>1.5724637681159421</c:v>
                </c:pt>
                <c:pt idx="2">
                  <c:v>2.2131147540983607</c:v>
                </c:pt>
                <c:pt idx="3">
                  <c:v>2.1143617021276597</c:v>
                </c:pt>
                <c:pt idx="4">
                  <c:v>2.0083333333333333</c:v>
                </c:pt>
                <c:pt idx="5">
                  <c:v>2.0731707317073171</c:v>
                </c:pt>
                <c:pt idx="6">
                  <c:v>2.0424028268551235</c:v>
                </c:pt>
                <c:pt idx="7">
                  <c:v>2.0297297297297296</c:v>
                </c:pt>
                <c:pt idx="8">
                  <c:v>2.0757575757575757</c:v>
                </c:pt>
                <c:pt idx="9">
                  <c:v>2.7512195121951217</c:v>
                </c:pt>
                <c:pt idx="10">
                  <c:v>2.4742268041237114</c:v>
                </c:pt>
                <c:pt idx="11">
                  <c:v>2.6618075801749272</c:v>
                </c:pt>
              </c:numCache>
            </c:numRef>
          </c:val>
          <c:smooth val="0"/>
          <c:extLst>
            <c:ext xmlns:c16="http://schemas.microsoft.com/office/drawing/2014/chart" uri="{C3380CC4-5D6E-409C-BE32-E72D297353CC}">
              <c16:uniqueId val="{00000002-60E9-4ACB-A39D-3BD9264E2816}"/>
            </c:ext>
          </c:extLst>
        </c:ser>
        <c:ser>
          <c:idx val="3"/>
          <c:order val="3"/>
          <c:tx>
            <c:strRef>
              <c:f>'Izg.koristi 2020-2021'!$A$57</c:f>
              <c:strCache>
                <c:ptCount val="1"/>
                <c:pt idx="0">
                  <c:v>Nizozemska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2020-2021'!$B$57:$M$57</c:f>
              <c:numCache>
                <c:formatCode>0.0</c:formatCode>
                <c:ptCount val="12"/>
                <c:pt idx="0">
                  <c:v>1.6190476190476191</c:v>
                </c:pt>
                <c:pt idx="1">
                  <c:v>1.4285714285714286</c:v>
                </c:pt>
                <c:pt idx="2">
                  <c:v>2.0499999999999998</c:v>
                </c:pt>
                <c:pt idx="3">
                  <c:v>1.9735099337748345</c:v>
                </c:pt>
                <c:pt idx="4">
                  <c:v>2.2057026476578412</c:v>
                </c:pt>
                <c:pt idx="5">
                  <c:v>1.8588957055214723</c:v>
                </c:pt>
                <c:pt idx="6">
                  <c:v>2.8560311284046693</c:v>
                </c:pt>
                <c:pt idx="7">
                  <c:v>2.7328833172613307</c:v>
                </c:pt>
                <c:pt idx="8">
                  <c:v>1.7164750957854407</c:v>
                </c:pt>
                <c:pt idx="9">
                  <c:v>1.9305555555555556</c:v>
                </c:pt>
                <c:pt idx="10">
                  <c:v>1.25</c:v>
                </c:pt>
                <c:pt idx="11">
                  <c:v>1.1818181818181819</c:v>
                </c:pt>
              </c:numCache>
            </c:numRef>
          </c:val>
          <c:smooth val="0"/>
          <c:extLst>
            <c:ext xmlns:c16="http://schemas.microsoft.com/office/drawing/2014/chart" uri="{C3380CC4-5D6E-409C-BE32-E72D297353CC}">
              <c16:uniqueId val="{00000003-60E9-4ACB-A39D-3BD9264E2816}"/>
            </c:ext>
          </c:extLst>
        </c:ser>
        <c:ser>
          <c:idx val="4"/>
          <c:order val="4"/>
          <c:tx>
            <c:strRef>
              <c:f>'Izg.koristi 2020-2021'!$A$60</c:f>
              <c:strCache>
                <c:ptCount val="1"/>
                <c:pt idx="0">
                  <c:v>Češka republika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2020-2021'!$B$60:$M$60</c:f>
              <c:numCache>
                <c:formatCode>0.0</c:formatCode>
                <c:ptCount val="12"/>
                <c:pt idx="0">
                  <c:v>1.5</c:v>
                </c:pt>
                <c:pt idx="1">
                  <c:v>1.9333333333333333</c:v>
                </c:pt>
                <c:pt idx="2">
                  <c:v>2.6896551724137931</c:v>
                </c:pt>
                <c:pt idx="3">
                  <c:v>1.927710843373494</c:v>
                </c:pt>
                <c:pt idx="4">
                  <c:v>2.8876404494382024</c:v>
                </c:pt>
                <c:pt idx="5">
                  <c:v>1.5753623188405796</c:v>
                </c:pt>
                <c:pt idx="6">
                  <c:v>1.5114942528735633</c:v>
                </c:pt>
                <c:pt idx="7">
                  <c:v>1.7903225806451613</c:v>
                </c:pt>
                <c:pt idx="8">
                  <c:v>1.7232142857142858</c:v>
                </c:pt>
                <c:pt idx="9">
                  <c:v>2.165137614678899</c:v>
                </c:pt>
                <c:pt idx="10">
                  <c:v>1.95</c:v>
                </c:pt>
                <c:pt idx="11">
                  <c:v>1.6</c:v>
                </c:pt>
              </c:numCache>
            </c:numRef>
          </c:val>
          <c:smooth val="0"/>
          <c:extLst>
            <c:ext xmlns:c16="http://schemas.microsoft.com/office/drawing/2014/chart" uri="{C3380CC4-5D6E-409C-BE32-E72D297353CC}">
              <c16:uniqueId val="{00000004-60E9-4ACB-A39D-3BD9264E2816}"/>
            </c:ext>
          </c:extLst>
        </c:ser>
        <c:dLbls>
          <c:showLegendKey val="0"/>
          <c:showVal val="0"/>
          <c:showCatName val="0"/>
          <c:showSerName val="0"/>
          <c:showPercent val="0"/>
          <c:showBubbleSize val="0"/>
        </c:dLbls>
        <c:smooth val="0"/>
        <c:axId val="254196736"/>
        <c:axId val="282076288"/>
      </c:lineChart>
      <c:catAx>
        <c:axId val="254196736"/>
        <c:scaling>
          <c:orientation val="minMax"/>
        </c:scaling>
        <c:delete val="0"/>
        <c:axPos val="b"/>
        <c:numFmt formatCode="General" sourceLinked="0"/>
        <c:majorTickMark val="none"/>
        <c:minorTickMark val="none"/>
        <c:tickLblPos val="nextTo"/>
        <c:crossAx val="282076288"/>
        <c:crosses val="autoZero"/>
        <c:auto val="1"/>
        <c:lblAlgn val="ctr"/>
        <c:lblOffset val="100"/>
        <c:noMultiLvlLbl val="0"/>
      </c:catAx>
      <c:valAx>
        <c:axId val="282076288"/>
        <c:scaling>
          <c:orientation val="minMax"/>
        </c:scaling>
        <c:delete val="0"/>
        <c:axPos val="l"/>
        <c:majorGridlines/>
        <c:title>
          <c:tx>
            <c:rich>
              <a:bodyPr/>
              <a:lstStyle/>
              <a:p>
                <a:pPr>
                  <a:defRPr/>
                </a:pPr>
                <a:r>
                  <a:rPr lang="sl-SI"/>
                  <a:t>PDB</a:t>
                </a:r>
                <a:endParaRPr lang="en-US"/>
              </a:p>
            </c:rich>
          </c:tx>
          <c:layout/>
          <c:overlay val="0"/>
        </c:title>
        <c:numFmt formatCode="0.0" sourceLinked="1"/>
        <c:majorTickMark val="none"/>
        <c:minorTickMark val="none"/>
        <c:tickLblPos val="nextTo"/>
        <c:crossAx val="2541967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(dni) posameznih trgov 2019</a:t>
            </a:r>
            <a:endParaRPr lang="en-US" sz="1200"/>
          </a:p>
        </c:rich>
      </c:tx>
      <c:layout/>
      <c:overlay val="0"/>
    </c:title>
    <c:autoTitleDeleted val="0"/>
    <c:plotArea>
      <c:layout/>
      <c:barChart>
        <c:barDir val="bar"/>
        <c:grouping val="clustered"/>
        <c:varyColors val="0"/>
        <c:ser>
          <c:idx val="0"/>
          <c:order val="0"/>
          <c:invertIfNegative val="0"/>
          <c:dPt>
            <c:idx val="19"/>
            <c:invertIfNegative val="0"/>
            <c:bubble3D val="0"/>
            <c:spPr>
              <a:solidFill>
                <a:schemeClr val="accent2">
                  <a:lumMod val="60000"/>
                  <a:lumOff val="40000"/>
                </a:schemeClr>
              </a:solidFill>
            </c:spPr>
            <c:extLst>
              <c:ext xmlns:c16="http://schemas.microsoft.com/office/drawing/2014/chart" uri="{C3380CC4-5D6E-409C-BE32-E72D297353CC}">
                <c16:uniqueId val="{00000001-2BD0-4878-BF9D-8FA736F2B79D}"/>
              </c:ext>
            </c:extLst>
          </c:dPt>
          <c:dPt>
            <c:idx val="20"/>
            <c:invertIfNegative val="0"/>
            <c:bubble3D val="0"/>
            <c:spPr>
              <a:solidFill>
                <a:srgbClr val="00B050"/>
              </a:solidFill>
            </c:spPr>
            <c:extLst>
              <c:ext xmlns:c16="http://schemas.microsoft.com/office/drawing/2014/chart" uri="{C3380CC4-5D6E-409C-BE32-E72D297353CC}">
                <c16:uniqueId val="{00000003-2BD0-4878-BF9D-8FA736F2B79D}"/>
              </c:ext>
            </c:extLst>
          </c:dPt>
          <c:dPt>
            <c:idx val="21"/>
            <c:invertIfNegative val="0"/>
            <c:bubble3D val="0"/>
            <c:spPr>
              <a:solidFill>
                <a:srgbClr val="C00000"/>
              </a:solidFill>
            </c:spPr>
            <c:extLst>
              <c:ext xmlns:c16="http://schemas.microsoft.com/office/drawing/2014/chart" uri="{C3380CC4-5D6E-409C-BE32-E72D297353CC}">
                <c16:uniqueId val="{00000005-2BD0-4878-BF9D-8FA736F2B79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'Izg.koristi 2020-2021'!$A$54:$A$75</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2020-2021'!$N$54:$N$75</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6-2BD0-4878-BF9D-8FA736F2B79D}"/>
            </c:ext>
          </c:extLst>
        </c:ser>
        <c:dLbls>
          <c:showLegendKey val="0"/>
          <c:showVal val="0"/>
          <c:showCatName val="0"/>
          <c:showSerName val="0"/>
          <c:showPercent val="0"/>
          <c:showBubbleSize val="0"/>
        </c:dLbls>
        <c:gapWidth val="150"/>
        <c:axId val="254555136"/>
        <c:axId val="282080320"/>
      </c:barChart>
      <c:catAx>
        <c:axId val="254555136"/>
        <c:scaling>
          <c:orientation val="minMax"/>
        </c:scaling>
        <c:delete val="0"/>
        <c:axPos val="l"/>
        <c:numFmt formatCode="General" sourceLinked="0"/>
        <c:majorTickMark val="none"/>
        <c:minorTickMark val="none"/>
        <c:tickLblPos val="nextTo"/>
        <c:crossAx val="282080320"/>
        <c:crosses val="autoZero"/>
        <c:auto val="1"/>
        <c:lblAlgn val="ctr"/>
        <c:lblOffset val="100"/>
        <c:noMultiLvlLbl val="0"/>
      </c:catAx>
      <c:valAx>
        <c:axId val="282080320"/>
        <c:scaling>
          <c:orientation val="minMax"/>
        </c:scaling>
        <c:delete val="0"/>
        <c:axPos val="b"/>
        <c:majorGridlines/>
        <c:numFmt formatCode="0.0" sourceLinked="1"/>
        <c:majorTickMark val="none"/>
        <c:minorTickMark val="none"/>
        <c:tickLblPos val="nextTo"/>
        <c:crossAx val="254555136"/>
        <c:crosses val="autoZero"/>
        <c:crossBetween val="between"/>
      </c:valAx>
    </c:plotArea>
    <c:plotVisOnly val="1"/>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PDB 2019 - 2022 po državah in skupaj</a:t>
            </a:r>
            <a:endParaRPr lang="en-US" sz="1200"/>
          </a:p>
        </c:rich>
      </c:tx>
      <c:overlay val="0"/>
    </c:title>
    <c:autoTitleDeleted val="0"/>
    <c:plotArea>
      <c:layout/>
      <c:barChart>
        <c:barDir val="col"/>
        <c:grouping val="clustered"/>
        <c:varyColors val="0"/>
        <c:ser>
          <c:idx val="0"/>
          <c:order val="0"/>
          <c:tx>
            <c:strRef>
              <c:f>'Izg.koristi 2020-2021'!$Y$77</c:f>
              <c:strCache>
                <c:ptCount val="1"/>
                <c:pt idx="0">
                  <c:v>2019</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2020-2021'!$Y$78:$Y$99</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0-1923-4FA0-B2BF-67E4E120F945}"/>
            </c:ext>
          </c:extLst>
        </c:ser>
        <c:ser>
          <c:idx val="1"/>
          <c:order val="1"/>
          <c:tx>
            <c:strRef>
              <c:f>'Izg.koristi 2020-2021'!$Z$77</c:f>
              <c:strCache>
                <c:ptCount val="1"/>
                <c:pt idx="0">
                  <c:v>2020</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2020-2021'!$Z$78:$Z$99</c:f>
              <c:numCache>
                <c:formatCode>0.0</c:formatCode>
                <c:ptCount val="22"/>
                <c:pt idx="0">
                  <c:v>2.1099353321575545</c:v>
                </c:pt>
                <c:pt idx="1">
                  <c:v>2.1254980079681274</c:v>
                </c:pt>
                <c:pt idx="2">
                  <c:v>2.4356435643564356</c:v>
                </c:pt>
                <c:pt idx="3">
                  <c:v>2.4857881136950906</c:v>
                </c:pt>
                <c:pt idx="4">
                  <c:v>1.5510204081632653</c:v>
                </c:pt>
                <c:pt idx="5">
                  <c:v>2</c:v>
                </c:pt>
                <c:pt idx="6">
                  <c:v>1.7609046849757675</c:v>
                </c:pt>
                <c:pt idx="7">
                  <c:v>1.6019108280254777</c:v>
                </c:pt>
                <c:pt idx="8">
                  <c:v>2.040983606557377</c:v>
                </c:pt>
                <c:pt idx="9">
                  <c:v>1.1466395112016294</c:v>
                </c:pt>
                <c:pt idx="10">
                  <c:v>1.6923076923076923</c:v>
                </c:pt>
                <c:pt idx="11">
                  <c:v>1.6923076923076923</c:v>
                </c:pt>
                <c:pt idx="12">
                  <c:v>2.5844155844155843</c:v>
                </c:pt>
                <c:pt idx="13">
                  <c:v>1.6923076923076923</c:v>
                </c:pt>
                <c:pt idx="14">
                  <c:v>1.6923076923076923</c:v>
                </c:pt>
                <c:pt idx="15">
                  <c:v>1.5510204081632653</c:v>
                </c:pt>
                <c:pt idx="16">
                  <c:v>1.6923076923076923</c:v>
                </c:pt>
                <c:pt idx="17">
                  <c:v>1.6923076923076923</c:v>
                </c:pt>
                <c:pt idx="18">
                  <c:v>2.4033662217063263</c:v>
                </c:pt>
                <c:pt idx="19">
                  <c:v>2.1264727348555938</c:v>
                </c:pt>
                <c:pt idx="20">
                  <c:v>3.1245842018893866</c:v>
                </c:pt>
                <c:pt idx="21">
                  <c:v>2.826716037090049</c:v>
                </c:pt>
              </c:numCache>
            </c:numRef>
          </c:val>
          <c:extLst>
            <c:ext xmlns:c16="http://schemas.microsoft.com/office/drawing/2014/chart" uri="{C3380CC4-5D6E-409C-BE32-E72D297353CC}">
              <c16:uniqueId val="{00000001-1923-4FA0-B2BF-67E4E120F945}"/>
            </c:ext>
          </c:extLst>
        </c:ser>
        <c:ser>
          <c:idx val="2"/>
          <c:order val="2"/>
          <c:tx>
            <c:strRef>
              <c:f>'Izg.koristi 2020-2021'!$AA$77</c:f>
              <c:strCache>
                <c:ptCount val="1"/>
                <c:pt idx="0">
                  <c:v>2021</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2020-2021'!$AA$78:$AA$99</c:f>
              <c:numCache>
                <c:formatCode>0.0</c:formatCode>
                <c:ptCount val="22"/>
                <c:pt idx="0">
                  <c:v>1.9720837487537388</c:v>
                </c:pt>
                <c:pt idx="1">
                  <c:v>1.7756264236902051</c:v>
                </c:pt>
                <c:pt idx="2">
                  <c:v>2.404645476772616</c:v>
                </c:pt>
                <c:pt idx="3">
                  <c:v>2.0802060338484178</c:v>
                </c:pt>
                <c:pt idx="4">
                  <c:v>1.6299212598425197</c:v>
                </c:pt>
                <c:pt idx="5">
                  <c:v>2.2766726943942133</c:v>
                </c:pt>
                <c:pt idx="6">
                  <c:v>1.7872622733303847</c:v>
                </c:pt>
                <c:pt idx="7">
                  <c:v>1.5764375876577841</c:v>
                </c:pt>
                <c:pt idx="8">
                  <c:v>1.8683602771362586</c:v>
                </c:pt>
                <c:pt idx="9">
                  <c:v>1.1645949421345907</c:v>
                </c:pt>
                <c:pt idx="10">
                  <c:v>2.0666666666666669</c:v>
                </c:pt>
                <c:pt idx="11">
                  <c:v>2.0666666666666669</c:v>
                </c:pt>
                <c:pt idx="12">
                  <c:v>1.9581673306772909</c:v>
                </c:pt>
                <c:pt idx="13">
                  <c:v>2.0666666666666669</c:v>
                </c:pt>
                <c:pt idx="14">
                  <c:v>2.0666666666666669</c:v>
                </c:pt>
                <c:pt idx="15">
                  <c:v>1.6299212598425197</c:v>
                </c:pt>
                <c:pt idx="16">
                  <c:v>2.0666666666666669</c:v>
                </c:pt>
                <c:pt idx="17">
                  <c:v>2.0666666666666669</c:v>
                </c:pt>
                <c:pt idx="18">
                  <c:v>2.0989839396919043</c:v>
                </c:pt>
                <c:pt idx="19">
                  <c:v>1.8408163265306123</c:v>
                </c:pt>
                <c:pt idx="20">
                  <c:v>2.7400045177320984</c:v>
                </c:pt>
                <c:pt idx="21">
                  <c:v>2.37818075460661</c:v>
                </c:pt>
              </c:numCache>
            </c:numRef>
          </c:val>
          <c:extLst>
            <c:ext xmlns:c16="http://schemas.microsoft.com/office/drawing/2014/chart" uri="{C3380CC4-5D6E-409C-BE32-E72D297353CC}">
              <c16:uniqueId val="{00000002-1923-4FA0-B2BF-67E4E120F945}"/>
            </c:ext>
          </c:extLst>
        </c:ser>
        <c:ser>
          <c:idx val="3"/>
          <c:order val="3"/>
          <c:tx>
            <c:strRef>
              <c:f>'Izg.koristi 2020-2021'!$AB$77</c:f>
              <c:strCache>
                <c:ptCount val="1"/>
                <c:pt idx="0">
                  <c:v>2022</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2020-2021'!$AB$78:$AB$99</c:f>
              <c:numCache>
                <c:formatCode>0.0</c:formatCode>
                <c:ptCount val="22"/>
                <c:pt idx="0">
                  <c:v>2.0994297933000712</c:v>
                </c:pt>
                <c:pt idx="1">
                  <c:v>1.8161321943705364</c:v>
                </c:pt>
                <c:pt idx="2">
                  <c:v>2.1751091703056771</c:v>
                </c:pt>
                <c:pt idx="3">
                  <c:v>2.3719311102968121</c:v>
                </c:pt>
                <c:pt idx="4">
                  <c:v>1.9777777777777779</c:v>
                </c:pt>
                <c:pt idx="5">
                  <c:v>2.5169590643274855</c:v>
                </c:pt>
                <c:pt idx="6">
                  <c:v>1.6214964095436646</c:v>
                </c:pt>
                <c:pt idx="7">
                  <c:v>1.8043478260869565</c:v>
                </c:pt>
                <c:pt idx="8">
                  <c:v>2.1892230576441101</c:v>
                </c:pt>
                <c:pt idx="9">
                  <c:v>1.1927194860813704</c:v>
                </c:pt>
                <c:pt idx="10">
                  <c:v>2.9388830347734456</c:v>
                </c:pt>
                <c:pt idx="11">
                  <c:v>2.3442622950819674</c:v>
                </c:pt>
                <c:pt idx="12">
                  <c:v>3.2962962962962963</c:v>
                </c:pt>
                <c:pt idx="13">
                  <c:v>4.6609336609336607</c:v>
                </c:pt>
                <c:pt idx="14">
                  <c:v>1.963235294117647</c:v>
                </c:pt>
                <c:pt idx="15">
                  <c:v>1.7209302325581395</c:v>
                </c:pt>
                <c:pt idx="16">
                  <c:v>1.6458333333333333</c:v>
                </c:pt>
                <c:pt idx="17">
                  <c:v>1.703529411764706</c:v>
                </c:pt>
                <c:pt idx="18">
                  <c:v>1.9624170965364776</c:v>
                </c:pt>
                <c:pt idx="19">
                  <c:v>1.9840337920408055</c:v>
                </c:pt>
                <c:pt idx="20">
                  <c:v>2.7508680257141873</c:v>
                </c:pt>
                <c:pt idx="21">
                  <c:v>2.3183078329412119</c:v>
                </c:pt>
              </c:numCache>
            </c:numRef>
          </c:val>
          <c:extLst>
            <c:ext xmlns:c16="http://schemas.microsoft.com/office/drawing/2014/chart" uri="{C3380CC4-5D6E-409C-BE32-E72D297353CC}">
              <c16:uniqueId val="{00000000-BB2C-4200-9EEC-5C2E66080489}"/>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Domače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2020-2021'!$AL$87:$BI$87</c:f>
              <c:numCache>
                <c:formatCode>#,##0</c:formatCode>
                <c:ptCount val="24"/>
                <c:pt idx="0">
                  <c:v>4670</c:v>
                </c:pt>
                <c:pt idx="1">
                  <c:v>6781</c:v>
                </c:pt>
                <c:pt idx="2">
                  <c:v>5382</c:v>
                </c:pt>
                <c:pt idx="3">
                  <c:v>5738</c:v>
                </c:pt>
                <c:pt idx="4">
                  <c:v>5588</c:v>
                </c:pt>
                <c:pt idx="5">
                  <c:v>6603</c:v>
                </c:pt>
                <c:pt idx="6">
                  <c:v>5893</c:v>
                </c:pt>
                <c:pt idx="7">
                  <c:v>7562</c:v>
                </c:pt>
                <c:pt idx="8">
                  <c:v>5240</c:v>
                </c:pt>
                <c:pt idx="9">
                  <c:v>5290</c:v>
                </c:pt>
                <c:pt idx="10">
                  <c:v>5100</c:v>
                </c:pt>
                <c:pt idx="11">
                  <c:v>5447</c:v>
                </c:pt>
                <c:pt idx="12">
                  <c:v>4986</c:v>
                </c:pt>
                <c:pt idx="13">
                  <c:v>6984</c:v>
                </c:pt>
                <c:pt idx="14">
                  <c:v>5300</c:v>
                </c:pt>
                <c:pt idx="15">
                  <c:v>5650</c:v>
                </c:pt>
                <c:pt idx="16">
                  <c:v>5503</c:v>
                </c:pt>
                <c:pt idx="17">
                  <c:v>6502</c:v>
                </c:pt>
                <c:pt idx="18">
                  <c:v>5803</c:v>
                </c:pt>
                <c:pt idx="19">
                  <c:v>7446</c:v>
                </c:pt>
                <c:pt idx="20">
                  <c:v>5160</c:v>
                </c:pt>
                <c:pt idx="21">
                  <c:v>5209</c:v>
                </c:pt>
                <c:pt idx="22">
                  <c:v>5069</c:v>
                </c:pt>
                <c:pt idx="23">
                  <c:v>5317</c:v>
                </c:pt>
              </c:numCache>
            </c:numRef>
          </c:val>
          <c:extLst>
            <c:ext xmlns:c16="http://schemas.microsoft.com/office/drawing/2014/chart" uri="{C3380CC4-5D6E-409C-BE32-E72D297353CC}">
              <c16:uniqueId val="{00000000-DC39-452B-860A-6B2B1DE0FDE4}"/>
            </c:ext>
          </c:extLst>
        </c:ser>
        <c:ser>
          <c:idx val="0"/>
          <c:order val="1"/>
          <c:tx>
            <c:v>Scenarij s posledicami Korone</c:v>
          </c:tx>
          <c:spPr>
            <a:solidFill>
              <a:schemeClr val="accent2">
                <a:lumMod val="60000"/>
                <a:lumOff val="40000"/>
                <a:alpha val="73000"/>
              </a:schemeClr>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2020-2021'!$AL$80:$BI$80</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extLst>
            <c:ext xmlns:c16="http://schemas.microsoft.com/office/drawing/2014/chart" uri="{C3380CC4-5D6E-409C-BE32-E72D297353CC}">
              <c16:uniqueId val="{00000001-DC39-452B-860A-6B2B1DE0FDE4}"/>
            </c:ext>
          </c:extLst>
        </c:ser>
        <c:dLbls>
          <c:showLegendKey val="0"/>
          <c:showVal val="0"/>
          <c:showCatName val="0"/>
          <c:showSerName val="0"/>
          <c:showPercent val="0"/>
          <c:showBubbleSize val="0"/>
        </c:dLbls>
        <c:axId val="254556672"/>
        <c:axId val="127063680"/>
      </c:areaChart>
      <c:dateAx>
        <c:axId val="254556672"/>
        <c:scaling>
          <c:orientation val="minMax"/>
        </c:scaling>
        <c:delete val="0"/>
        <c:axPos val="b"/>
        <c:numFmt formatCode="mmm\-yy" sourceLinked="1"/>
        <c:majorTickMark val="none"/>
        <c:minorTickMark val="none"/>
        <c:tickLblPos val="nextTo"/>
        <c:crossAx val="127063680"/>
        <c:crosses val="autoZero"/>
        <c:auto val="1"/>
        <c:lblOffset val="100"/>
        <c:baseTimeUnit val="months"/>
      </c:dateAx>
      <c:valAx>
        <c:axId val="127063680"/>
        <c:scaling>
          <c:orientation val="minMax"/>
        </c:scaling>
        <c:delete val="0"/>
        <c:axPos val="l"/>
        <c:majorGridlines/>
        <c:numFmt formatCode="#,##0" sourceLinked="1"/>
        <c:majorTickMark val="none"/>
        <c:minorTickMark val="none"/>
        <c:tickLblPos val="nextTo"/>
        <c:crossAx val="254556672"/>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Tuje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2020-2021'!$AL$88:$BI$88</c:f>
              <c:numCache>
                <c:formatCode>#,##0</c:formatCode>
                <c:ptCount val="24"/>
                <c:pt idx="0">
                  <c:v>3733</c:v>
                </c:pt>
                <c:pt idx="1">
                  <c:v>3922</c:v>
                </c:pt>
                <c:pt idx="2">
                  <c:v>3228</c:v>
                </c:pt>
                <c:pt idx="3">
                  <c:v>5626</c:v>
                </c:pt>
                <c:pt idx="4">
                  <c:v>8341</c:v>
                </c:pt>
                <c:pt idx="5">
                  <c:v>11093</c:v>
                </c:pt>
                <c:pt idx="6">
                  <c:v>18423</c:v>
                </c:pt>
                <c:pt idx="7">
                  <c:v>19107</c:v>
                </c:pt>
                <c:pt idx="8">
                  <c:v>9700</c:v>
                </c:pt>
                <c:pt idx="9">
                  <c:v>5865</c:v>
                </c:pt>
                <c:pt idx="10">
                  <c:v>4214</c:v>
                </c:pt>
                <c:pt idx="11">
                  <c:v>3899</c:v>
                </c:pt>
                <c:pt idx="12">
                  <c:v>4380</c:v>
                </c:pt>
                <c:pt idx="13">
                  <c:v>5338</c:v>
                </c:pt>
                <c:pt idx="14">
                  <c:v>3329</c:v>
                </c:pt>
                <c:pt idx="15">
                  <c:v>5800</c:v>
                </c:pt>
                <c:pt idx="16">
                  <c:v>8687</c:v>
                </c:pt>
                <c:pt idx="17">
                  <c:v>11647</c:v>
                </c:pt>
                <c:pt idx="18">
                  <c:v>19355</c:v>
                </c:pt>
                <c:pt idx="19">
                  <c:v>20012</c:v>
                </c:pt>
                <c:pt idx="20">
                  <c:v>10106</c:v>
                </c:pt>
                <c:pt idx="21">
                  <c:v>6103</c:v>
                </c:pt>
                <c:pt idx="22">
                  <c:v>4352</c:v>
                </c:pt>
                <c:pt idx="23">
                  <c:v>3973</c:v>
                </c:pt>
              </c:numCache>
            </c:numRef>
          </c:val>
          <c:extLst>
            <c:ext xmlns:c16="http://schemas.microsoft.com/office/drawing/2014/chart" uri="{C3380CC4-5D6E-409C-BE32-E72D297353CC}">
              <c16:uniqueId val="{00000000-3417-4663-8C3F-1BE89A318033}"/>
            </c:ext>
          </c:extLst>
        </c:ser>
        <c:ser>
          <c:idx val="0"/>
          <c:order val="1"/>
          <c:tx>
            <c:v>Scenarij s posledicami Korone</c:v>
          </c:tx>
          <c:spPr>
            <a:solidFill>
              <a:schemeClr val="accent2">
                <a:lumMod val="60000"/>
                <a:lumOff val="40000"/>
              </a:schemeClr>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2020-2021'!$AL$81:$BI$81</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extLst>
            <c:ext xmlns:c16="http://schemas.microsoft.com/office/drawing/2014/chart" uri="{C3380CC4-5D6E-409C-BE32-E72D297353CC}">
              <c16:uniqueId val="{00000001-3417-4663-8C3F-1BE89A318033}"/>
            </c:ext>
          </c:extLst>
        </c:ser>
        <c:dLbls>
          <c:showLegendKey val="0"/>
          <c:showVal val="0"/>
          <c:showCatName val="0"/>
          <c:showSerName val="0"/>
          <c:showPercent val="0"/>
          <c:showBubbleSize val="0"/>
        </c:dLbls>
        <c:axId val="254557696"/>
        <c:axId val="127065408"/>
      </c:areaChart>
      <c:dateAx>
        <c:axId val="254557696"/>
        <c:scaling>
          <c:orientation val="minMax"/>
        </c:scaling>
        <c:delete val="0"/>
        <c:axPos val="b"/>
        <c:numFmt formatCode="mmm\-yy" sourceLinked="1"/>
        <c:majorTickMark val="none"/>
        <c:minorTickMark val="none"/>
        <c:tickLblPos val="nextTo"/>
        <c:crossAx val="127065408"/>
        <c:crosses val="autoZero"/>
        <c:auto val="1"/>
        <c:lblOffset val="100"/>
        <c:baseTimeUnit val="months"/>
      </c:dateAx>
      <c:valAx>
        <c:axId val="127065408"/>
        <c:scaling>
          <c:orientation val="minMax"/>
        </c:scaling>
        <c:delete val="0"/>
        <c:axPos val="l"/>
        <c:majorGridlines/>
        <c:numFmt formatCode="#,##0" sourceLinked="1"/>
        <c:majorTickMark val="none"/>
        <c:minorTickMark val="none"/>
        <c:tickLblPos val="nextTo"/>
        <c:crossAx val="254557696"/>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Prihodi in prenočitve vseh turistov, Ptuj</a:t>
            </a:r>
            <a:endParaRPr lang="sl-SI" sz="1100" b="0"/>
          </a:p>
        </c:rich>
      </c:tx>
      <c:layout/>
      <c:overlay val="0"/>
    </c:title>
    <c:autoTitleDeleted val="0"/>
    <c:plotArea>
      <c:layout>
        <c:manualLayout>
          <c:layoutTarget val="inner"/>
          <c:xMode val="edge"/>
          <c:yMode val="edge"/>
          <c:x val="0.10389483331270717"/>
          <c:y val="0.1564666110189003"/>
          <c:w val="0.89185734136174155"/>
          <c:h val="0.63497705424858708"/>
        </c:manualLayout>
      </c:layout>
      <c:lineChart>
        <c:grouping val="standard"/>
        <c:varyColors val="0"/>
        <c:ser>
          <c:idx val="1"/>
          <c:order val="0"/>
          <c:tx>
            <c:strRef>
              <c:f>'Analiza 2009-2022'!$C$26</c:f>
              <c:strCache>
                <c:ptCount val="1"/>
                <c:pt idx="0">
                  <c:v>Vsi prihodi skupaj</c:v>
                </c:pt>
              </c:strCache>
            </c:strRef>
          </c:tx>
          <c:spPr>
            <a:ln w="44450">
              <a:solidFill>
                <a:schemeClr val="tx2">
                  <a:lumMod val="75000"/>
                </a:schemeClr>
              </a:solidFill>
              <a:prstDash val="solid"/>
            </a:ln>
          </c:spPr>
          <c:marker>
            <c:symbol val="none"/>
          </c:marker>
          <c:dLbls>
            <c:dLbl>
              <c:idx val="11"/>
              <c:layout>
                <c:manualLayout>
                  <c:x val="-3.8656106162812565E-2"/>
                  <c:y val="-5.7779200107362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AA-48E9-9B5E-84CE4E978A9C}"/>
                </c:ext>
              </c:extLst>
            </c:dLbl>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2009-2022'!$D$26,'Analiza 2009-2022'!$F$26,'Analiza 2009-2022'!$H$26,'Analiza 2009-2022'!$J$26,'Analiza 2009-2022'!$L$26,'Analiza 2009-2022'!$N$26,'Analiza 2009-2022'!$P$26,'Analiza 2009-2022'!$R$26,'Analiza 2009-2022'!$T$26,'Analiza 2009-2022'!$V$26,'Analiza 2009-2022'!$X$26,'Analiza 2009-2022'!$Z$26,'Analiza 2009-2022'!$AB$26,'Analiza 2009-2022'!$AD$26)</c:f>
              <c:numCache>
                <c:formatCode>#,##0</c:formatCode>
                <c:ptCount val="10"/>
                <c:pt idx="0">
                  <c:v>54353</c:v>
                </c:pt>
                <c:pt idx="1">
                  <c:v>56613</c:v>
                </c:pt>
                <c:pt idx="2">
                  <c:v>59127</c:v>
                </c:pt>
                <c:pt idx="3">
                  <c:v>59819</c:v>
                </c:pt>
                <c:pt idx="4">
                  <c:v>64165</c:v>
                </c:pt>
                <c:pt idx="5">
                  <c:v>66019</c:v>
                </c:pt>
                <c:pt idx="6">
                  <c:v>67008</c:v>
                </c:pt>
                <c:pt idx="7">
                  <c:v>32138</c:v>
                </c:pt>
                <c:pt idx="8">
                  <c:v>44447</c:v>
                </c:pt>
                <c:pt idx="9">
                  <c:v>66731</c:v>
                </c:pt>
              </c:numCache>
            </c:numRef>
          </c:val>
          <c:smooth val="0"/>
          <c:extLst>
            <c:ext xmlns:c16="http://schemas.microsoft.com/office/drawing/2014/chart" uri="{C3380CC4-5D6E-409C-BE32-E72D297353CC}">
              <c16:uniqueId val="{00000000-E085-410F-832D-07468FD6B629}"/>
            </c:ext>
          </c:extLst>
        </c:ser>
        <c:ser>
          <c:idx val="2"/>
          <c:order val="1"/>
          <c:tx>
            <c:strRef>
              <c:f>'Analiza 2009-2022'!$C$29</c:f>
              <c:strCache>
                <c:ptCount val="1"/>
                <c:pt idx="0">
                  <c:v>Vse prenočitve skupaj</c:v>
                </c:pt>
              </c:strCache>
            </c:strRef>
          </c:tx>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2009-2022'!$D$29,'Analiza 2009-2022'!$F$29,'Analiza 2009-2022'!$H$29,'Analiza 2009-2022'!$J$29,'Analiza 2009-2022'!$L$29,'Analiza 2009-2022'!$N$29,'Analiza 2009-2022'!$P$29,'Analiza 2009-2022'!$R$29,'Analiza 2009-2022'!$T$29,'Analiza 2009-2022'!$V$29,'Analiza 2009-2022'!$X$29,'Analiza 2009-2022'!$Z$29,'Analiza 2009-2022'!$AB$29,'Analiza 2009-2022'!$AD$29)</c:f>
              <c:numCache>
                <c:formatCode>#,##0</c:formatCode>
                <c:ptCount val="10"/>
                <c:pt idx="0">
                  <c:v>134738</c:v>
                </c:pt>
                <c:pt idx="1">
                  <c:v>136408</c:v>
                </c:pt>
                <c:pt idx="2">
                  <c:v>145700</c:v>
                </c:pt>
                <c:pt idx="3">
                  <c:v>142887</c:v>
                </c:pt>
                <c:pt idx="4">
                  <c:v>152593</c:v>
                </c:pt>
                <c:pt idx="5">
                  <c:v>152179</c:v>
                </c:pt>
                <c:pt idx="6">
                  <c:v>156693</c:v>
                </c:pt>
                <c:pt idx="7">
                  <c:v>90845</c:v>
                </c:pt>
                <c:pt idx="8">
                  <c:v>105672</c:v>
                </c:pt>
                <c:pt idx="9">
                  <c:v>154703</c:v>
                </c:pt>
              </c:numCache>
            </c:numRef>
          </c:val>
          <c:smooth val="0"/>
          <c:extLst>
            <c:ext xmlns:c16="http://schemas.microsoft.com/office/drawing/2014/chart" uri="{C3380CC4-5D6E-409C-BE32-E72D297353CC}">
              <c16:uniqueId val="{00000001-E085-410F-832D-07468FD6B629}"/>
            </c:ext>
          </c:extLst>
        </c:ser>
        <c:dLbls>
          <c:showLegendKey val="0"/>
          <c:showVal val="0"/>
          <c:showCatName val="0"/>
          <c:showSerName val="0"/>
          <c:showPercent val="0"/>
          <c:showBubbleSize val="0"/>
        </c:dLbls>
        <c:smooth val="0"/>
        <c:axId val="100300800"/>
        <c:axId val="128071296"/>
      </c:lineChart>
      <c:catAx>
        <c:axId val="100300800"/>
        <c:scaling>
          <c:orientation val="minMax"/>
        </c:scaling>
        <c:delete val="0"/>
        <c:axPos val="b"/>
        <c:numFmt formatCode="General" sourceLinked="1"/>
        <c:majorTickMark val="none"/>
        <c:minorTickMark val="none"/>
        <c:tickLblPos val="nextTo"/>
        <c:crossAx val="128071296"/>
        <c:crosses val="autoZero"/>
        <c:auto val="1"/>
        <c:lblAlgn val="ctr"/>
        <c:lblOffset val="100"/>
        <c:noMultiLvlLbl val="0"/>
      </c:catAx>
      <c:valAx>
        <c:axId val="128071296"/>
        <c:scaling>
          <c:orientation val="minMax"/>
          <c:min val="30000"/>
        </c:scaling>
        <c:delete val="0"/>
        <c:axPos val="l"/>
        <c:majorGridlines/>
        <c:numFmt formatCode="#,##0" sourceLinked="1"/>
        <c:majorTickMark val="none"/>
        <c:minorTickMark val="none"/>
        <c:tickLblPos val="nextTo"/>
        <c:spPr>
          <a:ln w="9525">
            <a:noFill/>
          </a:ln>
        </c:spPr>
        <c:crossAx val="100300800"/>
        <c:crosses val="autoZero"/>
        <c:crossBetween val="between"/>
      </c:valAx>
    </c:plotArea>
    <c:legend>
      <c:legendPos val="b"/>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Vse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2020-2021'!$AL$89:$BI$89</c:f>
              <c:numCache>
                <c:formatCode>#,##0</c:formatCode>
                <c:ptCount val="24"/>
                <c:pt idx="0">
                  <c:v>8403</c:v>
                </c:pt>
                <c:pt idx="1">
                  <c:v>10703</c:v>
                </c:pt>
                <c:pt idx="2">
                  <c:v>8610</c:v>
                </c:pt>
                <c:pt idx="3">
                  <c:v>11364</c:v>
                </c:pt>
                <c:pt idx="4">
                  <c:v>13929</c:v>
                </c:pt>
                <c:pt idx="5">
                  <c:v>17696</c:v>
                </c:pt>
                <c:pt idx="6">
                  <c:v>24316</c:v>
                </c:pt>
                <c:pt idx="7">
                  <c:v>26669</c:v>
                </c:pt>
                <c:pt idx="8">
                  <c:v>14940</c:v>
                </c:pt>
                <c:pt idx="9">
                  <c:v>11155</c:v>
                </c:pt>
                <c:pt idx="10">
                  <c:v>9314</c:v>
                </c:pt>
                <c:pt idx="11">
                  <c:v>9346</c:v>
                </c:pt>
                <c:pt idx="12">
                  <c:v>9366</c:v>
                </c:pt>
                <c:pt idx="13">
                  <c:v>12322</c:v>
                </c:pt>
                <c:pt idx="14">
                  <c:v>8629</c:v>
                </c:pt>
                <c:pt idx="15">
                  <c:v>11450</c:v>
                </c:pt>
                <c:pt idx="16">
                  <c:v>14190</c:v>
                </c:pt>
                <c:pt idx="17">
                  <c:v>18149</c:v>
                </c:pt>
                <c:pt idx="18">
                  <c:v>25158</c:v>
                </c:pt>
                <c:pt idx="19">
                  <c:v>27458</c:v>
                </c:pt>
                <c:pt idx="20">
                  <c:v>15266</c:v>
                </c:pt>
                <c:pt idx="21">
                  <c:v>11312</c:v>
                </c:pt>
                <c:pt idx="22">
                  <c:v>9421</c:v>
                </c:pt>
                <c:pt idx="23">
                  <c:v>9290</c:v>
                </c:pt>
              </c:numCache>
            </c:numRef>
          </c:val>
          <c:extLst>
            <c:ext xmlns:c16="http://schemas.microsoft.com/office/drawing/2014/chart" uri="{C3380CC4-5D6E-409C-BE32-E72D297353CC}">
              <c16:uniqueId val="{00000000-79AD-4FD5-BD33-381E83E30A99}"/>
            </c:ext>
          </c:extLst>
        </c:ser>
        <c:ser>
          <c:idx val="0"/>
          <c:order val="1"/>
          <c:tx>
            <c:v>Scenarij s posledicami Korone</c:v>
          </c:tx>
          <c:spPr>
            <a:solidFill>
              <a:schemeClr val="accent2">
                <a:lumMod val="60000"/>
                <a:lumOff val="40000"/>
              </a:schemeClr>
            </a:solidFill>
          </c:spPr>
          <c:cat>
            <c:numRef>
              <c:f>'Izg.koristi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2020-2021'!$AL$82:$BI$82</c:f>
              <c:numCache>
                <c:formatCode>#,##0</c:formatCode>
                <c:ptCount val="24"/>
                <c:pt idx="0">
                  <c:v>8403</c:v>
                </c:pt>
                <c:pt idx="1">
                  <c:v>10703</c:v>
                </c:pt>
                <c:pt idx="2">
                  <c:v>2731</c:v>
                </c:pt>
                <c:pt idx="3">
                  <c:v>30</c:v>
                </c:pt>
                <c:pt idx="4">
                  <c:v>165</c:v>
                </c:pt>
                <c:pt idx="5">
                  <c:v>5258</c:v>
                </c:pt>
                <c:pt idx="6">
                  <c:v>18183</c:v>
                </c:pt>
                <c:pt idx="7">
                  <c:v>21856</c:v>
                </c:pt>
                <c:pt idx="8">
                  <c:v>15295</c:v>
                </c:pt>
                <c:pt idx="9">
                  <c:v>7920</c:v>
                </c:pt>
                <c:pt idx="10">
                  <c:v>208</c:v>
                </c:pt>
                <c:pt idx="11">
                  <c:v>93</c:v>
                </c:pt>
                <c:pt idx="12">
                  <c:v>103</c:v>
                </c:pt>
                <c:pt idx="13">
                  <c:v>151</c:v>
                </c:pt>
                <c:pt idx="14">
                  <c:v>528</c:v>
                </c:pt>
                <c:pt idx="15">
                  <c:v>190</c:v>
                </c:pt>
                <c:pt idx="16">
                  <c:v>793</c:v>
                </c:pt>
                <c:pt idx="17">
                  <c:v>8750</c:v>
                </c:pt>
                <c:pt idx="18">
                  <c:v>20603</c:v>
                </c:pt>
                <c:pt idx="19">
                  <c:v>26779</c:v>
                </c:pt>
                <c:pt idx="20">
                  <c:v>17386</c:v>
                </c:pt>
                <c:pt idx="21">
                  <c:v>14116</c:v>
                </c:pt>
                <c:pt idx="22">
                  <c:v>8572</c:v>
                </c:pt>
                <c:pt idx="23">
                  <c:v>7732</c:v>
                </c:pt>
              </c:numCache>
            </c:numRef>
          </c:val>
          <c:extLst>
            <c:ext xmlns:c16="http://schemas.microsoft.com/office/drawing/2014/chart" uri="{C3380CC4-5D6E-409C-BE32-E72D297353CC}">
              <c16:uniqueId val="{00000001-79AD-4FD5-BD33-381E83E30A99}"/>
            </c:ext>
          </c:extLst>
        </c:ser>
        <c:dLbls>
          <c:showLegendKey val="0"/>
          <c:showVal val="0"/>
          <c:showCatName val="0"/>
          <c:showSerName val="0"/>
          <c:showPercent val="0"/>
          <c:showBubbleSize val="0"/>
        </c:dLbls>
        <c:axId val="267436032"/>
        <c:axId val="127064832"/>
      </c:areaChart>
      <c:dateAx>
        <c:axId val="267436032"/>
        <c:scaling>
          <c:orientation val="minMax"/>
        </c:scaling>
        <c:delete val="0"/>
        <c:axPos val="b"/>
        <c:numFmt formatCode="mmm\-yy" sourceLinked="1"/>
        <c:majorTickMark val="none"/>
        <c:minorTickMark val="none"/>
        <c:tickLblPos val="nextTo"/>
        <c:crossAx val="127064832"/>
        <c:crosses val="autoZero"/>
        <c:auto val="1"/>
        <c:lblOffset val="100"/>
        <c:baseTimeUnit val="months"/>
      </c:dateAx>
      <c:valAx>
        <c:axId val="127064832"/>
        <c:scaling>
          <c:orientation val="minMax"/>
        </c:scaling>
        <c:delete val="0"/>
        <c:axPos val="l"/>
        <c:majorGridlines/>
        <c:numFmt formatCode="#,##0" sourceLinked="1"/>
        <c:majorTickMark val="none"/>
        <c:minorTickMark val="none"/>
        <c:tickLblPos val="nextTo"/>
        <c:crossAx val="267436032"/>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a:t>
            </a:r>
            <a:r>
              <a:rPr lang="sl-SI" sz="1200" baseline="0"/>
              <a:t> Ptuj 2020-2021</a:t>
            </a:r>
            <a:endParaRPr lang="en-US" sz="1200"/>
          </a:p>
        </c:rich>
      </c:tx>
      <c:overlay val="0"/>
    </c:title>
    <c:autoTitleDeleted val="0"/>
    <c:plotArea>
      <c:layout/>
      <c:lineChart>
        <c:grouping val="standard"/>
        <c:varyColors val="0"/>
        <c:ser>
          <c:idx val="0"/>
          <c:order val="0"/>
          <c:tx>
            <c:strRef>
              <c:f>'Izg.koristi 2020-2021'!$BW$5</c:f>
              <c:strCache>
                <c:ptCount val="1"/>
                <c:pt idx="0">
                  <c:v>Domače prenočitve</c:v>
                </c:pt>
              </c:strCache>
            </c:strRef>
          </c:tx>
          <c:marker>
            <c:symbol val="none"/>
          </c:marker>
          <c:cat>
            <c:numRef>
              <c:f>'Izg.koristi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2020-2021'!$BX$5:$CU$5</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smooth val="0"/>
          <c:extLst>
            <c:ext xmlns:c16="http://schemas.microsoft.com/office/drawing/2014/chart" uri="{C3380CC4-5D6E-409C-BE32-E72D297353CC}">
              <c16:uniqueId val="{00000000-EA1D-42F6-86A8-16A320B7E730}"/>
            </c:ext>
          </c:extLst>
        </c:ser>
        <c:ser>
          <c:idx val="1"/>
          <c:order val="1"/>
          <c:tx>
            <c:strRef>
              <c:f>'Izg.koristi 2020-2021'!$BW$6</c:f>
              <c:strCache>
                <c:ptCount val="1"/>
                <c:pt idx="0">
                  <c:v>Tuje prenočitve</c:v>
                </c:pt>
              </c:strCache>
            </c:strRef>
          </c:tx>
          <c:marker>
            <c:symbol val="none"/>
          </c:marker>
          <c:cat>
            <c:numRef>
              <c:f>'Izg.koristi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2020-2021'!$BX$6:$CU$6</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smooth val="0"/>
          <c:extLst>
            <c:ext xmlns:c16="http://schemas.microsoft.com/office/drawing/2014/chart" uri="{C3380CC4-5D6E-409C-BE32-E72D297353CC}">
              <c16:uniqueId val="{00000001-EA1D-42F6-86A8-16A320B7E730}"/>
            </c:ext>
          </c:extLst>
        </c:ser>
        <c:dLbls>
          <c:showLegendKey val="0"/>
          <c:showVal val="0"/>
          <c:showCatName val="0"/>
          <c:showSerName val="0"/>
          <c:showPercent val="0"/>
          <c:showBubbleSize val="0"/>
        </c:dLbls>
        <c:smooth val="0"/>
        <c:axId val="267436544"/>
        <c:axId val="165309248"/>
      </c:lineChart>
      <c:dateAx>
        <c:axId val="267436544"/>
        <c:scaling>
          <c:orientation val="minMax"/>
        </c:scaling>
        <c:delete val="0"/>
        <c:axPos val="b"/>
        <c:numFmt formatCode="mmm\-yy" sourceLinked="1"/>
        <c:majorTickMark val="none"/>
        <c:minorTickMark val="none"/>
        <c:tickLblPos val="nextTo"/>
        <c:crossAx val="165309248"/>
        <c:crosses val="autoZero"/>
        <c:auto val="1"/>
        <c:lblOffset val="100"/>
        <c:baseTimeUnit val="months"/>
      </c:dateAx>
      <c:valAx>
        <c:axId val="165309248"/>
        <c:scaling>
          <c:orientation val="minMax"/>
        </c:scaling>
        <c:delete val="0"/>
        <c:axPos val="l"/>
        <c:majorGridlines/>
        <c:numFmt formatCode="#,##0" sourceLinked="1"/>
        <c:majorTickMark val="none"/>
        <c:minorTickMark val="none"/>
        <c:tickLblPos val="nextTo"/>
        <c:spPr>
          <a:ln w="9525">
            <a:noFill/>
          </a:ln>
        </c:spPr>
        <c:crossAx val="2674365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 2019 - 2022 po državah</a:t>
            </a:r>
            <a:endParaRPr lang="en-US" sz="1200"/>
          </a:p>
        </c:rich>
      </c:tx>
      <c:overlay val="0"/>
    </c:title>
    <c:autoTitleDeleted val="0"/>
    <c:plotArea>
      <c:layout/>
      <c:barChart>
        <c:barDir val="col"/>
        <c:grouping val="clustered"/>
        <c:varyColors val="0"/>
        <c:ser>
          <c:idx val="0"/>
          <c:order val="0"/>
          <c:tx>
            <c:strRef>
              <c:f>'Izg.koristi 2020-2021'!$P$77</c:f>
              <c:strCache>
                <c:ptCount val="1"/>
                <c:pt idx="0">
                  <c:v>2019</c:v>
                </c:pt>
              </c:strCache>
            </c:strRef>
          </c:tx>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2020-2021'!$P$78:$P$96</c:f>
              <c:numCache>
                <c:formatCode>#,##0</c:formatCode>
                <c:ptCount val="19"/>
                <c:pt idx="0">
                  <c:v>12998</c:v>
                </c:pt>
                <c:pt idx="1">
                  <c:v>14234</c:v>
                </c:pt>
                <c:pt idx="2">
                  <c:v>8331</c:v>
                </c:pt>
                <c:pt idx="3">
                  <c:v>8778</c:v>
                </c:pt>
                <c:pt idx="4">
                  <c:v>1501</c:v>
                </c:pt>
                <c:pt idx="5">
                  <c:v>3886</c:v>
                </c:pt>
                <c:pt idx="6">
                  <c:v>6171</c:v>
                </c:pt>
                <c:pt idx="7">
                  <c:v>2933</c:v>
                </c:pt>
                <c:pt idx="8">
                  <c:v>4970</c:v>
                </c:pt>
                <c:pt idx="9">
                  <c:v>3722</c:v>
                </c:pt>
                <c:pt idx="10">
                  <c:v>2843</c:v>
                </c:pt>
                <c:pt idx="11">
                  <c:v>2224</c:v>
                </c:pt>
                <c:pt idx="12">
                  <c:v>1925</c:v>
                </c:pt>
                <c:pt idx="13">
                  <c:v>1414</c:v>
                </c:pt>
                <c:pt idx="14">
                  <c:v>573</c:v>
                </c:pt>
                <c:pt idx="15">
                  <c:v>590</c:v>
                </c:pt>
                <c:pt idx="16">
                  <c:v>600</c:v>
                </c:pt>
                <c:pt idx="17">
                  <c:v>736</c:v>
                </c:pt>
                <c:pt idx="18">
                  <c:v>9991</c:v>
                </c:pt>
              </c:numCache>
            </c:numRef>
          </c:val>
          <c:extLst>
            <c:ext xmlns:c16="http://schemas.microsoft.com/office/drawing/2014/chart" uri="{C3380CC4-5D6E-409C-BE32-E72D297353CC}">
              <c16:uniqueId val="{00000000-70BE-4232-9232-41B23F627B9B}"/>
            </c:ext>
          </c:extLst>
        </c:ser>
        <c:ser>
          <c:idx val="1"/>
          <c:order val="1"/>
          <c:tx>
            <c:strRef>
              <c:f>'Izg.koristi 2020-2021'!$Q$77</c:f>
              <c:strCache>
                <c:ptCount val="1"/>
                <c:pt idx="0">
                  <c:v>2020</c:v>
                </c:pt>
              </c:strCache>
            </c:strRef>
          </c:tx>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2020-2021'!$Q$78:$Q$96</c:f>
              <c:numCache>
                <c:formatCode>#,##0</c:formatCode>
                <c:ptCount val="19"/>
                <c:pt idx="0">
                  <c:v>3589</c:v>
                </c:pt>
                <c:pt idx="1">
                  <c:v>4268</c:v>
                </c:pt>
                <c:pt idx="2">
                  <c:v>2214</c:v>
                </c:pt>
                <c:pt idx="3">
                  <c:v>962</c:v>
                </c:pt>
                <c:pt idx="4">
                  <c:v>76</c:v>
                </c:pt>
                <c:pt idx="5">
                  <c:v>292</c:v>
                </c:pt>
                <c:pt idx="6">
                  <c:v>1090</c:v>
                </c:pt>
                <c:pt idx="7">
                  <c:v>503</c:v>
                </c:pt>
                <c:pt idx="8">
                  <c:v>1494</c:v>
                </c:pt>
                <c:pt idx="9">
                  <c:v>563</c:v>
                </c:pt>
                <c:pt idx="10">
                  <c:v>22</c:v>
                </c:pt>
                <c:pt idx="11">
                  <c:v>22</c:v>
                </c:pt>
                <c:pt idx="12">
                  <c:v>995</c:v>
                </c:pt>
                <c:pt idx="13">
                  <c:v>22</c:v>
                </c:pt>
                <c:pt idx="14">
                  <c:v>22</c:v>
                </c:pt>
                <c:pt idx="15">
                  <c:v>76</c:v>
                </c:pt>
                <c:pt idx="16">
                  <c:v>22</c:v>
                </c:pt>
                <c:pt idx="17">
                  <c:v>22</c:v>
                </c:pt>
                <c:pt idx="18">
                  <c:v>4141</c:v>
                </c:pt>
              </c:numCache>
            </c:numRef>
          </c:val>
          <c:extLst>
            <c:ext xmlns:c16="http://schemas.microsoft.com/office/drawing/2014/chart" uri="{C3380CC4-5D6E-409C-BE32-E72D297353CC}">
              <c16:uniqueId val="{00000001-70BE-4232-9232-41B23F627B9B}"/>
            </c:ext>
          </c:extLst>
        </c:ser>
        <c:ser>
          <c:idx val="2"/>
          <c:order val="2"/>
          <c:tx>
            <c:strRef>
              <c:f>'Izg.koristi 2020-2021'!$R$77</c:f>
              <c:strCache>
                <c:ptCount val="1"/>
                <c:pt idx="0">
                  <c:v>2021</c:v>
                </c:pt>
              </c:strCache>
            </c:strRef>
          </c:tx>
          <c:spPr>
            <a:solidFill>
              <a:schemeClr val="accent2">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2020-2021'!$R$78:$R$96</c:f>
              <c:numCache>
                <c:formatCode>#,##0</c:formatCode>
                <c:ptCount val="19"/>
                <c:pt idx="0">
                  <c:v>3956</c:v>
                </c:pt>
                <c:pt idx="1">
                  <c:v>6236</c:v>
                </c:pt>
                <c:pt idx="2">
                  <c:v>1967</c:v>
                </c:pt>
                <c:pt idx="3">
                  <c:v>2827</c:v>
                </c:pt>
                <c:pt idx="4">
                  <c:v>207</c:v>
                </c:pt>
                <c:pt idx="5">
                  <c:v>1259</c:v>
                </c:pt>
                <c:pt idx="6">
                  <c:v>4041</c:v>
                </c:pt>
                <c:pt idx="7">
                  <c:v>1124</c:v>
                </c:pt>
                <c:pt idx="8">
                  <c:v>809</c:v>
                </c:pt>
                <c:pt idx="9">
                  <c:v>2717</c:v>
                </c:pt>
                <c:pt idx="10">
                  <c:v>31</c:v>
                </c:pt>
                <c:pt idx="11">
                  <c:v>31</c:v>
                </c:pt>
                <c:pt idx="12">
                  <c:v>983</c:v>
                </c:pt>
                <c:pt idx="13">
                  <c:v>31</c:v>
                </c:pt>
                <c:pt idx="14">
                  <c:v>31</c:v>
                </c:pt>
                <c:pt idx="15">
                  <c:v>207</c:v>
                </c:pt>
                <c:pt idx="16">
                  <c:v>31</c:v>
                </c:pt>
                <c:pt idx="17">
                  <c:v>31</c:v>
                </c:pt>
                <c:pt idx="18">
                  <c:v>6404</c:v>
                </c:pt>
              </c:numCache>
            </c:numRef>
          </c:val>
          <c:extLst>
            <c:ext xmlns:c16="http://schemas.microsoft.com/office/drawing/2014/chart" uri="{C3380CC4-5D6E-409C-BE32-E72D297353CC}">
              <c16:uniqueId val="{00000002-70BE-4232-9232-41B23F627B9B}"/>
            </c:ext>
          </c:extLst>
        </c:ser>
        <c:ser>
          <c:idx val="3"/>
          <c:order val="3"/>
          <c:tx>
            <c:strRef>
              <c:f>'Izg.koristi 2020-2021'!$S$77</c:f>
              <c:strCache>
                <c:ptCount val="1"/>
                <c:pt idx="0">
                  <c:v>2022</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2020-2021'!$S$78:$S$96</c:f>
              <c:numCache>
                <c:formatCode>#,##0</c:formatCode>
                <c:ptCount val="19"/>
                <c:pt idx="0">
                  <c:v>11782</c:v>
                </c:pt>
                <c:pt idx="1">
                  <c:v>12969</c:v>
                </c:pt>
                <c:pt idx="2">
                  <c:v>4981</c:v>
                </c:pt>
                <c:pt idx="3">
                  <c:v>6473</c:v>
                </c:pt>
                <c:pt idx="4">
                  <c:v>267</c:v>
                </c:pt>
                <c:pt idx="5">
                  <c:v>2152</c:v>
                </c:pt>
                <c:pt idx="6">
                  <c:v>7000</c:v>
                </c:pt>
                <c:pt idx="7">
                  <c:v>2158</c:v>
                </c:pt>
                <c:pt idx="8">
                  <c:v>3494</c:v>
                </c:pt>
                <c:pt idx="9">
                  <c:v>4456</c:v>
                </c:pt>
                <c:pt idx="10">
                  <c:v>2789</c:v>
                </c:pt>
                <c:pt idx="11">
                  <c:v>1430</c:v>
                </c:pt>
                <c:pt idx="12">
                  <c:v>2937</c:v>
                </c:pt>
                <c:pt idx="13">
                  <c:v>1897</c:v>
                </c:pt>
                <c:pt idx="14">
                  <c:v>267</c:v>
                </c:pt>
                <c:pt idx="15">
                  <c:v>444</c:v>
                </c:pt>
                <c:pt idx="16">
                  <c:v>474</c:v>
                </c:pt>
                <c:pt idx="17">
                  <c:v>724</c:v>
                </c:pt>
                <c:pt idx="18">
                  <c:v>7989</c:v>
                </c:pt>
              </c:numCache>
            </c:numRef>
          </c:val>
          <c:extLst>
            <c:ext xmlns:c16="http://schemas.microsoft.com/office/drawing/2014/chart" uri="{C3380CC4-5D6E-409C-BE32-E72D297353CC}">
              <c16:uniqueId val="{00000000-E9E7-4F28-923A-1C96216A3601}"/>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prihodov 2019 - 2022 po državah</a:t>
            </a:r>
            <a:endParaRPr lang="en-US" sz="1200"/>
          </a:p>
        </c:rich>
      </c:tx>
      <c:overlay val="0"/>
    </c:title>
    <c:autoTitleDeleted val="0"/>
    <c:plotArea>
      <c:layout/>
      <c:barChart>
        <c:barDir val="col"/>
        <c:grouping val="clustered"/>
        <c:varyColors val="0"/>
        <c:ser>
          <c:idx val="0"/>
          <c:order val="0"/>
          <c:tx>
            <c:strRef>
              <c:f>'Izg.koristi 2020-2021'!$U$77</c:f>
              <c:strCache>
                <c:ptCount val="1"/>
                <c:pt idx="0">
                  <c:v>2019</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2020-2021'!$U$78:$U$96</c:f>
              <c:numCache>
                <c:formatCode>#,##0</c:formatCode>
                <c:ptCount val="19"/>
                <c:pt idx="0">
                  <c:v>6420</c:v>
                </c:pt>
                <c:pt idx="1">
                  <c:v>7870</c:v>
                </c:pt>
                <c:pt idx="2">
                  <c:v>3744</c:v>
                </c:pt>
                <c:pt idx="3">
                  <c:v>3614</c:v>
                </c:pt>
                <c:pt idx="4">
                  <c:v>244</c:v>
                </c:pt>
                <c:pt idx="5">
                  <c:v>1248</c:v>
                </c:pt>
                <c:pt idx="6">
                  <c:v>3461</c:v>
                </c:pt>
                <c:pt idx="7">
                  <c:v>1554</c:v>
                </c:pt>
                <c:pt idx="8">
                  <c:v>2380</c:v>
                </c:pt>
                <c:pt idx="9">
                  <c:v>3139</c:v>
                </c:pt>
                <c:pt idx="10">
                  <c:v>1254</c:v>
                </c:pt>
                <c:pt idx="11">
                  <c:v>1000</c:v>
                </c:pt>
                <c:pt idx="12">
                  <c:v>938</c:v>
                </c:pt>
                <c:pt idx="13">
                  <c:v>357</c:v>
                </c:pt>
                <c:pt idx="14">
                  <c:v>327</c:v>
                </c:pt>
                <c:pt idx="15">
                  <c:v>299</c:v>
                </c:pt>
                <c:pt idx="16">
                  <c:v>391</c:v>
                </c:pt>
                <c:pt idx="17">
                  <c:v>424</c:v>
                </c:pt>
                <c:pt idx="18">
                  <c:v>5621</c:v>
                </c:pt>
              </c:numCache>
            </c:numRef>
          </c:val>
          <c:extLst>
            <c:ext xmlns:c16="http://schemas.microsoft.com/office/drawing/2014/chart" uri="{C3380CC4-5D6E-409C-BE32-E72D297353CC}">
              <c16:uniqueId val="{00000000-8EFC-4A5C-8D3A-F5DAF259663A}"/>
            </c:ext>
          </c:extLst>
        </c:ser>
        <c:ser>
          <c:idx val="1"/>
          <c:order val="1"/>
          <c:tx>
            <c:strRef>
              <c:f>'Izg.koristi 2020-2021'!$V$77</c:f>
              <c:strCache>
                <c:ptCount val="1"/>
                <c:pt idx="0">
                  <c:v>2020</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2020-2021'!$V$78:$V$96</c:f>
              <c:numCache>
                <c:formatCode>#,##0</c:formatCode>
                <c:ptCount val="19"/>
                <c:pt idx="0">
                  <c:v>1701</c:v>
                </c:pt>
                <c:pt idx="1">
                  <c:v>2008</c:v>
                </c:pt>
                <c:pt idx="2">
                  <c:v>909</c:v>
                </c:pt>
                <c:pt idx="3">
                  <c:v>387</c:v>
                </c:pt>
                <c:pt idx="4">
                  <c:v>49</c:v>
                </c:pt>
                <c:pt idx="5">
                  <c:v>146</c:v>
                </c:pt>
                <c:pt idx="6">
                  <c:v>619</c:v>
                </c:pt>
                <c:pt idx="7">
                  <c:v>314</c:v>
                </c:pt>
                <c:pt idx="8">
                  <c:v>732</c:v>
                </c:pt>
                <c:pt idx="9">
                  <c:v>491</c:v>
                </c:pt>
                <c:pt idx="10">
                  <c:v>13</c:v>
                </c:pt>
                <c:pt idx="11">
                  <c:v>13</c:v>
                </c:pt>
                <c:pt idx="12">
                  <c:v>385</c:v>
                </c:pt>
                <c:pt idx="13">
                  <c:v>13</c:v>
                </c:pt>
                <c:pt idx="14">
                  <c:v>13</c:v>
                </c:pt>
                <c:pt idx="15">
                  <c:v>49</c:v>
                </c:pt>
                <c:pt idx="16">
                  <c:v>13</c:v>
                </c:pt>
                <c:pt idx="17">
                  <c:v>13</c:v>
                </c:pt>
                <c:pt idx="18">
                  <c:v>1723</c:v>
                </c:pt>
              </c:numCache>
            </c:numRef>
          </c:val>
          <c:extLst>
            <c:ext xmlns:c16="http://schemas.microsoft.com/office/drawing/2014/chart" uri="{C3380CC4-5D6E-409C-BE32-E72D297353CC}">
              <c16:uniqueId val="{00000001-8EFC-4A5C-8D3A-F5DAF259663A}"/>
            </c:ext>
          </c:extLst>
        </c:ser>
        <c:ser>
          <c:idx val="2"/>
          <c:order val="2"/>
          <c:tx>
            <c:strRef>
              <c:f>'Izg.koristi 2020-2021'!$W$77</c:f>
              <c:strCache>
                <c:ptCount val="1"/>
                <c:pt idx="0">
                  <c:v>2021</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2020-2021'!$W$78:$W$96</c:f>
              <c:numCache>
                <c:formatCode>#,##0</c:formatCode>
                <c:ptCount val="19"/>
                <c:pt idx="0">
                  <c:v>2006</c:v>
                </c:pt>
                <c:pt idx="1">
                  <c:v>3512</c:v>
                </c:pt>
                <c:pt idx="2">
                  <c:v>818</c:v>
                </c:pt>
                <c:pt idx="3">
                  <c:v>1359</c:v>
                </c:pt>
                <c:pt idx="4">
                  <c:v>127</c:v>
                </c:pt>
                <c:pt idx="5">
                  <c:v>553</c:v>
                </c:pt>
                <c:pt idx="6">
                  <c:v>2261</c:v>
                </c:pt>
                <c:pt idx="7">
                  <c:v>713</c:v>
                </c:pt>
                <c:pt idx="8">
                  <c:v>433</c:v>
                </c:pt>
                <c:pt idx="9">
                  <c:v>2333</c:v>
                </c:pt>
                <c:pt idx="10">
                  <c:v>15</c:v>
                </c:pt>
                <c:pt idx="11">
                  <c:v>15</c:v>
                </c:pt>
                <c:pt idx="12">
                  <c:v>502</c:v>
                </c:pt>
                <c:pt idx="13">
                  <c:v>15</c:v>
                </c:pt>
                <c:pt idx="14">
                  <c:v>15</c:v>
                </c:pt>
                <c:pt idx="15">
                  <c:v>127</c:v>
                </c:pt>
                <c:pt idx="16">
                  <c:v>15</c:v>
                </c:pt>
                <c:pt idx="17">
                  <c:v>15</c:v>
                </c:pt>
                <c:pt idx="18">
                  <c:v>3051</c:v>
                </c:pt>
              </c:numCache>
            </c:numRef>
          </c:val>
          <c:extLst>
            <c:ext xmlns:c16="http://schemas.microsoft.com/office/drawing/2014/chart" uri="{C3380CC4-5D6E-409C-BE32-E72D297353CC}">
              <c16:uniqueId val="{00000002-8EFC-4A5C-8D3A-F5DAF259663A}"/>
            </c:ext>
          </c:extLst>
        </c:ser>
        <c:ser>
          <c:idx val="3"/>
          <c:order val="3"/>
          <c:tx>
            <c:strRef>
              <c:f>'Izg.koristi 2020-2021'!$X$77</c:f>
              <c:strCache>
                <c:ptCount val="1"/>
                <c:pt idx="0">
                  <c:v>2022</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2020-2021'!$X$78:$X$96</c:f>
              <c:numCache>
                <c:formatCode>#,##0</c:formatCode>
                <c:ptCount val="19"/>
                <c:pt idx="0">
                  <c:v>5612</c:v>
                </c:pt>
                <c:pt idx="1">
                  <c:v>7141</c:v>
                </c:pt>
                <c:pt idx="2">
                  <c:v>2290</c:v>
                </c:pt>
                <c:pt idx="3">
                  <c:v>2729</c:v>
                </c:pt>
                <c:pt idx="4">
                  <c:v>135</c:v>
                </c:pt>
                <c:pt idx="5">
                  <c:v>855</c:v>
                </c:pt>
                <c:pt idx="6">
                  <c:v>4317</c:v>
                </c:pt>
                <c:pt idx="7">
                  <c:v>1196</c:v>
                </c:pt>
                <c:pt idx="8">
                  <c:v>1596</c:v>
                </c:pt>
                <c:pt idx="9">
                  <c:v>3736</c:v>
                </c:pt>
                <c:pt idx="10">
                  <c:v>949</c:v>
                </c:pt>
                <c:pt idx="11">
                  <c:v>610</c:v>
                </c:pt>
                <c:pt idx="12">
                  <c:v>891</c:v>
                </c:pt>
                <c:pt idx="13">
                  <c:v>407</c:v>
                </c:pt>
                <c:pt idx="14">
                  <c:v>136</c:v>
                </c:pt>
                <c:pt idx="15">
                  <c:v>258</c:v>
                </c:pt>
                <c:pt idx="16">
                  <c:v>288</c:v>
                </c:pt>
                <c:pt idx="17">
                  <c:v>425</c:v>
                </c:pt>
                <c:pt idx="18">
                  <c:v>4071</c:v>
                </c:pt>
              </c:numCache>
            </c:numRef>
          </c:val>
          <c:extLst>
            <c:ext xmlns:c16="http://schemas.microsoft.com/office/drawing/2014/chart" uri="{C3380CC4-5D6E-409C-BE32-E72D297353CC}">
              <c16:uniqueId val="{00000000-5CEA-4604-BE02-EED82EE088A6}"/>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baseline="0"/>
              <a:t>Izgubljeni prihodki in struktura izgubljenih prihodkov v turizmu zaradi posledic Korone 2020-2021</a:t>
            </a:r>
            <a:endParaRPr lang="sl-SI"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1"/>
          <c:order val="0"/>
          <c:tx>
            <c:strRef>
              <c:f>'Izg.koristi 2020-2021'!$AK$103</c:f>
              <c:strCache>
                <c:ptCount val="1"/>
                <c:pt idx="0">
                  <c:v>Prenočitveni obrati z osnovno dodatno ponudbo:</c:v>
                </c:pt>
              </c:strCache>
            </c:strRef>
          </c:tx>
          <c:spPr>
            <a:solidFill>
              <a:schemeClr val="tx2">
                <a:lumMod val="60000"/>
                <a:lumOff val="40000"/>
              </a:schemeClr>
            </a:solidFill>
            <a:ln>
              <a:noFill/>
            </a:ln>
            <a:effectLst/>
          </c:spPr>
          <c:invertIfNegative val="0"/>
          <c:cat>
            <c:numRef>
              <c:f>'Izg.koristi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2020-2021'!$AL$103:$BI$103</c:f>
              <c:numCache>
                <c:formatCode>_-* #,##0\ "€"_-;\-* #,##0\ "€"_-;_-* "-"??\ "€"_-;_-@_-</c:formatCode>
                <c:ptCount val="24"/>
                <c:pt idx="0">
                  <c:v>0</c:v>
                </c:pt>
                <c:pt idx="1">
                  <c:v>0</c:v>
                </c:pt>
                <c:pt idx="2">
                  <c:v>-285836.98</c:v>
                </c:pt>
                <c:pt idx="3">
                  <c:v>-583474.32000000007</c:v>
                </c:pt>
                <c:pt idx="4">
                  <c:v>-684951.696</c:v>
                </c:pt>
                <c:pt idx="5">
                  <c:v>-711453.60000000009</c:v>
                </c:pt>
                <c:pt idx="6">
                  <c:v>-368347.98000000004</c:v>
                </c:pt>
                <c:pt idx="7">
                  <c:v>-294574.85199999996</c:v>
                </c:pt>
                <c:pt idx="8">
                  <c:v>20306</c:v>
                </c:pt>
                <c:pt idx="9">
                  <c:v>-166537.80000000002</c:v>
                </c:pt>
                <c:pt idx="10">
                  <c:v>-442733.72</c:v>
                </c:pt>
                <c:pt idx="11">
                  <c:v>-502808.01999999996</c:v>
                </c:pt>
                <c:pt idx="12">
                  <c:v>-463878.07179999998</c:v>
                </c:pt>
                <c:pt idx="13">
                  <c:v>-681213.3041999999</c:v>
                </c:pt>
                <c:pt idx="14">
                  <c:v>-405686.73859999998</c:v>
                </c:pt>
                <c:pt idx="15">
                  <c:v>-597054.74400000006</c:v>
                </c:pt>
                <c:pt idx="16">
                  <c:v>-686688.95724000013</c:v>
                </c:pt>
                <c:pt idx="17">
                  <c:v>-553751.48399999994</c:v>
                </c:pt>
                <c:pt idx="18">
                  <c:v>-281780.49900000007</c:v>
                </c:pt>
                <c:pt idx="19">
                  <c:v>-42804.241479999997</c:v>
                </c:pt>
                <c:pt idx="20">
                  <c:v>124901.92</c:v>
                </c:pt>
                <c:pt idx="21">
                  <c:v>148680.41760000002</c:v>
                </c:pt>
                <c:pt idx="22">
                  <c:v>-42516.731399999997</c:v>
                </c:pt>
                <c:pt idx="23">
                  <c:v>-87201.571599999981</c:v>
                </c:pt>
              </c:numCache>
            </c:numRef>
          </c:val>
          <c:extLst>
            <c:ext xmlns:c16="http://schemas.microsoft.com/office/drawing/2014/chart" uri="{C3380CC4-5D6E-409C-BE32-E72D297353CC}">
              <c16:uniqueId val="{00000001-D1C6-4F76-BD7F-40EBED068BAB}"/>
            </c:ext>
          </c:extLst>
        </c:ser>
        <c:ser>
          <c:idx val="2"/>
          <c:order val="1"/>
          <c:tx>
            <c:strRef>
              <c:f>'Izg.koristi 2020-2021'!$AK$104</c:f>
              <c:strCache>
                <c:ptCount val="1"/>
                <c:pt idx="0">
                  <c:v>Ostala posredna in inducirana potrošnja v destinaciji:</c:v>
                </c:pt>
              </c:strCache>
            </c:strRef>
          </c:tx>
          <c:spPr>
            <a:solidFill>
              <a:schemeClr val="accent3"/>
            </a:solidFill>
            <a:ln>
              <a:noFill/>
            </a:ln>
            <a:effectLst/>
          </c:spPr>
          <c:invertIfNegative val="0"/>
          <c:cat>
            <c:numRef>
              <c:f>'Izg.koristi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2020-2021'!$AL$104:$BI$104</c:f>
              <c:numCache>
                <c:formatCode>_-* #,##0\ "€"_-;\-* #,##0\ "€"_-;_-* "-"??\ "€"_-;_-@_-</c:formatCode>
                <c:ptCount val="24"/>
                <c:pt idx="0">
                  <c:v>0</c:v>
                </c:pt>
                <c:pt idx="1">
                  <c:v>0</c:v>
                </c:pt>
                <c:pt idx="2">
                  <c:v>-357296.22499999998</c:v>
                </c:pt>
                <c:pt idx="3">
                  <c:v>-729342.90000000014</c:v>
                </c:pt>
                <c:pt idx="4">
                  <c:v>-856189.62000000011</c:v>
                </c:pt>
                <c:pt idx="5">
                  <c:v>-889317</c:v>
                </c:pt>
                <c:pt idx="6">
                  <c:v>-460434.97500000003</c:v>
                </c:pt>
                <c:pt idx="7">
                  <c:v>-368218.565</c:v>
                </c:pt>
                <c:pt idx="8">
                  <c:v>25382.5</c:v>
                </c:pt>
                <c:pt idx="9">
                  <c:v>-208172.25000000003</c:v>
                </c:pt>
                <c:pt idx="10">
                  <c:v>-553417.15</c:v>
                </c:pt>
                <c:pt idx="11">
                  <c:v>-628510.02500000002</c:v>
                </c:pt>
                <c:pt idx="12">
                  <c:v>-579847.58974999993</c:v>
                </c:pt>
                <c:pt idx="13">
                  <c:v>-851516.63024999981</c:v>
                </c:pt>
                <c:pt idx="14">
                  <c:v>-507108.42324999993</c:v>
                </c:pt>
                <c:pt idx="15">
                  <c:v>-746318.43</c:v>
                </c:pt>
                <c:pt idx="16">
                  <c:v>-858361.19655000023</c:v>
                </c:pt>
                <c:pt idx="17">
                  <c:v>-692189.35499999998</c:v>
                </c:pt>
                <c:pt idx="18">
                  <c:v>-352225.62375000003</c:v>
                </c:pt>
                <c:pt idx="19">
                  <c:v>-53505.301849999989</c:v>
                </c:pt>
                <c:pt idx="20">
                  <c:v>156127.4</c:v>
                </c:pt>
                <c:pt idx="21">
                  <c:v>185850.522</c:v>
                </c:pt>
                <c:pt idx="22">
                  <c:v>-53145.914249999994</c:v>
                </c:pt>
                <c:pt idx="23">
                  <c:v>-109001.96449999997</c:v>
                </c:pt>
              </c:numCache>
            </c:numRef>
          </c:val>
          <c:extLst>
            <c:ext xmlns:c16="http://schemas.microsoft.com/office/drawing/2014/chart" uri="{C3380CC4-5D6E-409C-BE32-E72D297353CC}">
              <c16:uniqueId val="{00000002-D1C6-4F76-BD7F-40EBED068BAB}"/>
            </c:ext>
          </c:extLst>
        </c:ser>
        <c:ser>
          <c:idx val="3"/>
          <c:order val="2"/>
          <c:tx>
            <c:strRef>
              <c:f>'Izg.koristi 2020-2021'!$AK$105</c:f>
              <c:strCache>
                <c:ptCount val="1"/>
                <c:pt idx="0">
                  <c:v>Turistična taksa za MO Ptuj:</c:v>
                </c:pt>
              </c:strCache>
            </c:strRef>
          </c:tx>
          <c:spPr>
            <a:solidFill>
              <a:srgbClr val="FF0000"/>
            </a:solidFill>
            <a:ln>
              <a:noFill/>
            </a:ln>
            <a:effectLst/>
          </c:spPr>
          <c:invertIfNegative val="0"/>
          <c:cat>
            <c:numRef>
              <c:f>'Izg.koristi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2020-2021'!$AL$105:$BI$105</c:f>
              <c:numCache>
                <c:formatCode>_-* #,##0\ "€"_-;\-* #,##0\ "€"_-;_-* "-"??\ "€"_-;_-@_-</c:formatCode>
                <c:ptCount val="24"/>
                <c:pt idx="0">
                  <c:v>0</c:v>
                </c:pt>
                <c:pt idx="1">
                  <c:v>0</c:v>
                </c:pt>
                <c:pt idx="2">
                  <c:v>-11758</c:v>
                </c:pt>
                <c:pt idx="3">
                  <c:v>-22668</c:v>
                </c:pt>
                <c:pt idx="4">
                  <c:v>-27528</c:v>
                </c:pt>
                <c:pt idx="5">
                  <c:v>-24876</c:v>
                </c:pt>
                <c:pt idx="6">
                  <c:v>-12266</c:v>
                </c:pt>
                <c:pt idx="7">
                  <c:v>-9626</c:v>
                </c:pt>
                <c:pt idx="8">
                  <c:v>710</c:v>
                </c:pt>
                <c:pt idx="9">
                  <c:v>-6470</c:v>
                </c:pt>
                <c:pt idx="10">
                  <c:v>-18212</c:v>
                </c:pt>
                <c:pt idx="11">
                  <c:v>-18506</c:v>
                </c:pt>
                <c:pt idx="12">
                  <c:v>-18526</c:v>
                </c:pt>
                <c:pt idx="13">
                  <c:v>-24342</c:v>
                </c:pt>
                <c:pt idx="14">
                  <c:v>-16202</c:v>
                </c:pt>
                <c:pt idx="15">
                  <c:v>-22520</c:v>
                </c:pt>
                <c:pt idx="16">
                  <c:v>-26794</c:v>
                </c:pt>
                <c:pt idx="17">
                  <c:v>-18798</c:v>
                </c:pt>
                <c:pt idx="18">
                  <c:v>-9110</c:v>
                </c:pt>
                <c:pt idx="19">
                  <c:v>-1358</c:v>
                </c:pt>
                <c:pt idx="20">
                  <c:v>4240</c:v>
                </c:pt>
                <c:pt idx="21">
                  <c:v>5608</c:v>
                </c:pt>
                <c:pt idx="22">
                  <c:v>-1698</c:v>
                </c:pt>
                <c:pt idx="23">
                  <c:v>-3116</c:v>
                </c:pt>
              </c:numCache>
            </c:numRef>
          </c:val>
          <c:extLst>
            <c:ext xmlns:c16="http://schemas.microsoft.com/office/drawing/2014/chart" uri="{C3380CC4-5D6E-409C-BE32-E72D297353CC}">
              <c16:uniqueId val="{00000003-D1C6-4F76-BD7F-40EBED068BAB}"/>
            </c:ext>
          </c:extLst>
        </c:ser>
        <c:dLbls>
          <c:showLegendKey val="0"/>
          <c:showVal val="0"/>
          <c:showCatName val="0"/>
          <c:showSerName val="0"/>
          <c:showPercent val="0"/>
          <c:showBubbleSize val="0"/>
        </c:dLbls>
        <c:gapWidth val="150"/>
        <c:overlap val="100"/>
        <c:axId val="798049984"/>
        <c:axId val="798047032"/>
      </c:barChart>
      <c:dateAx>
        <c:axId val="798049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8047032"/>
        <c:crosses val="autoZero"/>
        <c:auto val="1"/>
        <c:lblOffset val="100"/>
        <c:baseTimeUnit val="months"/>
      </c:dateAx>
      <c:valAx>
        <c:axId val="79804703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804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Struktura izgubljenih</a:t>
            </a:r>
            <a:r>
              <a:rPr lang="sl-SI" sz="1000" baseline="0"/>
              <a:t> prihodkov </a:t>
            </a:r>
            <a:r>
              <a:rPr lang="sl-SI" sz="1000" baseline="0">
                <a:latin typeface="Calibri" panose="020F0502020204030204" pitchFamily="34" charset="0"/>
                <a:cs typeface="Calibri" panose="020F0502020204030204" pitchFamily="34" charset="0"/>
              </a:rPr>
              <a:t>∑ </a:t>
            </a:r>
            <a:r>
              <a:rPr lang="sl-SI" sz="1000" baseline="0"/>
              <a:t>2020-2021</a:t>
            </a:r>
            <a:endParaRPr lang="sl-SI" sz="1000"/>
          </a:p>
        </c:rich>
      </c:tx>
      <c:layout>
        <c:manualLayout>
          <c:xMode val="edge"/>
          <c:yMode val="edge"/>
          <c:x val="0.15640266841644795"/>
          <c:y val="2.332361516034985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7989632545931759"/>
          <c:y val="0.17152492834086253"/>
          <c:w val="0.48742957130358705"/>
          <c:h val="0.682117184331550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12-4446-9E99-48D30E683FB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2-4412-4446-9E99-48D30E683FB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4412-4446-9E99-48D30E683FB4}"/>
              </c:ext>
            </c:extLst>
          </c:dPt>
          <c:dLbls>
            <c:dLbl>
              <c:idx val="0"/>
              <c:layout>
                <c:manualLayout>
                  <c:x val="-1.052055993000875E-4"/>
                  <c:y val="-4.57295899237085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12-4446-9E99-48D30E683FB4}"/>
                </c:ext>
              </c:extLst>
            </c:dLbl>
            <c:dLbl>
              <c:idx val="1"/>
              <c:layout>
                <c:manualLayout>
                  <c:x val="-4.3083333333333335E-2"/>
                  <c:y val="5.234284489948960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412-4446-9E99-48D30E683FB4}"/>
                </c:ext>
              </c:extLst>
            </c:dLbl>
            <c:dLbl>
              <c:idx val="2"/>
              <c:layout>
                <c:manualLayout>
                  <c:x val="-8.4408281530553381E-2"/>
                  <c:y val="-1.0773783942121368E-3"/>
                </c:manualLayout>
              </c:layout>
              <c:tx>
                <c:rich>
                  <a:bodyPr/>
                  <a:lstStyle/>
                  <a:p>
                    <a:fld id="{0A54ACA1-8B99-4BEB-8991-D4E6E2719568}" type="VALUE">
                      <a:rPr lang="en-US"/>
                      <a:pPr/>
                      <a:t>[VREDNOST]</a:t>
                    </a:fld>
                    <a:r>
                      <a:rPr lang="en-US" baseline="0"/>
                      <a:t>;</a:t>
                    </a:r>
                  </a:p>
                  <a:p>
                    <a:r>
                      <a:rPr lang="en-US" baseline="0"/>
                      <a:t> </a:t>
                    </a:r>
                    <a:fld id="{BDB46893-7BA6-42E6-9619-2920FC2BB981}" type="PERCENTAGE">
                      <a:rPr lang="en-US" baseline="0"/>
                      <a:pPr/>
                      <a:t>[ODSTOTEK]</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12-4446-9E99-48D30E683FB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'Izg.koristi 2020-2021'!$BK$93:$BK$95</c:f>
              <c:strCache>
                <c:ptCount val="3"/>
                <c:pt idx="0">
                  <c:v>Prihodki prenočitveni obrati z osnovno dodatno ponudbo (EUR):</c:v>
                </c:pt>
                <c:pt idx="1">
                  <c:v>Prihodki ostala posredna in inducirana potrošnja v destinaciji:</c:v>
                </c:pt>
                <c:pt idx="2">
                  <c:v>Prihodki turistična taksa za MO Ptuj:</c:v>
                </c:pt>
              </c:strCache>
            </c:strRef>
          </c:cat>
          <c:val>
            <c:numRef>
              <c:f>'Izg.koristi 2020-2021'!$BN$93:$BN$95</c:f>
              <c:numCache>
                <c:formatCode>_-* #,##0\ "€"_-;\-* #,##0\ "€"_-;_-* "-"??\ "€"_-;_-@_-</c:formatCode>
                <c:ptCount val="3"/>
                <c:pt idx="0">
                  <c:v>-7589406.9737200001</c:v>
                </c:pt>
                <c:pt idx="1">
                  <c:v>-9486758.7171500027</c:v>
                </c:pt>
                <c:pt idx="2">
                  <c:v>-283816</c:v>
                </c:pt>
              </c:numCache>
            </c:numRef>
          </c:val>
          <c:extLst>
            <c:ext xmlns:c16="http://schemas.microsoft.com/office/drawing/2014/chart" uri="{C3380CC4-5D6E-409C-BE32-E72D297353CC}">
              <c16:uniqueId val="{00000000-4412-4446-9E99-48D30E683FB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51279527559055"/>
          <c:y val="0.84305533059487958"/>
          <c:w val="0.86196609798775148"/>
          <c:h val="0.1443162461835127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najpomembnejši tujih trgov po mesecih 2019</a:t>
            </a:r>
            <a:endParaRPr lang="en-US" sz="1200"/>
          </a:p>
        </c:rich>
      </c:tx>
      <c:overlay val="0"/>
    </c:title>
    <c:autoTitleDeleted val="0"/>
    <c:plotArea>
      <c:layout/>
      <c:lineChart>
        <c:grouping val="standard"/>
        <c:varyColors val="0"/>
        <c:ser>
          <c:idx val="0"/>
          <c:order val="0"/>
          <c:tx>
            <c:strRef>
              <c:f>'Izg.koristi 2020-2021'!$A$54</c:f>
              <c:strCache>
                <c:ptCount val="1"/>
                <c:pt idx="0">
                  <c:v>Avstrija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2020-2021'!$B$54:$M$54</c:f>
              <c:numCache>
                <c:formatCode>0.0</c:formatCode>
                <c:ptCount val="12"/>
                <c:pt idx="0">
                  <c:v>2.3633633633633635</c:v>
                </c:pt>
                <c:pt idx="1">
                  <c:v>2.0357142857142856</c:v>
                </c:pt>
                <c:pt idx="2">
                  <c:v>2.1821561338289963</c:v>
                </c:pt>
                <c:pt idx="3">
                  <c:v>1.9472527472527472</c:v>
                </c:pt>
                <c:pt idx="4">
                  <c:v>1.7557755775577557</c:v>
                </c:pt>
                <c:pt idx="5">
                  <c:v>2.1</c:v>
                </c:pt>
                <c:pt idx="6">
                  <c:v>2.0657894736842106</c:v>
                </c:pt>
                <c:pt idx="7">
                  <c:v>1.7023460410557185</c:v>
                </c:pt>
                <c:pt idx="8">
                  <c:v>1.8533685601056804</c:v>
                </c:pt>
                <c:pt idx="9">
                  <c:v>1.9254385964912282</c:v>
                </c:pt>
                <c:pt idx="10">
                  <c:v>2.4648318042813457</c:v>
                </c:pt>
                <c:pt idx="11">
                  <c:v>2.2330508474576272</c:v>
                </c:pt>
              </c:numCache>
            </c:numRef>
          </c:val>
          <c:smooth val="0"/>
          <c:extLst>
            <c:ext xmlns:c16="http://schemas.microsoft.com/office/drawing/2014/chart" uri="{C3380CC4-5D6E-409C-BE32-E72D297353CC}">
              <c16:uniqueId val="{00000000-AF8D-454D-84BC-CD34ADC70322}"/>
            </c:ext>
          </c:extLst>
        </c:ser>
        <c:ser>
          <c:idx val="1"/>
          <c:order val="1"/>
          <c:tx>
            <c:strRef>
              <c:f>'Izg.koristi 2020-2021'!$A$55</c:f>
              <c:strCache>
                <c:ptCount val="1"/>
                <c:pt idx="0">
                  <c:v>Nemčija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2020-2021'!$B$55:$M$55</c:f>
              <c:numCache>
                <c:formatCode>0.0</c:formatCode>
                <c:ptCount val="12"/>
                <c:pt idx="0">
                  <c:v>2.7009345794392523</c:v>
                </c:pt>
                <c:pt idx="1">
                  <c:v>2.8260869565217392</c:v>
                </c:pt>
                <c:pt idx="2">
                  <c:v>2.488721804511278</c:v>
                </c:pt>
                <c:pt idx="3">
                  <c:v>2.0874439461883409</c:v>
                </c:pt>
                <c:pt idx="4">
                  <c:v>1.9318479685452163</c:v>
                </c:pt>
                <c:pt idx="5">
                  <c:v>1.6262886597938144</c:v>
                </c:pt>
                <c:pt idx="6">
                  <c:v>1.6681614349775784</c:v>
                </c:pt>
                <c:pt idx="7">
                  <c:v>1.6079582517938682</c:v>
                </c:pt>
                <c:pt idx="8">
                  <c:v>1.7526617526617527</c:v>
                </c:pt>
                <c:pt idx="9">
                  <c:v>2.0586264656616415</c:v>
                </c:pt>
                <c:pt idx="10">
                  <c:v>2.6306306306306309</c:v>
                </c:pt>
                <c:pt idx="11">
                  <c:v>2.1932773109243699</c:v>
                </c:pt>
              </c:numCache>
            </c:numRef>
          </c:val>
          <c:smooth val="0"/>
          <c:extLst>
            <c:ext xmlns:c16="http://schemas.microsoft.com/office/drawing/2014/chart" uri="{C3380CC4-5D6E-409C-BE32-E72D297353CC}">
              <c16:uniqueId val="{00000001-AF8D-454D-84BC-CD34ADC70322}"/>
            </c:ext>
          </c:extLst>
        </c:ser>
        <c:ser>
          <c:idx val="2"/>
          <c:order val="2"/>
          <c:tx>
            <c:strRef>
              <c:f>'Izg.koristi 2020-2021'!$A$56</c:f>
              <c:strCache>
                <c:ptCount val="1"/>
                <c:pt idx="0">
                  <c:v>Italija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2020-2021'!$B$56:$M$56</c:f>
              <c:numCache>
                <c:formatCode>0.0</c:formatCode>
                <c:ptCount val="12"/>
                <c:pt idx="0">
                  <c:v>3.1710526315789473</c:v>
                </c:pt>
                <c:pt idx="1">
                  <c:v>1.5724637681159421</c:v>
                </c:pt>
                <c:pt idx="2">
                  <c:v>2.2131147540983607</c:v>
                </c:pt>
                <c:pt idx="3">
                  <c:v>2.1143617021276597</c:v>
                </c:pt>
                <c:pt idx="4">
                  <c:v>2.0083333333333333</c:v>
                </c:pt>
                <c:pt idx="5">
                  <c:v>2.0731707317073171</c:v>
                </c:pt>
                <c:pt idx="6">
                  <c:v>2.0424028268551235</c:v>
                </c:pt>
                <c:pt idx="7">
                  <c:v>2.0297297297297296</c:v>
                </c:pt>
                <c:pt idx="8">
                  <c:v>2.0757575757575757</c:v>
                </c:pt>
                <c:pt idx="9">
                  <c:v>2.7512195121951217</c:v>
                </c:pt>
                <c:pt idx="10">
                  <c:v>2.4742268041237114</c:v>
                </c:pt>
                <c:pt idx="11">
                  <c:v>2.6618075801749272</c:v>
                </c:pt>
              </c:numCache>
            </c:numRef>
          </c:val>
          <c:smooth val="0"/>
          <c:extLst>
            <c:ext xmlns:c16="http://schemas.microsoft.com/office/drawing/2014/chart" uri="{C3380CC4-5D6E-409C-BE32-E72D297353CC}">
              <c16:uniqueId val="{00000002-AF8D-454D-84BC-CD34ADC70322}"/>
            </c:ext>
          </c:extLst>
        </c:ser>
        <c:ser>
          <c:idx val="3"/>
          <c:order val="3"/>
          <c:tx>
            <c:strRef>
              <c:f>'Izg.koristi 2020-2021'!$A$57</c:f>
              <c:strCache>
                <c:ptCount val="1"/>
                <c:pt idx="0">
                  <c:v>Nizozemska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2020-2021'!$B$57:$M$57</c:f>
              <c:numCache>
                <c:formatCode>0.0</c:formatCode>
                <c:ptCount val="12"/>
                <c:pt idx="0">
                  <c:v>1.6190476190476191</c:v>
                </c:pt>
                <c:pt idx="1">
                  <c:v>1.4285714285714286</c:v>
                </c:pt>
                <c:pt idx="2">
                  <c:v>2.0499999999999998</c:v>
                </c:pt>
                <c:pt idx="3">
                  <c:v>1.9735099337748345</c:v>
                </c:pt>
                <c:pt idx="4">
                  <c:v>2.2057026476578412</c:v>
                </c:pt>
                <c:pt idx="5">
                  <c:v>1.8588957055214723</c:v>
                </c:pt>
                <c:pt idx="6">
                  <c:v>2.8560311284046693</c:v>
                </c:pt>
                <c:pt idx="7">
                  <c:v>2.7328833172613307</c:v>
                </c:pt>
                <c:pt idx="8">
                  <c:v>1.7164750957854407</c:v>
                </c:pt>
                <c:pt idx="9">
                  <c:v>1.9305555555555556</c:v>
                </c:pt>
                <c:pt idx="10">
                  <c:v>1.25</c:v>
                </c:pt>
                <c:pt idx="11">
                  <c:v>1.1818181818181819</c:v>
                </c:pt>
              </c:numCache>
            </c:numRef>
          </c:val>
          <c:smooth val="0"/>
          <c:extLst>
            <c:ext xmlns:c16="http://schemas.microsoft.com/office/drawing/2014/chart" uri="{C3380CC4-5D6E-409C-BE32-E72D297353CC}">
              <c16:uniqueId val="{00000003-AF8D-454D-84BC-CD34ADC70322}"/>
            </c:ext>
          </c:extLst>
        </c:ser>
        <c:ser>
          <c:idx val="4"/>
          <c:order val="4"/>
          <c:tx>
            <c:strRef>
              <c:f>'Izg.koristi 2020-2021'!$A$60</c:f>
              <c:strCache>
                <c:ptCount val="1"/>
                <c:pt idx="0">
                  <c:v>Češka republika</c:v>
                </c:pt>
              </c:strCache>
            </c:strRef>
          </c:tx>
          <c:marker>
            <c:symbol val="none"/>
          </c:marker>
          <c:cat>
            <c:strRef>
              <c:f>'Izg.koristi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'Izg.koristi 2020-2021'!$B$60:$M$60</c:f>
              <c:numCache>
                <c:formatCode>0.0</c:formatCode>
                <c:ptCount val="12"/>
                <c:pt idx="0">
                  <c:v>1.5</c:v>
                </c:pt>
                <c:pt idx="1">
                  <c:v>1.9333333333333333</c:v>
                </c:pt>
                <c:pt idx="2">
                  <c:v>2.6896551724137931</c:v>
                </c:pt>
                <c:pt idx="3">
                  <c:v>1.927710843373494</c:v>
                </c:pt>
                <c:pt idx="4">
                  <c:v>2.8876404494382024</c:v>
                </c:pt>
                <c:pt idx="5">
                  <c:v>1.5753623188405796</c:v>
                </c:pt>
                <c:pt idx="6">
                  <c:v>1.5114942528735633</c:v>
                </c:pt>
                <c:pt idx="7">
                  <c:v>1.7903225806451613</c:v>
                </c:pt>
                <c:pt idx="8">
                  <c:v>1.7232142857142858</c:v>
                </c:pt>
                <c:pt idx="9">
                  <c:v>2.165137614678899</c:v>
                </c:pt>
                <c:pt idx="10">
                  <c:v>1.95</c:v>
                </c:pt>
                <c:pt idx="11">
                  <c:v>1.6</c:v>
                </c:pt>
              </c:numCache>
            </c:numRef>
          </c:val>
          <c:smooth val="0"/>
          <c:extLst>
            <c:ext xmlns:c16="http://schemas.microsoft.com/office/drawing/2014/chart" uri="{C3380CC4-5D6E-409C-BE32-E72D297353CC}">
              <c16:uniqueId val="{00000004-AF8D-454D-84BC-CD34ADC70322}"/>
            </c:ext>
          </c:extLst>
        </c:ser>
        <c:dLbls>
          <c:showLegendKey val="0"/>
          <c:showVal val="0"/>
          <c:showCatName val="0"/>
          <c:showSerName val="0"/>
          <c:showPercent val="0"/>
          <c:showBubbleSize val="0"/>
        </c:dLbls>
        <c:smooth val="0"/>
        <c:axId val="254196736"/>
        <c:axId val="282076288"/>
      </c:lineChart>
      <c:catAx>
        <c:axId val="254196736"/>
        <c:scaling>
          <c:orientation val="minMax"/>
        </c:scaling>
        <c:delete val="0"/>
        <c:axPos val="b"/>
        <c:numFmt formatCode="General" sourceLinked="0"/>
        <c:majorTickMark val="none"/>
        <c:minorTickMark val="none"/>
        <c:tickLblPos val="nextTo"/>
        <c:crossAx val="282076288"/>
        <c:crosses val="autoZero"/>
        <c:auto val="1"/>
        <c:lblAlgn val="ctr"/>
        <c:lblOffset val="100"/>
        <c:noMultiLvlLbl val="0"/>
      </c:catAx>
      <c:valAx>
        <c:axId val="282076288"/>
        <c:scaling>
          <c:orientation val="minMax"/>
        </c:scaling>
        <c:delete val="0"/>
        <c:axPos val="l"/>
        <c:majorGridlines/>
        <c:title>
          <c:tx>
            <c:rich>
              <a:bodyPr/>
              <a:lstStyle/>
              <a:p>
                <a:pPr>
                  <a:defRPr/>
                </a:pPr>
                <a:r>
                  <a:rPr lang="sl-SI"/>
                  <a:t>PDB</a:t>
                </a:r>
                <a:endParaRPr lang="en-US"/>
              </a:p>
            </c:rich>
          </c:tx>
          <c:overlay val="0"/>
        </c:title>
        <c:numFmt formatCode="0.0" sourceLinked="1"/>
        <c:majorTickMark val="none"/>
        <c:minorTickMark val="none"/>
        <c:tickLblPos val="nextTo"/>
        <c:crossAx val="254196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(dni) posameznih trgov 2019</a:t>
            </a:r>
            <a:endParaRPr lang="en-US" sz="1200"/>
          </a:p>
        </c:rich>
      </c:tx>
      <c:overlay val="0"/>
    </c:title>
    <c:autoTitleDeleted val="0"/>
    <c:plotArea>
      <c:layout/>
      <c:barChart>
        <c:barDir val="bar"/>
        <c:grouping val="clustered"/>
        <c:varyColors val="0"/>
        <c:ser>
          <c:idx val="0"/>
          <c:order val="0"/>
          <c:invertIfNegative val="0"/>
          <c:dPt>
            <c:idx val="19"/>
            <c:invertIfNegative val="0"/>
            <c:bubble3D val="0"/>
            <c:spPr>
              <a:solidFill>
                <a:schemeClr val="accent2">
                  <a:lumMod val="60000"/>
                  <a:lumOff val="40000"/>
                </a:schemeClr>
              </a:solidFill>
            </c:spPr>
            <c:extLst>
              <c:ext xmlns:c16="http://schemas.microsoft.com/office/drawing/2014/chart" uri="{C3380CC4-5D6E-409C-BE32-E72D297353CC}">
                <c16:uniqueId val="{00000001-26AD-4DF9-A878-E6B2CB76BC3D}"/>
              </c:ext>
            </c:extLst>
          </c:dPt>
          <c:dPt>
            <c:idx val="20"/>
            <c:invertIfNegative val="0"/>
            <c:bubble3D val="0"/>
            <c:spPr>
              <a:solidFill>
                <a:srgbClr val="00B050"/>
              </a:solidFill>
            </c:spPr>
            <c:extLst>
              <c:ext xmlns:c16="http://schemas.microsoft.com/office/drawing/2014/chart" uri="{C3380CC4-5D6E-409C-BE32-E72D297353CC}">
                <c16:uniqueId val="{00000003-26AD-4DF9-A878-E6B2CB76BC3D}"/>
              </c:ext>
            </c:extLst>
          </c:dPt>
          <c:dPt>
            <c:idx val="21"/>
            <c:invertIfNegative val="0"/>
            <c:bubble3D val="0"/>
            <c:spPr>
              <a:solidFill>
                <a:srgbClr val="C00000"/>
              </a:solidFill>
            </c:spPr>
            <c:extLst>
              <c:ext xmlns:c16="http://schemas.microsoft.com/office/drawing/2014/chart" uri="{C3380CC4-5D6E-409C-BE32-E72D297353CC}">
                <c16:uniqueId val="{00000005-26AD-4DF9-A878-E6B2CB76BC3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'Izg.koristi 2020-2021'!$A$54:$A$75</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2020-2021'!$N$54:$N$75</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6-26AD-4DF9-A878-E6B2CB76BC3D}"/>
            </c:ext>
          </c:extLst>
        </c:ser>
        <c:dLbls>
          <c:showLegendKey val="0"/>
          <c:showVal val="0"/>
          <c:showCatName val="0"/>
          <c:showSerName val="0"/>
          <c:showPercent val="0"/>
          <c:showBubbleSize val="0"/>
        </c:dLbls>
        <c:gapWidth val="150"/>
        <c:axId val="254555136"/>
        <c:axId val="282080320"/>
      </c:barChart>
      <c:catAx>
        <c:axId val="254555136"/>
        <c:scaling>
          <c:orientation val="minMax"/>
        </c:scaling>
        <c:delete val="0"/>
        <c:axPos val="l"/>
        <c:numFmt formatCode="General" sourceLinked="0"/>
        <c:majorTickMark val="none"/>
        <c:minorTickMark val="none"/>
        <c:tickLblPos val="nextTo"/>
        <c:crossAx val="282080320"/>
        <c:crosses val="autoZero"/>
        <c:auto val="1"/>
        <c:lblAlgn val="ctr"/>
        <c:lblOffset val="100"/>
        <c:noMultiLvlLbl val="0"/>
      </c:catAx>
      <c:valAx>
        <c:axId val="282080320"/>
        <c:scaling>
          <c:orientation val="minMax"/>
        </c:scaling>
        <c:delete val="0"/>
        <c:axPos val="b"/>
        <c:majorGridlines/>
        <c:numFmt formatCode="0.0" sourceLinked="1"/>
        <c:majorTickMark val="none"/>
        <c:minorTickMark val="none"/>
        <c:tickLblPos val="nextTo"/>
        <c:crossAx val="254555136"/>
        <c:crosses val="autoZero"/>
        <c:crossBetween val="between"/>
      </c:valAx>
    </c:plotArea>
    <c:plotVisOnly val="1"/>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Napoved gibanja PDB 2019 - 2021 po državah in skupaj</a:t>
            </a:r>
            <a:endParaRPr lang="en-US" sz="1200"/>
          </a:p>
        </c:rich>
      </c:tx>
      <c:overlay val="0"/>
    </c:title>
    <c:autoTitleDeleted val="0"/>
    <c:plotArea>
      <c:layout/>
      <c:barChart>
        <c:barDir val="col"/>
        <c:grouping val="clustered"/>
        <c:varyColors val="0"/>
        <c:ser>
          <c:idx val="0"/>
          <c:order val="0"/>
          <c:tx>
            <c:strRef>
              <c:f>'Izg.koristi 2020-2021'!$Y$77</c:f>
              <c:strCache>
                <c:ptCount val="1"/>
                <c:pt idx="0">
                  <c:v>2019</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2020-2021'!$Y$78:$Y$99</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0-9507-400E-84D2-B3693E27235C}"/>
            </c:ext>
          </c:extLst>
        </c:ser>
        <c:ser>
          <c:idx val="1"/>
          <c:order val="1"/>
          <c:tx>
            <c:strRef>
              <c:f>'Izg.koristi 2020-2021'!$Z$77</c:f>
              <c:strCache>
                <c:ptCount val="1"/>
                <c:pt idx="0">
                  <c:v>2020</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2020-2021'!$Z$78:$Z$99</c:f>
              <c:numCache>
                <c:formatCode>0.0</c:formatCode>
                <c:ptCount val="22"/>
                <c:pt idx="0">
                  <c:v>2.1099353321575545</c:v>
                </c:pt>
                <c:pt idx="1">
                  <c:v>2.1254980079681274</c:v>
                </c:pt>
                <c:pt idx="2">
                  <c:v>2.4356435643564356</c:v>
                </c:pt>
                <c:pt idx="3">
                  <c:v>2.4857881136950906</c:v>
                </c:pt>
                <c:pt idx="4">
                  <c:v>1.5510204081632653</c:v>
                </c:pt>
                <c:pt idx="5">
                  <c:v>2</c:v>
                </c:pt>
                <c:pt idx="6">
                  <c:v>1.7609046849757675</c:v>
                </c:pt>
                <c:pt idx="7">
                  <c:v>1.6019108280254777</c:v>
                </c:pt>
                <c:pt idx="8">
                  <c:v>2.040983606557377</c:v>
                </c:pt>
                <c:pt idx="9">
                  <c:v>1.1466395112016294</c:v>
                </c:pt>
                <c:pt idx="10">
                  <c:v>1.6923076923076923</c:v>
                </c:pt>
                <c:pt idx="11">
                  <c:v>1.6923076923076923</c:v>
                </c:pt>
                <c:pt idx="12">
                  <c:v>2.5844155844155843</c:v>
                </c:pt>
                <c:pt idx="13">
                  <c:v>1.6923076923076923</c:v>
                </c:pt>
                <c:pt idx="14">
                  <c:v>1.6923076923076923</c:v>
                </c:pt>
                <c:pt idx="15">
                  <c:v>1.5510204081632653</c:v>
                </c:pt>
                <c:pt idx="16">
                  <c:v>1.6923076923076923</c:v>
                </c:pt>
                <c:pt idx="17">
                  <c:v>1.6923076923076923</c:v>
                </c:pt>
                <c:pt idx="18">
                  <c:v>2.4033662217063263</c:v>
                </c:pt>
                <c:pt idx="19">
                  <c:v>2.1264727348555938</c:v>
                </c:pt>
                <c:pt idx="20">
                  <c:v>3.1245842018893866</c:v>
                </c:pt>
                <c:pt idx="21">
                  <c:v>2.826716037090049</c:v>
                </c:pt>
              </c:numCache>
            </c:numRef>
          </c:val>
          <c:extLst>
            <c:ext xmlns:c16="http://schemas.microsoft.com/office/drawing/2014/chart" uri="{C3380CC4-5D6E-409C-BE32-E72D297353CC}">
              <c16:uniqueId val="{00000001-9507-400E-84D2-B3693E27235C}"/>
            </c:ext>
          </c:extLst>
        </c:ser>
        <c:ser>
          <c:idx val="2"/>
          <c:order val="2"/>
          <c:tx>
            <c:strRef>
              <c:f>'Izg.koristi 2020-2021'!$AA$77</c:f>
              <c:strCache>
                <c:ptCount val="1"/>
                <c:pt idx="0">
                  <c:v>2021</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2020-2021'!$AA$78:$AA$99</c:f>
              <c:numCache>
                <c:formatCode>0.0</c:formatCode>
                <c:ptCount val="22"/>
                <c:pt idx="0">
                  <c:v>1.9720837487537388</c:v>
                </c:pt>
                <c:pt idx="1">
                  <c:v>1.7756264236902051</c:v>
                </c:pt>
                <c:pt idx="2">
                  <c:v>2.404645476772616</c:v>
                </c:pt>
                <c:pt idx="3">
                  <c:v>2.0802060338484178</c:v>
                </c:pt>
                <c:pt idx="4">
                  <c:v>1.6299212598425197</c:v>
                </c:pt>
                <c:pt idx="5">
                  <c:v>2.2766726943942133</c:v>
                </c:pt>
                <c:pt idx="6">
                  <c:v>1.7872622733303847</c:v>
                </c:pt>
                <c:pt idx="7">
                  <c:v>1.5764375876577841</c:v>
                </c:pt>
                <c:pt idx="8">
                  <c:v>1.8683602771362586</c:v>
                </c:pt>
                <c:pt idx="9">
                  <c:v>1.1645949421345907</c:v>
                </c:pt>
                <c:pt idx="10">
                  <c:v>2.0666666666666669</c:v>
                </c:pt>
                <c:pt idx="11">
                  <c:v>2.0666666666666669</c:v>
                </c:pt>
                <c:pt idx="12">
                  <c:v>1.9581673306772909</c:v>
                </c:pt>
                <c:pt idx="13">
                  <c:v>2.0666666666666669</c:v>
                </c:pt>
                <c:pt idx="14">
                  <c:v>2.0666666666666669</c:v>
                </c:pt>
                <c:pt idx="15">
                  <c:v>1.6299212598425197</c:v>
                </c:pt>
                <c:pt idx="16">
                  <c:v>2.0666666666666669</c:v>
                </c:pt>
                <c:pt idx="17">
                  <c:v>2.0666666666666669</c:v>
                </c:pt>
                <c:pt idx="18">
                  <c:v>2.0989839396919043</c:v>
                </c:pt>
                <c:pt idx="19">
                  <c:v>1.8408163265306123</c:v>
                </c:pt>
                <c:pt idx="20">
                  <c:v>2.7400045177320984</c:v>
                </c:pt>
                <c:pt idx="21">
                  <c:v>2.37818075460661</c:v>
                </c:pt>
              </c:numCache>
            </c:numRef>
          </c:val>
          <c:extLst>
            <c:ext xmlns:c16="http://schemas.microsoft.com/office/drawing/2014/chart" uri="{C3380CC4-5D6E-409C-BE32-E72D297353CC}">
              <c16:uniqueId val="{00000002-9507-400E-84D2-B3693E27235C}"/>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a:t>
            </a:r>
            <a:r>
              <a:rPr lang="sl-SI" sz="1200" baseline="0"/>
              <a:t> Ptuj 2020-2021</a:t>
            </a:r>
            <a:endParaRPr lang="en-US" sz="1200"/>
          </a:p>
        </c:rich>
      </c:tx>
      <c:overlay val="0"/>
    </c:title>
    <c:autoTitleDeleted val="0"/>
    <c:plotArea>
      <c:layout/>
      <c:lineChart>
        <c:grouping val="standard"/>
        <c:varyColors val="0"/>
        <c:ser>
          <c:idx val="0"/>
          <c:order val="0"/>
          <c:tx>
            <c:strRef>
              <c:f>'Izg.koristi 2020-2021'!$BW$5</c:f>
              <c:strCache>
                <c:ptCount val="1"/>
                <c:pt idx="0">
                  <c:v>Domače prenočitve</c:v>
                </c:pt>
              </c:strCache>
            </c:strRef>
          </c:tx>
          <c:marker>
            <c:symbol val="none"/>
          </c:marker>
          <c:cat>
            <c:numRef>
              <c:f>'Izg.koristi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2020-2021'!$BX$5:$CU$5</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smooth val="0"/>
          <c:extLst>
            <c:ext xmlns:c16="http://schemas.microsoft.com/office/drawing/2014/chart" uri="{C3380CC4-5D6E-409C-BE32-E72D297353CC}">
              <c16:uniqueId val="{00000000-C9F8-4C9D-833E-21C4AEC65CB4}"/>
            </c:ext>
          </c:extLst>
        </c:ser>
        <c:ser>
          <c:idx val="1"/>
          <c:order val="1"/>
          <c:tx>
            <c:strRef>
              <c:f>'Izg.koristi 2020-2021'!$BW$6</c:f>
              <c:strCache>
                <c:ptCount val="1"/>
                <c:pt idx="0">
                  <c:v>Tuje prenočitve</c:v>
                </c:pt>
              </c:strCache>
            </c:strRef>
          </c:tx>
          <c:marker>
            <c:symbol val="none"/>
          </c:marker>
          <c:cat>
            <c:numRef>
              <c:f>'Izg.koristi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'Izg.koristi 2020-2021'!$BX$6:$CU$6</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smooth val="0"/>
          <c:extLst>
            <c:ext xmlns:c16="http://schemas.microsoft.com/office/drawing/2014/chart" uri="{C3380CC4-5D6E-409C-BE32-E72D297353CC}">
              <c16:uniqueId val="{00000001-C9F8-4C9D-833E-21C4AEC65CB4}"/>
            </c:ext>
          </c:extLst>
        </c:ser>
        <c:dLbls>
          <c:showLegendKey val="0"/>
          <c:showVal val="0"/>
          <c:showCatName val="0"/>
          <c:showSerName val="0"/>
          <c:showPercent val="0"/>
          <c:showBubbleSize val="0"/>
        </c:dLbls>
        <c:smooth val="0"/>
        <c:axId val="267436544"/>
        <c:axId val="165309248"/>
      </c:lineChart>
      <c:dateAx>
        <c:axId val="267436544"/>
        <c:scaling>
          <c:orientation val="minMax"/>
        </c:scaling>
        <c:delete val="0"/>
        <c:axPos val="b"/>
        <c:numFmt formatCode="mmm\-yy" sourceLinked="1"/>
        <c:majorTickMark val="none"/>
        <c:minorTickMark val="none"/>
        <c:tickLblPos val="nextTo"/>
        <c:crossAx val="165309248"/>
        <c:crosses val="autoZero"/>
        <c:auto val="1"/>
        <c:lblOffset val="100"/>
        <c:baseTimeUnit val="months"/>
      </c:dateAx>
      <c:valAx>
        <c:axId val="165309248"/>
        <c:scaling>
          <c:orientation val="minMax"/>
        </c:scaling>
        <c:delete val="0"/>
        <c:axPos val="l"/>
        <c:majorGridlines/>
        <c:numFmt formatCode="#,##0" sourceLinked="1"/>
        <c:majorTickMark val="none"/>
        <c:minorTickMark val="none"/>
        <c:tickLblPos val="nextTo"/>
        <c:spPr>
          <a:ln w="9525">
            <a:noFill/>
          </a:ln>
        </c:spPr>
        <c:crossAx val="2674365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Prihodi in prenočitve domačih turistov, Ptuj</a:t>
            </a:r>
            <a:endParaRPr lang="sl-SI" sz="1100" b="0"/>
          </a:p>
        </c:rich>
      </c:tx>
      <c:layout/>
      <c:overlay val="0"/>
    </c:title>
    <c:autoTitleDeleted val="0"/>
    <c:plotArea>
      <c:layout/>
      <c:lineChart>
        <c:grouping val="standard"/>
        <c:varyColors val="0"/>
        <c:ser>
          <c:idx val="0"/>
          <c:order val="0"/>
          <c:tx>
            <c:strRef>
              <c:f>'Analiza 2009-2022'!$C$27</c:f>
              <c:strCache>
                <c:ptCount val="1"/>
                <c:pt idx="0">
                  <c:v>Domači prihodi</c:v>
                </c:pt>
              </c:strCache>
            </c:strRef>
          </c:tx>
          <c:spPr>
            <a:ln w="44450">
              <a:solidFill>
                <a:schemeClr val="tx2">
                  <a:lumMod val="75000"/>
                </a:schemeClr>
              </a:solidFill>
              <a:prstDash val="solid"/>
            </a:ln>
          </c:spPr>
          <c:marker>
            <c:symbol val="none"/>
          </c:marker>
          <c:dPt>
            <c:idx val="4"/>
            <c:bubble3D val="0"/>
            <c:spPr>
              <a:ln w="44450">
                <a:solidFill>
                  <a:schemeClr val="tx2">
                    <a:lumMod val="75000"/>
                  </a:schemeClr>
                </a:solidFill>
                <a:prstDash val="solid"/>
              </a:ln>
            </c:spPr>
            <c:extLst>
              <c:ext xmlns:c16="http://schemas.microsoft.com/office/drawing/2014/chart" uri="{C3380CC4-5D6E-409C-BE32-E72D297353CC}">
                <c16:uniqueId val="{00000001-48B2-4ECA-829D-A335A0BDA260}"/>
              </c:ext>
            </c:extLst>
          </c:dPt>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2009-2022'!$D$27,'Analiza 2009-2022'!$F$27,'Analiza 2009-2022'!$H$27,'Analiza 2009-2022'!$J$27,'Analiza 2009-2022'!$L$27,'Analiza 2009-2022'!$N$27,'Analiza 2009-2022'!$P$27,'Analiza 2009-2022'!$R$27,'Analiza 2009-2022'!$T$27,'Analiza 2009-2022'!$V$27,'Analiza 2009-2022'!$X$27,'Analiza 2009-2022'!$Z$27,'Analiza 2009-2022'!$AB$27,'Analiza 2009-2022'!$AD$27)</c:f>
              <c:numCache>
                <c:formatCode>#,##0</c:formatCode>
                <c:ptCount val="10"/>
                <c:pt idx="0">
                  <c:v>23268</c:v>
                </c:pt>
                <c:pt idx="1">
                  <c:v>26214</c:v>
                </c:pt>
                <c:pt idx="2">
                  <c:v>27026</c:v>
                </c:pt>
                <c:pt idx="3">
                  <c:v>25910</c:v>
                </c:pt>
                <c:pt idx="4">
                  <c:v>25029</c:v>
                </c:pt>
                <c:pt idx="5">
                  <c:v>24274</c:v>
                </c:pt>
                <c:pt idx="6">
                  <c:v>22685</c:v>
                </c:pt>
                <c:pt idx="7">
                  <c:v>22547</c:v>
                </c:pt>
                <c:pt idx="8">
                  <c:v>26562</c:v>
                </c:pt>
                <c:pt idx="9">
                  <c:v>29089</c:v>
                </c:pt>
              </c:numCache>
            </c:numRef>
          </c:val>
          <c:smooth val="0"/>
          <c:extLst>
            <c:ext xmlns:c16="http://schemas.microsoft.com/office/drawing/2014/chart" uri="{C3380CC4-5D6E-409C-BE32-E72D297353CC}">
              <c16:uniqueId val="{00000007-48B2-4ECA-829D-A335A0BDA260}"/>
            </c:ext>
          </c:extLst>
        </c:ser>
        <c:ser>
          <c:idx val="1"/>
          <c:order val="1"/>
          <c:tx>
            <c:strRef>
              <c:f>'Analiza 2009-2022'!$C$30</c:f>
              <c:strCache>
                <c:ptCount val="1"/>
                <c:pt idx="0">
                  <c:v>Domače prenočitve</c:v>
                </c:pt>
              </c:strCache>
            </c:strRef>
          </c:tx>
          <c:spPr>
            <a:ln w="44450">
              <a:solidFill>
                <a:srgbClr val="92D050"/>
              </a:solidFill>
              <a:prstDash val="solid"/>
            </a:ln>
          </c:spPr>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2009-2022'!$D$30,'Analiza 2009-2022'!$F$30,'Analiza 2009-2022'!$H$30,'Analiza 2009-2022'!$J$30,'Analiza 2009-2022'!$L$30,'Analiza 2009-2022'!$N$30,'Analiza 2009-2022'!$P$30,'Analiza 2009-2022'!$R$30,'Analiza 2009-2022'!$T$30,'Analiza 2009-2022'!$V$30,'Analiza 2009-2022'!$X$30,'Analiza 2009-2022'!$Z$30,'Analiza 2009-2022'!$AB$30,'Analiza 2009-2022'!$AD$30)</c:f>
              <c:numCache>
                <c:formatCode>#,##0</c:formatCode>
                <c:ptCount val="10"/>
                <c:pt idx="0">
                  <c:v>65246</c:v>
                </c:pt>
                <c:pt idx="1">
                  <c:v>70660</c:v>
                </c:pt>
                <c:pt idx="2">
                  <c:v>77555</c:v>
                </c:pt>
                <c:pt idx="3">
                  <c:v>74594</c:v>
                </c:pt>
                <c:pt idx="4">
                  <c:v>75496</c:v>
                </c:pt>
                <c:pt idx="5">
                  <c:v>70353</c:v>
                </c:pt>
                <c:pt idx="6">
                  <c:v>68200</c:v>
                </c:pt>
                <c:pt idx="7">
                  <c:v>70450</c:v>
                </c:pt>
                <c:pt idx="8">
                  <c:v>72780</c:v>
                </c:pt>
                <c:pt idx="9">
                  <c:v>80020</c:v>
                </c:pt>
              </c:numCache>
            </c:numRef>
          </c:val>
          <c:smooth val="0"/>
          <c:extLst>
            <c:ext xmlns:c16="http://schemas.microsoft.com/office/drawing/2014/chart" uri="{C3380CC4-5D6E-409C-BE32-E72D297353CC}">
              <c16:uniqueId val="{0000000C-48B2-4ECA-829D-A335A0BDA260}"/>
            </c:ext>
          </c:extLst>
        </c:ser>
        <c:dLbls>
          <c:showLegendKey val="0"/>
          <c:showVal val="0"/>
          <c:showCatName val="0"/>
          <c:showSerName val="0"/>
          <c:showPercent val="0"/>
          <c:showBubbleSize val="0"/>
        </c:dLbls>
        <c:smooth val="0"/>
        <c:axId val="100301824"/>
        <c:axId val="129138688"/>
      </c:lineChart>
      <c:catAx>
        <c:axId val="100301824"/>
        <c:scaling>
          <c:orientation val="minMax"/>
        </c:scaling>
        <c:delete val="0"/>
        <c:axPos val="b"/>
        <c:numFmt formatCode="General" sourceLinked="1"/>
        <c:majorTickMark val="none"/>
        <c:minorTickMark val="none"/>
        <c:tickLblPos val="nextTo"/>
        <c:crossAx val="129138688"/>
        <c:crosses val="autoZero"/>
        <c:auto val="1"/>
        <c:lblAlgn val="ctr"/>
        <c:lblOffset val="100"/>
        <c:noMultiLvlLbl val="0"/>
      </c:catAx>
      <c:valAx>
        <c:axId val="129138688"/>
        <c:scaling>
          <c:orientation val="minMax"/>
          <c:min val="15000"/>
        </c:scaling>
        <c:delete val="0"/>
        <c:axPos val="l"/>
        <c:majorGridlines/>
        <c:numFmt formatCode="#,##0" sourceLinked="1"/>
        <c:majorTickMark val="none"/>
        <c:minorTickMark val="none"/>
        <c:tickLblPos val="nextTo"/>
        <c:spPr>
          <a:ln w="9525">
            <a:noFill/>
          </a:ln>
        </c:spPr>
        <c:crossAx val="100301824"/>
        <c:crosses val="autoZero"/>
        <c:crossBetween val="between"/>
      </c:valAx>
    </c:plotArea>
    <c:legend>
      <c:legendPos val="b"/>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 2019 - 2021 po državah</a:t>
            </a:r>
            <a:endParaRPr lang="en-US" sz="1200"/>
          </a:p>
        </c:rich>
      </c:tx>
      <c:layout/>
      <c:overlay val="0"/>
    </c:title>
    <c:autoTitleDeleted val="0"/>
    <c:plotArea>
      <c:layout/>
      <c:barChart>
        <c:barDir val="col"/>
        <c:grouping val="clustered"/>
        <c:varyColors val="0"/>
        <c:ser>
          <c:idx val="0"/>
          <c:order val="0"/>
          <c:tx>
            <c:strRef>
              <c:f>'Izg.koristi 2020-2021'!$P$77</c:f>
              <c:strCache>
                <c:ptCount val="1"/>
                <c:pt idx="0">
                  <c:v>2019</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2020-2021'!$P$78:$P$96</c:f>
              <c:numCache>
                <c:formatCode>#,##0</c:formatCode>
                <c:ptCount val="19"/>
                <c:pt idx="0">
                  <c:v>12998</c:v>
                </c:pt>
                <c:pt idx="1">
                  <c:v>14234</c:v>
                </c:pt>
                <c:pt idx="2">
                  <c:v>8331</c:v>
                </c:pt>
                <c:pt idx="3">
                  <c:v>8778</c:v>
                </c:pt>
                <c:pt idx="4">
                  <c:v>1501</c:v>
                </c:pt>
                <c:pt idx="5">
                  <c:v>3886</c:v>
                </c:pt>
                <c:pt idx="6">
                  <c:v>6171</c:v>
                </c:pt>
                <c:pt idx="7">
                  <c:v>2933</c:v>
                </c:pt>
                <c:pt idx="8">
                  <c:v>4970</c:v>
                </c:pt>
                <c:pt idx="9">
                  <c:v>3722</c:v>
                </c:pt>
                <c:pt idx="10">
                  <c:v>2843</c:v>
                </c:pt>
                <c:pt idx="11">
                  <c:v>2224</c:v>
                </c:pt>
                <c:pt idx="12">
                  <c:v>1925</c:v>
                </c:pt>
                <c:pt idx="13">
                  <c:v>1414</c:v>
                </c:pt>
                <c:pt idx="14">
                  <c:v>573</c:v>
                </c:pt>
                <c:pt idx="15">
                  <c:v>590</c:v>
                </c:pt>
                <c:pt idx="16">
                  <c:v>600</c:v>
                </c:pt>
                <c:pt idx="17">
                  <c:v>736</c:v>
                </c:pt>
                <c:pt idx="18">
                  <c:v>9991</c:v>
                </c:pt>
              </c:numCache>
            </c:numRef>
          </c:val>
          <c:extLst>
            <c:ext xmlns:c16="http://schemas.microsoft.com/office/drawing/2014/chart" uri="{C3380CC4-5D6E-409C-BE32-E72D297353CC}">
              <c16:uniqueId val="{00000000-E9DD-4145-8141-0C65C7884024}"/>
            </c:ext>
          </c:extLst>
        </c:ser>
        <c:ser>
          <c:idx val="1"/>
          <c:order val="1"/>
          <c:tx>
            <c:strRef>
              <c:f>'Izg.koristi 2020-2021'!$Q$77</c:f>
              <c:strCache>
                <c:ptCount val="1"/>
                <c:pt idx="0">
                  <c:v>2020</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2020-2021'!$Q$78:$Q$96</c:f>
              <c:numCache>
                <c:formatCode>#,##0</c:formatCode>
                <c:ptCount val="19"/>
                <c:pt idx="0">
                  <c:v>3589</c:v>
                </c:pt>
                <c:pt idx="1">
                  <c:v>4268</c:v>
                </c:pt>
                <c:pt idx="2">
                  <c:v>2214</c:v>
                </c:pt>
                <c:pt idx="3">
                  <c:v>962</c:v>
                </c:pt>
                <c:pt idx="4">
                  <c:v>76</c:v>
                </c:pt>
                <c:pt idx="5">
                  <c:v>292</c:v>
                </c:pt>
                <c:pt idx="6">
                  <c:v>1090</c:v>
                </c:pt>
                <c:pt idx="7">
                  <c:v>503</c:v>
                </c:pt>
                <c:pt idx="8">
                  <c:v>1494</c:v>
                </c:pt>
                <c:pt idx="9">
                  <c:v>563</c:v>
                </c:pt>
                <c:pt idx="10">
                  <c:v>22</c:v>
                </c:pt>
                <c:pt idx="11">
                  <c:v>22</c:v>
                </c:pt>
                <c:pt idx="12">
                  <c:v>995</c:v>
                </c:pt>
                <c:pt idx="13">
                  <c:v>22</c:v>
                </c:pt>
                <c:pt idx="14">
                  <c:v>22</c:v>
                </c:pt>
                <c:pt idx="15">
                  <c:v>76</c:v>
                </c:pt>
                <c:pt idx="16">
                  <c:v>22</c:v>
                </c:pt>
                <c:pt idx="17">
                  <c:v>22</c:v>
                </c:pt>
                <c:pt idx="18">
                  <c:v>4141</c:v>
                </c:pt>
              </c:numCache>
            </c:numRef>
          </c:val>
          <c:extLst>
            <c:ext xmlns:c16="http://schemas.microsoft.com/office/drawing/2014/chart" uri="{C3380CC4-5D6E-409C-BE32-E72D297353CC}">
              <c16:uniqueId val="{00000001-E9DD-4145-8141-0C65C7884024}"/>
            </c:ext>
          </c:extLst>
        </c:ser>
        <c:ser>
          <c:idx val="2"/>
          <c:order val="2"/>
          <c:tx>
            <c:strRef>
              <c:f>'Izg.koristi 2020-2021'!$R$77</c:f>
              <c:strCache>
                <c:ptCount val="1"/>
                <c:pt idx="0">
                  <c:v>2021</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2020-2021'!$R$78:$R$96</c:f>
              <c:numCache>
                <c:formatCode>#,##0</c:formatCode>
                <c:ptCount val="19"/>
                <c:pt idx="0">
                  <c:v>3956</c:v>
                </c:pt>
                <c:pt idx="1">
                  <c:v>6236</c:v>
                </c:pt>
                <c:pt idx="2">
                  <c:v>1967</c:v>
                </c:pt>
                <c:pt idx="3">
                  <c:v>2827</c:v>
                </c:pt>
                <c:pt idx="4">
                  <c:v>207</c:v>
                </c:pt>
                <c:pt idx="5">
                  <c:v>1259</c:v>
                </c:pt>
                <c:pt idx="6">
                  <c:v>4041</c:v>
                </c:pt>
                <c:pt idx="7">
                  <c:v>1124</c:v>
                </c:pt>
                <c:pt idx="8">
                  <c:v>809</c:v>
                </c:pt>
                <c:pt idx="9">
                  <c:v>2717</c:v>
                </c:pt>
                <c:pt idx="10">
                  <c:v>31</c:v>
                </c:pt>
                <c:pt idx="11">
                  <c:v>31</c:v>
                </c:pt>
                <c:pt idx="12">
                  <c:v>983</c:v>
                </c:pt>
                <c:pt idx="13">
                  <c:v>31</c:v>
                </c:pt>
                <c:pt idx="14">
                  <c:v>31</c:v>
                </c:pt>
                <c:pt idx="15">
                  <c:v>207</c:v>
                </c:pt>
                <c:pt idx="16">
                  <c:v>31</c:v>
                </c:pt>
                <c:pt idx="17">
                  <c:v>31</c:v>
                </c:pt>
                <c:pt idx="18">
                  <c:v>6404</c:v>
                </c:pt>
              </c:numCache>
            </c:numRef>
          </c:val>
          <c:extLst>
            <c:ext xmlns:c16="http://schemas.microsoft.com/office/drawing/2014/chart" uri="{C3380CC4-5D6E-409C-BE32-E72D297353CC}">
              <c16:uniqueId val="{00000002-E9DD-4145-8141-0C65C7884024}"/>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prihodov 2019 - 2021 po državah</a:t>
            </a:r>
            <a:endParaRPr lang="en-US" sz="1200"/>
          </a:p>
        </c:rich>
      </c:tx>
      <c:overlay val="0"/>
    </c:title>
    <c:autoTitleDeleted val="0"/>
    <c:plotArea>
      <c:layout/>
      <c:barChart>
        <c:barDir val="col"/>
        <c:grouping val="clustered"/>
        <c:varyColors val="0"/>
        <c:ser>
          <c:idx val="0"/>
          <c:order val="0"/>
          <c:tx>
            <c:strRef>
              <c:f>'Izg.koristi 2020-2021'!$U$77</c:f>
              <c:strCache>
                <c:ptCount val="1"/>
                <c:pt idx="0">
                  <c:v>2019</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2020-2021'!$U$78:$U$96</c:f>
              <c:numCache>
                <c:formatCode>#,##0</c:formatCode>
                <c:ptCount val="19"/>
                <c:pt idx="0">
                  <c:v>6420</c:v>
                </c:pt>
                <c:pt idx="1">
                  <c:v>7870</c:v>
                </c:pt>
                <c:pt idx="2">
                  <c:v>3744</c:v>
                </c:pt>
                <c:pt idx="3">
                  <c:v>3614</c:v>
                </c:pt>
                <c:pt idx="4">
                  <c:v>244</c:v>
                </c:pt>
                <c:pt idx="5">
                  <c:v>1248</c:v>
                </c:pt>
                <c:pt idx="6">
                  <c:v>3461</c:v>
                </c:pt>
                <c:pt idx="7">
                  <c:v>1554</c:v>
                </c:pt>
                <c:pt idx="8">
                  <c:v>2380</c:v>
                </c:pt>
                <c:pt idx="9">
                  <c:v>3139</c:v>
                </c:pt>
                <c:pt idx="10">
                  <c:v>1254</c:v>
                </c:pt>
                <c:pt idx="11">
                  <c:v>1000</c:v>
                </c:pt>
                <c:pt idx="12">
                  <c:v>938</c:v>
                </c:pt>
                <c:pt idx="13">
                  <c:v>357</c:v>
                </c:pt>
                <c:pt idx="14">
                  <c:v>327</c:v>
                </c:pt>
                <c:pt idx="15">
                  <c:v>299</c:v>
                </c:pt>
                <c:pt idx="16">
                  <c:v>391</c:v>
                </c:pt>
                <c:pt idx="17">
                  <c:v>424</c:v>
                </c:pt>
                <c:pt idx="18">
                  <c:v>5621</c:v>
                </c:pt>
              </c:numCache>
            </c:numRef>
          </c:val>
          <c:extLst>
            <c:ext xmlns:c16="http://schemas.microsoft.com/office/drawing/2014/chart" uri="{C3380CC4-5D6E-409C-BE32-E72D297353CC}">
              <c16:uniqueId val="{00000000-101B-4063-97DF-09F1FA11B043}"/>
            </c:ext>
          </c:extLst>
        </c:ser>
        <c:ser>
          <c:idx val="1"/>
          <c:order val="1"/>
          <c:tx>
            <c:strRef>
              <c:f>'Izg.koristi 2020-2021'!$V$77</c:f>
              <c:strCache>
                <c:ptCount val="1"/>
                <c:pt idx="0">
                  <c:v>2020</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2020-2021'!$V$78:$V$96</c:f>
              <c:numCache>
                <c:formatCode>#,##0</c:formatCode>
                <c:ptCount val="19"/>
                <c:pt idx="0">
                  <c:v>1701</c:v>
                </c:pt>
                <c:pt idx="1">
                  <c:v>2008</c:v>
                </c:pt>
                <c:pt idx="2">
                  <c:v>909</c:v>
                </c:pt>
                <c:pt idx="3">
                  <c:v>387</c:v>
                </c:pt>
                <c:pt idx="4">
                  <c:v>49</c:v>
                </c:pt>
                <c:pt idx="5">
                  <c:v>146</c:v>
                </c:pt>
                <c:pt idx="6">
                  <c:v>619</c:v>
                </c:pt>
                <c:pt idx="7">
                  <c:v>314</c:v>
                </c:pt>
                <c:pt idx="8">
                  <c:v>732</c:v>
                </c:pt>
                <c:pt idx="9">
                  <c:v>491</c:v>
                </c:pt>
                <c:pt idx="10">
                  <c:v>13</c:v>
                </c:pt>
                <c:pt idx="11">
                  <c:v>13</c:v>
                </c:pt>
                <c:pt idx="12">
                  <c:v>385</c:v>
                </c:pt>
                <c:pt idx="13">
                  <c:v>13</c:v>
                </c:pt>
                <c:pt idx="14">
                  <c:v>13</c:v>
                </c:pt>
                <c:pt idx="15">
                  <c:v>49</c:v>
                </c:pt>
                <c:pt idx="16">
                  <c:v>13</c:v>
                </c:pt>
                <c:pt idx="17">
                  <c:v>13</c:v>
                </c:pt>
                <c:pt idx="18">
                  <c:v>1723</c:v>
                </c:pt>
              </c:numCache>
            </c:numRef>
          </c:val>
          <c:extLst>
            <c:ext xmlns:c16="http://schemas.microsoft.com/office/drawing/2014/chart" uri="{C3380CC4-5D6E-409C-BE32-E72D297353CC}">
              <c16:uniqueId val="{00000001-101B-4063-97DF-09F1FA11B043}"/>
            </c:ext>
          </c:extLst>
        </c:ser>
        <c:ser>
          <c:idx val="2"/>
          <c:order val="2"/>
          <c:tx>
            <c:strRef>
              <c:f>'Izg.koristi 2020-2021'!$W$77</c:f>
              <c:strCache>
                <c:ptCount val="1"/>
                <c:pt idx="0">
                  <c:v>2021</c:v>
                </c:pt>
              </c:strCache>
            </c:strRef>
          </c:tx>
          <c:invertIfNegative val="0"/>
          <c:cat>
            <c:strRef>
              <c:f>'Izg.koristi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'Izg.koristi 2020-2021'!$W$78:$W$96</c:f>
              <c:numCache>
                <c:formatCode>#,##0</c:formatCode>
                <c:ptCount val="19"/>
                <c:pt idx="0">
                  <c:v>2006</c:v>
                </c:pt>
                <c:pt idx="1">
                  <c:v>3512</c:v>
                </c:pt>
                <c:pt idx="2">
                  <c:v>818</c:v>
                </c:pt>
                <c:pt idx="3">
                  <c:v>1359</c:v>
                </c:pt>
                <c:pt idx="4">
                  <c:v>127</c:v>
                </c:pt>
                <c:pt idx="5">
                  <c:v>553</c:v>
                </c:pt>
                <c:pt idx="6">
                  <c:v>2261</c:v>
                </c:pt>
                <c:pt idx="7">
                  <c:v>713</c:v>
                </c:pt>
                <c:pt idx="8">
                  <c:v>433</c:v>
                </c:pt>
                <c:pt idx="9">
                  <c:v>2333</c:v>
                </c:pt>
                <c:pt idx="10">
                  <c:v>15</c:v>
                </c:pt>
                <c:pt idx="11">
                  <c:v>15</c:v>
                </c:pt>
                <c:pt idx="12">
                  <c:v>502</c:v>
                </c:pt>
                <c:pt idx="13">
                  <c:v>15</c:v>
                </c:pt>
                <c:pt idx="14">
                  <c:v>15</c:v>
                </c:pt>
                <c:pt idx="15">
                  <c:v>127</c:v>
                </c:pt>
                <c:pt idx="16">
                  <c:v>15</c:v>
                </c:pt>
                <c:pt idx="17">
                  <c:v>15</c:v>
                </c:pt>
                <c:pt idx="18">
                  <c:v>3051</c:v>
                </c:pt>
              </c:numCache>
            </c:numRef>
          </c:val>
          <c:extLst>
            <c:ext xmlns:c16="http://schemas.microsoft.com/office/drawing/2014/chart" uri="{C3380CC4-5D6E-409C-BE32-E72D297353CC}">
              <c16:uniqueId val="{00000002-101B-4063-97DF-09F1FA11B043}"/>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izgubljenih</a:t>
            </a:r>
            <a:r>
              <a:rPr lang="sl-SI" sz="1200" baseline="0"/>
              <a:t> prihodkov v turizmu </a:t>
            </a:r>
            <a:r>
              <a:rPr lang="sl-SI" sz="1200" baseline="0">
                <a:latin typeface="Calibri" panose="020F0502020204030204" pitchFamily="34" charset="0"/>
                <a:cs typeface="Calibri" panose="020F0502020204030204" pitchFamily="34" charset="0"/>
              </a:rPr>
              <a:t>∑ </a:t>
            </a:r>
            <a:r>
              <a:rPr lang="sl-SI" sz="1200" baseline="0"/>
              <a:t>2020-2021</a:t>
            </a:r>
            <a:endParaRPr lang="sl-SI" sz="1200"/>
          </a:p>
        </c:rich>
      </c:tx>
      <c:layout>
        <c:manualLayout>
          <c:xMode val="edge"/>
          <c:yMode val="edge"/>
          <c:x val="0.15640266841644795"/>
          <c:y val="2.332361516034985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7989632545931759"/>
          <c:y val="0.17152492834086253"/>
          <c:w val="0.48742957130358705"/>
          <c:h val="0.682117184331550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40-4FEB-83E3-CBACDD2C7AA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640-4FEB-83E3-CBACDD2C7AAD}"/>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640-4FEB-83E3-CBACDD2C7AAD}"/>
              </c:ext>
            </c:extLst>
          </c:dPt>
          <c:dLbls>
            <c:dLbl>
              <c:idx val="0"/>
              <c:layout>
                <c:manualLayout>
                  <c:x val="-1.052055993000875E-4"/>
                  <c:y val="-4.57295899237085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40-4FEB-83E3-CBACDD2C7AAD}"/>
                </c:ext>
              </c:extLst>
            </c:dLbl>
            <c:dLbl>
              <c:idx val="1"/>
              <c:layout>
                <c:manualLayout>
                  <c:x val="-4.3083333333333335E-2"/>
                  <c:y val="5.234284489948960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640-4FEB-83E3-CBACDD2C7AAD}"/>
                </c:ext>
              </c:extLst>
            </c:dLbl>
            <c:dLbl>
              <c:idx val="2"/>
              <c:layout>
                <c:manualLayout>
                  <c:x val="-8.4408281530553381E-2"/>
                  <c:y val="-1.0773783942121368E-3"/>
                </c:manualLayout>
              </c:layout>
              <c:tx>
                <c:rich>
                  <a:bodyPr/>
                  <a:lstStyle/>
                  <a:p>
                    <a:fld id="{0A54ACA1-8B99-4BEB-8991-D4E6E2719568}" type="VALUE">
                      <a:rPr lang="en-US"/>
                      <a:pPr/>
                      <a:t>[VREDNOST]</a:t>
                    </a:fld>
                    <a:r>
                      <a:rPr lang="en-US" baseline="0"/>
                      <a:t>;</a:t>
                    </a:r>
                  </a:p>
                  <a:p>
                    <a:r>
                      <a:rPr lang="en-US" baseline="0"/>
                      <a:t> </a:t>
                    </a:r>
                    <a:fld id="{BDB46893-7BA6-42E6-9619-2920FC2BB981}" type="PERCENTAGE">
                      <a:rPr lang="en-US" baseline="0"/>
                      <a:pPr/>
                      <a:t>[ODSTOTEK]</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640-4FEB-83E3-CBACDD2C7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'Izg.koristi 2020-2021'!$BK$93:$BK$95</c:f>
              <c:strCache>
                <c:ptCount val="3"/>
                <c:pt idx="0">
                  <c:v>Prihodki prenočitveni obrati z osnovno dodatno ponudbo (EUR):</c:v>
                </c:pt>
                <c:pt idx="1">
                  <c:v>Prihodki ostala posredna in inducirana potrošnja v destinaciji:</c:v>
                </c:pt>
                <c:pt idx="2">
                  <c:v>Prihodki turistična taksa za MO Ptuj:</c:v>
                </c:pt>
              </c:strCache>
            </c:strRef>
          </c:cat>
          <c:val>
            <c:numRef>
              <c:f>'Izg.koristi 2020-2021'!$BN$93:$BN$95</c:f>
              <c:numCache>
                <c:formatCode>_-* #,##0\ "€"_-;\-* #,##0\ "€"_-;_-* "-"??\ "€"_-;_-@_-</c:formatCode>
                <c:ptCount val="3"/>
                <c:pt idx="0">
                  <c:v>-7589406.9737200001</c:v>
                </c:pt>
                <c:pt idx="1">
                  <c:v>-9486758.7171500027</c:v>
                </c:pt>
                <c:pt idx="2">
                  <c:v>-283816</c:v>
                </c:pt>
              </c:numCache>
            </c:numRef>
          </c:val>
          <c:extLst>
            <c:ext xmlns:c16="http://schemas.microsoft.com/office/drawing/2014/chart" uri="{C3380CC4-5D6E-409C-BE32-E72D297353CC}">
              <c16:uniqueId val="{00000006-B640-4FEB-83E3-CBACDD2C7AA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51279527559055"/>
          <c:y val="0.84305533059487958"/>
          <c:w val="0.86196609798775148"/>
          <c:h val="0.1443162461835127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Prihodki iz naslova turizma v destinacji Ptuj po sezonah v tipičnem letu</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areaChart>
        <c:grouping val="stacked"/>
        <c:varyColors val="0"/>
        <c:ser>
          <c:idx val="0"/>
          <c:order val="0"/>
          <c:tx>
            <c:strRef>
              <c:f>'Koristi Turizem Ptuj tip.leto'!$AF$102</c:f>
              <c:strCache>
                <c:ptCount val="1"/>
                <c:pt idx="0">
                  <c:v>Prenočitveni obrati z osnovno dodatno ponudbo:</c:v>
                </c:pt>
              </c:strCache>
            </c:strRef>
          </c:tx>
          <c:spPr>
            <a:solidFill>
              <a:schemeClr val="accent1"/>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tip.leto'!$AG$102:$AR$102</c:f>
              <c:numCache>
                <c:formatCode>_-* #,##0\ "€"_-;\-* #,##0\ "€"_-;_-* "-"??\ "€"_-;_-@_-</c:formatCode>
                <c:ptCount val="12"/>
                <c:pt idx="0">
                  <c:v>471912.48000000004</c:v>
                </c:pt>
                <c:pt idx="1">
                  <c:v>674545.87199999997</c:v>
                </c:pt>
                <c:pt idx="2">
                  <c:v>483537.60000000003</c:v>
                </c:pt>
                <c:pt idx="3">
                  <c:v>709113.6</c:v>
                </c:pt>
                <c:pt idx="4">
                  <c:v>869169.6</c:v>
                </c:pt>
                <c:pt idx="5">
                  <c:v>1137357.3119999999</c:v>
                </c:pt>
                <c:pt idx="6">
                  <c:v>1669050.24</c:v>
                </c:pt>
                <c:pt idx="7">
                  <c:v>1863843.0720000002</c:v>
                </c:pt>
                <c:pt idx="8">
                  <c:v>978868.79999999993</c:v>
                </c:pt>
                <c:pt idx="9">
                  <c:v>661268.4</c:v>
                </c:pt>
                <c:pt idx="10">
                  <c:v>534698.11199999996</c:v>
                </c:pt>
                <c:pt idx="11">
                  <c:v>594854.20799999998</c:v>
                </c:pt>
              </c:numCache>
            </c:numRef>
          </c:val>
          <c:extLst>
            <c:ext xmlns:c16="http://schemas.microsoft.com/office/drawing/2014/chart" uri="{C3380CC4-5D6E-409C-BE32-E72D297353CC}">
              <c16:uniqueId val="{00000000-1EEC-454C-9DAF-950F7456EA86}"/>
            </c:ext>
          </c:extLst>
        </c:ser>
        <c:ser>
          <c:idx val="1"/>
          <c:order val="1"/>
          <c:tx>
            <c:strRef>
              <c:f>'Koristi Turizem Ptuj tip.leto'!$AF$103</c:f>
              <c:strCache>
                <c:ptCount val="1"/>
                <c:pt idx="0">
                  <c:v>Ostala posredna in inducirana potrošnja v destinaciji:</c:v>
                </c:pt>
              </c:strCache>
            </c:strRef>
          </c:tx>
          <c:spPr>
            <a:solidFill>
              <a:schemeClr val="accent1">
                <a:lumMod val="40000"/>
                <a:lumOff val="60000"/>
              </a:schemeClr>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tip.leto'!$AG$103:$AR$103</c:f>
              <c:numCache>
                <c:formatCode>_-* #,##0\ "€"_-;\-* #,##0\ "€"_-;_-* "-"??\ "€"_-;_-@_-</c:formatCode>
                <c:ptCount val="12"/>
                <c:pt idx="0">
                  <c:v>589890.6</c:v>
                </c:pt>
                <c:pt idx="1">
                  <c:v>843182.33999999985</c:v>
                </c:pt>
                <c:pt idx="2">
                  <c:v>604422</c:v>
                </c:pt>
                <c:pt idx="3">
                  <c:v>886392</c:v>
                </c:pt>
                <c:pt idx="4">
                  <c:v>1086462</c:v>
                </c:pt>
                <c:pt idx="5">
                  <c:v>1421696.64</c:v>
                </c:pt>
                <c:pt idx="6">
                  <c:v>2086312.8</c:v>
                </c:pt>
                <c:pt idx="7">
                  <c:v>2329803.8400000003</c:v>
                </c:pt>
                <c:pt idx="8">
                  <c:v>1223585.9999999998</c:v>
                </c:pt>
                <c:pt idx="9">
                  <c:v>826585.49999999988</c:v>
                </c:pt>
                <c:pt idx="10">
                  <c:v>668372.6399999999</c:v>
                </c:pt>
                <c:pt idx="11">
                  <c:v>743567.76</c:v>
                </c:pt>
              </c:numCache>
            </c:numRef>
          </c:val>
          <c:extLst>
            <c:ext xmlns:c16="http://schemas.microsoft.com/office/drawing/2014/chart" uri="{C3380CC4-5D6E-409C-BE32-E72D297353CC}">
              <c16:uniqueId val="{00000001-1EEC-454C-9DAF-950F7456EA86}"/>
            </c:ext>
          </c:extLst>
        </c:ser>
        <c:ser>
          <c:idx val="2"/>
          <c:order val="2"/>
          <c:tx>
            <c:strRef>
              <c:f>'Koristi Turizem Ptuj tip.leto'!$AF$104</c:f>
              <c:strCache>
                <c:ptCount val="1"/>
                <c:pt idx="0">
                  <c:v>Turistična taksa za MO Ptuj:</c:v>
                </c:pt>
              </c:strCache>
            </c:strRef>
          </c:tx>
          <c:spPr>
            <a:solidFill>
              <a:schemeClr val="accent3"/>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tip.leto'!$AG$104:$AR$104</c:f>
              <c:numCache>
                <c:formatCode>_-* #,##0\ "€"_-;\-* #,##0\ "€"_-;_-* "-"??\ "€"_-;_-@_-</c:formatCode>
                <c:ptCount val="12"/>
                <c:pt idx="0">
                  <c:v>16806</c:v>
                </c:pt>
                <c:pt idx="1">
                  <c:v>21406</c:v>
                </c:pt>
                <c:pt idx="2">
                  <c:v>17220</c:v>
                </c:pt>
                <c:pt idx="3">
                  <c:v>22728</c:v>
                </c:pt>
                <c:pt idx="4">
                  <c:v>27858</c:v>
                </c:pt>
                <c:pt idx="5">
                  <c:v>35392</c:v>
                </c:pt>
                <c:pt idx="6">
                  <c:v>48632</c:v>
                </c:pt>
                <c:pt idx="7">
                  <c:v>53338</c:v>
                </c:pt>
                <c:pt idx="8">
                  <c:v>29880</c:v>
                </c:pt>
                <c:pt idx="9">
                  <c:v>22310</c:v>
                </c:pt>
                <c:pt idx="10">
                  <c:v>18628</c:v>
                </c:pt>
                <c:pt idx="11">
                  <c:v>18692</c:v>
                </c:pt>
              </c:numCache>
            </c:numRef>
          </c:val>
          <c:extLst>
            <c:ext xmlns:c16="http://schemas.microsoft.com/office/drawing/2014/chart" uri="{C3380CC4-5D6E-409C-BE32-E72D297353CC}">
              <c16:uniqueId val="{00000002-1EEC-454C-9DAF-950F7456EA86}"/>
            </c:ext>
          </c:extLst>
        </c:ser>
        <c:dLbls>
          <c:showLegendKey val="0"/>
          <c:showVal val="0"/>
          <c:showCatName val="0"/>
          <c:showSerName val="0"/>
          <c:showPercent val="0"/>
          <c:showBubbleSize val="0"/>
        </c:dLbls>
        <c:axId val="795028464"/>
        <c:axId val="795029120"/>
      </c:areaChart>
      <c:catAx>
        <c:axId val="795028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5029120"/>
        <c:crosses val="autoZero"/>
        <c:auto val="1"/>
        <c:lblAlgn val="ctr"/>
        <c:lblOffset val="100"/>
        <c:noMultiLvlLbl val="0"/>
      </c:catAx>
      <c:valAx>
        <c:axId val="795029120"/>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502846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Deleži prihodkov turizma</a:t>
            </a:r>
            <a:r>
              <a:rPr lang="sl-SI" baseline="0"/>
              <a:t> v destinaciji</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1137226596675415"/>
          <c:y val="0.22007654884473057"/>
          <c:w val="0.59114435695538059"/>
          <c:h val="0.678014948022095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1F-451E-8A4C-F89EF9516B9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F1F-451E-8A4C-F89EF9516B9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F1F-451E-8A4C-F89EF9516B99}"/>
              </c:ext>
            </c:extLst>
          </c:dPt>
          <c:dLbls>
            <c:dLbl>
              <c:idx val="0"/>
              <c:layout>
                <c:manualLayout>
                  <c:x val="3.0417979002624673E-2"/>
                  <c:y val="-3.067322293113790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F1F-451E-8A4C-F89EF9516B99}"/>
                </c:ext>
              </c:extLst>
            </c:dLbl>
            <c:dLbl>
              <c:idx val="1"/>
              <c:layout>
                <c:manualLayout>
                  <c:x val="-1.3673884514435696E-2"/>
                  <c:y val="-1.213608003385675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F1F-451E-8A4C-F89EF9516B99}"/>
                </c:ext>
              </c:extLst>
            </c:dLbl>
            <c:dLbl>
              <c:idx val="2"/>
              <c:layout>
                <c:manualLayout>
                  <c:x val="-1.7548993875765528E-2"/>
                  <c:y val="-1.073199048821525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F1F-451E-8A4C-F89EF9516B9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'Koristi Turizem Ptuj tip.leto'!$AF$102:$AF$104</c:f>
              <c:strCache>
                <c:ptCount val="3"/>
                <c:pt idx="0">
                  <c:v>Prenočitveni obrati z osnovno dodatno ponudbo:</c:v>
                </c:pt>
                <c:pt idx="1">
                  <c:v>Ostala posredna in inducirana potrošnja v destinaciji:</c:v>
                </c:pt>
                <c:pt idx="2">
                  <c:v>Turistična taksa za MO Ptuj:</c:v>
                </c:pt>
              </c:strCache>
            </c:strRef>
          </c:cat>
          <c:val>
            <c:numRef>
              <c:f>'Koristi Turizem Ptuj tip.leto'!$AS$102:$AS$104</c:f>
              <c:numCache>
                <c:formatCode>_-* #,##0\ "€"_-;\-* #,##0\ "€"_-;_-* "-"??\ "€"_-;_-@_-</c:formatCode>
                <c:ptCount val="3"/>
                <c:pt idx="0">
                  <c:v>10648219.296000002</c:v>
                </c:pt>
                <c:pt idx="1">
                  <c:v>13310274.120000001</c:v>
                </c:pt>
                <c:pt idx="2">
                  <c:v>332890</c:v>
                </c:pt>
              </c:numCache>
            </c:numRef>
          </c:val>
          <c:extLst>
            <c:ext xmlns:c16="http://schemas.microsoft.com/office/drawing/2014/chart" uri="{C3380CC4-5D6E-409C-BE32-E72D297353CC}">
              <c16:uniqueId val="{00000000-8F1F-451E-8A4C-F89EF9516B9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Prihodki</a:t>
            </a:r>
            <a:r>
              <a:rPr lang="sl-SI" baseline="0"/>
              <a:t> iz naslova turizma v destinaciji</a:t>
            </a:r>
            <a:endParaRPr lang="sl-SI"/>
          </a:p>
        </c:rich>
      </c:tx>
      <c:layout>
        <c:manualLayout>
          <c:xMode val="edge"/>
          <c:yMode val="edge"/>
          <c:x val="0.24491666666666667"/>
          <c:y val="3.20128010873261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clustered"/>
        <c:varyColors val="0"/>
        <c:ser>
          <c:idx val="0"/>
          <c:order val="0"/>
          <c:spPr>
            <a:solidFill>
              <a:schemeClr val="tx2">
                <a:lumMod val="40000"/>
                <a:lumOff val="60000"/>
              </a:schemeClr>
            </a:solidFill>
            <a:ln>
              <a:noFill/>
            </a:ln>
            <a:effectLst/>
          </c:spPr>
          <c:invertIfNegative val="0"/>
          <c:dPt>
            <c:idx val="0"/>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6-F797-4907-8EF1-F9B4811267D4}"/>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4-F797-4907-8EF1-F9B4811267D4}"/>
              </c:ext>
            </c:extLst>
          </c:dPt>
          <c:dPt>
            <c:idx val="2"/>
            <c:invertIfNegative val="0"/>
            <c:bubble3D val="0"/>
            <c:spPr>
              <a:solidFill>
                <a:srgbClr val="92D050"/>
              </a:solidFill>
              <a:ln>
                <a:noFill/>
              </a:ln>
              <a:effectLst/>
            </c:spPr>
            <c:extLst>
              <c:ext xmlns:c16="http://schemas.microsoft.com/office/drawing/2014/chart" uri="{C3380CC4-5D6E-409C-BE32-E72D297353CC}">
                <c16:uniqueId val="{00000002-F797-4907-8EF1-F9B4811267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'Koristi Turizem Ptuj tip.leto'!$AF$102:$AF$105</c:f>
              <c:strCache>
                <c:ptCount val="4"/>
                <c:pt idx="0">
                  <c:v>Prenočitveni obrati z osnovno dodatno ponudbo:</c:v>
                </c:pt>
                <c:pt idx="1">
                  <c:v>Ostala posredna in inducirana potrošnja v destinaciji:</c:v>
                </c:pt>
                <c:pt idx="2">
                  <c:v>Turistična taksa za MO Ptuj:</c:v>
                </c:pt>
                <c:pt idx="3">
                  <c:v>SKUPAJ CELOTNI UČINKI / PRIHODEK ZA OBMOČJE DESTINACIJE:</c:v>
                </c:pt>
              </c:strCache>
            </c:strRef>
          </c:cat>
          <c:val>
            <c:numRef>
              <c:f>'Koristi Turizem Ptuj tip.leto'!$AS$102:$AS$105</c:f>
              <c:numCache>
                <c:formatCode>_-* #,##0\ "€"_-;\-* #,##0\ "€"_-;_-* "-"??\ "€"_-;_-@_-</c:formatCode>
                <c:ptCount val="4"/>
                <c:pt idx="0">
                  <c:v>10648219.296000002</c:v>
                </c:pt>
                <c:pt idx="1">
                  <c:v>13310274.120000001</c:v>
                </c:pt>
                <c:pt idx="2">
                  <c:v>332890</c:v>
                </c:pt>
                <c:pt idx="3">
                  <c:v>24291383.416000001</c:v>
                </c:pt>
              </c:numCache>
            </c:numRef>
          </c:val>
          <c:extLst>
            <c:ext xmlns:c16="http://schemas.microsoft.com/office/drawing/2014/chart" uri="{C3380CC4-5D6E-409C-BE32-E72D297353CC}">
              <c16:uniqueId val="{00000000-F797-4907-8EF1-F9B4811267D4}"/>
            </c:ext>
          </c:extLst>
        </c:ser>
        <c:dLbls>
          <c:showLegendKey val="0"/>
          <c:showVal val="0"/>
          <c:showCatName val="0"/>
          <c:showSerName val="0"/>
          <c:showPercent val="0"/>
          <c:showBubbleSize val="0"/>
        </c:dLbls>
        <c:gapWidth val="182"/>
        <c:axId val="499876232"/>
        <c:axId val="499883448"/>
      </c:barChart>
      <c:catAx>
        <c:axId val="499876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99883448"/>
        <c:crosses val="autoZero"/>
        <c:auto val="1"/>
        <c:lblAlgn val="ctr"/>
        <c:lblOffset val="100"/>
        <c:noMultiLvlLbl val="0"/>
      </c:catAx>
      <c:valAx>
        <c:axId val="499883448"/>
        <c:scaling>
          <c:orientation val="minMax"/>
        </c:scaling>
        <c:delete val="0"/>
        <c:axPos val="b"/>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9987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Napoved gibanja PDB 2019 - 2021 po državah in skupaj</a:t>
            </a:r>
            <a:endParaRPr lang="en-US" sz="1200"/>
          </a:p>
        </c:rich>
      </c:tx>
      <c:layout/>
      <c:overlay val="0"/>
    </c:title>
    <c:autoTitleDeleted val="0"/>
    <c:plotArea>
      <c:layout/>
      <c:barChart>
        <c:barDir val="col"/>
        <c:grouping val="clustered"/>
        <c:varyColors val="0"/>
        <c:ser>
          <c:idx val="0"/>
          <c:order val="0"/>
          <c:tx>
            <c:strRef>
              <c:f>'Izg.koristi 2020-2021'!$Y$77</c:f>
              <c:strCache>
                <c:ptCount val="1"/>
                <c:pt idx="0">
                  <c:v>2019</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2020-2021'!$Y$78:$Y$99</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0-5917-4847-90B1-3D9B4B4D33D1}"/>
            </c:ext>
          </c:extLst>
        </c:ser>
        <c:ser>
          <c:idx val="1"/>
          <c:order val="1"/>
          <c:tx>
            <c:strRef>
              <c:f>'Izg.koristi 2020-2021'!$Z$77</c:f>
              <c:strCache>
                <c:ptCount val="1"/>
                <c:pt idx="0">
                  <c:v>2020</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2020-2021'!$Z$78:$Z$99</c:f>
              <c:numCache>
                <c:formatCode>0.0</c:formatCode>
                <c:ptCount val="22"/>
                <c:pt idx="0">
                  <c:v>2.1099353321575545</c:v>
                </c:pt>
                <c:pt idx="1">
                  <c:v>2.1254980079681274</c:v>
                </c:pt>
                <c:pt idx="2">
                  <c:v>2.4356435643564356</c:v>
                </c:pt>
                <c:pt idx="3">
                  <c:v>2.4857881136950906</c:v>
                </c:pt>
                <c:pt idx="4">
                  <c:v>1.5510204081632653</c:v>
                </c:pt>
                <c:pt idx="5">
                  <c:v>2</c:v>
                </c:pt>
                <c:pt idx="6">
                  <c:v>1.7609046849757675</c:v>
                </c:pt>
                <c:pt idx="7">
                  <c:v>1.6019108280254777</c:v>
                </c:pt>
                <c:pt idx="8">
                  <c:v>2.040983606557377</c:v>
                </c:pt>
                <c:pt idx="9">
                  <c:v>1.1466395112016294</c:v>
                </c:pt>
                <c:pt idx="10">
                  <c:v>1.6923076923076923</c:v>
                </c:pt>
                <c:pt idx="11">
                  <c:v>1.6923076923076923</c:v>
                </c:pt>
                <c:pt idx="12">
                  <c:v>2.5844155844155843</c:v>
                </c:pt>
                <c:pt idx="13">
                  <c:v>1.6923076923076923</c:v>
                </c:pt>
                <c:pt idx="14">
                  <c:v>1.6923076923076923</c:v>
                </c:pt>
                <c:pt idx="15">
                  <c:v>1.5510204081632653</c:v>
                </c:pt>
                <c:pt idx="16">
                  <c:v>1.6923076923076923</c:v>
                </c:pt>
                <c:pt idx="17">
                  <c:v>1.6923076923076923</c:v>
                </c:pt>
                <c:pt idx="18">
                  <c:v>2.4033662217063263</c:v>
                </c:pt>
                <c:pt idx="19">
                  <c:v>2.1264727348555938</c:v>
                </c:pt>
                <c:pt idx="20">
                  <c:v>3.1245842018893866</c:v>
                </c:pt>
                <c:pt idx="21">
                  <c:v>2.826716037090049</c:v>
                </c:pt>
              </c:numCache>
            </c:numRef>
          </c:val>
          <c:extLst>
            <c:ext xmlns:c16="http://schemas.microsoft.com/office/drawing/2014/chart" uri="{C3380CC4-5D6E-409C-BE32-E72D297353CC}">
              <c16:uniqueId val="{00000001-5917-4847-90B1-3D9B4B4D33D1}"/>
            </c:ext>
          </c:extLst>
        </c:ser>
        <c:ser>
          <c:idx val="2"/>
          <c:order val="2"/>
          <c:tx>
            <c:strRef>
              <c:f>'Izg.koristi 2020-2021'!$AA$77</c:f>
              <c:strCache>
                <c:ptCount val="1"/>
                <c:pt idx="0">
                  <c:v>2021</c:v>
                </c:pt>
              </c:strCache>
            </c:strRef>
          </c:tx>
          <c:invertIfNegative val="0"/>
          <c:cat>
            <c:strRef>
              <c:f>'Izg.koristi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'Izg.koristi 2020-2021'!$AA$78:$AA$99</c:f>
              <c:numCache>
                <c:formatCode>0.0</c:formatCode>
                <c:ptCount val="22"/>
                <c:pt idx="0">
                  <c:v>1.9720837487537388</c:v>
                </c:pt>
                <c:pt idx="1">
                  <c:v>1.7756264236902051</c:v>
                </c:pt>
                <c:pt idx="2">
                  <c:v>2.404645476772616</c:v>
                </c:pt>
                <c:pt idx="3">
                  <c:v>2.0802060338484178</c:v>
                </c:pt>
                <c:pt idx="4">
                  <c:v>1.6299212598425197</c:v>
                </c:pt>
                <c:pt idx="5">
                  <c:v>2.2766726943942133</c:v>
                </c:pt>
                <c:pt idx="6">
                  <c:v>1.7872622733303847</c:v>
                </c:pt>
                <c:pt idx="7">
                  <c:v>1.5764375876577841</c:v>
                </c:pt>
                <c:pt idx="8">
                  <c:v>1.8683602771362586</c:v>
                </c:pt>
                <c:pt idx="9">
                  <c:v>1.1645949421345907</c:v>
                </c:pt>
                <c:pt idx="10">
                  <c:v>2.0666666666666669</c:v>
                </c:pt>
                <c:pt idx="11">
                  <c:v>2.0666666666666669</c:v>
                </c:pt>
                <c:pt idx="12">
                  <c:v>1.9581673306772909</c:v>
                </c:pt>
                <c:pt idx="13">
                  <c:v>2.0666666666666669</c:v>
                </c:pt>
                <c:pt idx="14">
                  <c:v>2.0666666666666669</c:v>
                </c:pt>
                <c:pt idx="15">
                  <c:v>1.6299212598425197</c:v>
                </c:pt>
                <c:pt idx="16">
                  <c:v>2.0666666666666669</c:v>
                </c:pt>
                <c:pt idx="17">
                  <c:v>2.0666666666666669</c:v>
                </c:pt>
                <c:pt idx="18">
                  <c:v>2.0989839396919043</c:v>
                </c:pt>
                <c:pt idx="19">
                  <c:v>1.8408163265306123</c:v>
                </c:pt>
                <c:pt idx="20">
                  <c:v>2.7400045177320984</c:v>
                </c:pt>
                <c:pt idx="21">
                  <c:v>2.37818075460661</c:v>
                </c:pt>
              </c:numCache>
            </c:numRef>
          </c:val>
          <c:extLst>
            <c:ext xmlns:c16="http://schemas.microsoft.com/office/drawing/2014/chart" uri="{C3380CC4-5D6E-409C-BE32-E72D297353CC}">
              <c16:uniqueId val="{00000002-5917-4847-90B1-3D9B4B4D33D1}"/>
            </c:ext>
          </c:extLst>
        </c:ser>
        <c:dLbls>
          <c:showLegendKey val="0"/>
          <c:showVal val="0"/>
          <c:showCatName val="0"/>
          <c:showSerName val="0"/>
          <c:showPercent val="0"/>
          <c:showBubbleSize val="0"/>
        </c:dLbls>
        <c:gapWidth val="75"/>
        <c:overlap val="-25"/>
        <c:axId val="228332032"/>
        <c:axId val="165311552"/>
      </c:barChart>
      <c:catAx>
        <c:axId val="228332032"/>
        <c:scaling>
          <c:orientation val="minMax"/>
        </c:scaling>
        <c:delete val="0"/>
        <c:axPos val="b"/>
        <c:numFmt formatCode="General" sourceLinked="0"/>
        <c:majorTickMark val="none"/>
        <c:minorTickMark val="none"/>
        <c:tickLblPos val="nextTo"/>
        <c:crossAx val="165311552"/>
        <c:crosses val="autoZero"/>
        <c:auto val="1"/>
        <c:lblAlgn val="ctr"/>
        <c:lblOffset val="100"/>
        <c:noMultiLvlLbl val="0"/>
      </c:catAx>
      <c:valAx>
        <c:axId val="165311552"/>
        <c:scaling>
          <c:orientation val="minMax"/>
        </c:scaling>
        <c:delete val="0"/>
        <c:axPos val="l"/>
        <c:majorGridlines/>
        <c:numFmt formatCode="0.0" sourceLinked="1"/>
        <c:majorTickMark val="none"/>
        <c:minorTickMark val="none"/>
        <c:tickLblPos val="nextTo"/>
        <c:spPr>
          <a:ln w="9525">
            <a:noFill/>
          </a:ln>
        </c:spPr>
        <c:crossAx val="22833203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sl-SI" sz="1400"/>
              <a:t>Število</a:t>
            </a:r>
            <a:r>
              <a:rPr lang="sl-SI" sz="1400" baseline="0"/>
              <a:t> prenočitev po posameznih glavnih tujih trgih MO Ptuj</a:t>
            </a:r>
            <a:endParaRPr lang="sl-SI" sz="1400"/>
          </a:p>
        </c:rich>
      </c:tx>
      <c:overlay val="0"/>
    </c:title>
    <c:autoTitleDeleted val="0"/>
    <c:plotArea>
      <c:layout/>
      <c:lineChart>
        <c:grouping val="standard"/>
        <c:varyColors val="0"/>
        <c:ser>
          <c:idx val="0"/>
          <c:order val="0"/>
          <c:tx>
            <c:strRef>
              <c:f>'Tuji trgi ''09-''22 +strukture'!$C$6</c:f>
              <c:strCache>
                <c:ptCount val="1"/>
                <c:pt idx="0">
                  <c:v>Avstrija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+strukture'!$D$6:$Q$6</c:f>
              <c:numCache>
                <c:formatCode>#,##0</c:formatCode>
                <c:ptCount val="14"/>
                <c:pt idx="0">
                  <c:v>11759</c:v>
                </c:pt>
                <c:pt idx="1">
                  <c:v>10013</c:v>
                </c:pt>
                <c:pt idx="2">
                  <c:v>12234</c:v>
                </c:pt>
                <c:pt idx="3">
                  <c:v>12066</c:v>
                </c:pt>
                <c:pt idx="4">
                  <c:v>11766</c:v>
                </c:pt>
                <c:pt idx="5">
                  <c:v>13344</c:v>
                </c:pt>
                <c:pt idx="6">
                  <c:v>13226</c:v>
                </c:pt>
                <c:pt idx="7">
                  <c:v>12888</c:v>
                </c:pt>
                <c:pt idx="8">
                  <c:v>14705</c:v>
                </c:pt>
                <c:pt idx="9">
                  <c:v>12572</c:v>
                </c:pt>
                <c:pt idx="10">
                  <c:v>12998</c:v>
                </c:pt>
                <c:pt idx="11">
                  <c:v>3589</c:v>
                </c:pt>
                <c:pt idx="12">
                  <c:v>4040.2</c:v>
                </c:pt>
                <c:pt idx="13">
                  <c:v>11782</c:v>
                </c:pt>
              </c:numCache>
            </c:numRef>
          </c:val>
          <c:smooth val="0"/>
          <c:extLst>
            <c:ext xmlns:c16="http://schemas.microsoft.com/office/drawing/2014/chart" uri="{C3380CC4-5D6E-409C-BE32-E72D297353CC}">
              <c16:uniqueId val="{00000000-DDEB-40DD-8C88-01AFE4ACC947}"/>
            </c:ext>
          </c:extLst>
        </c:ser>
        <c:ser>
          <c:idx val="1"/>
          <c:order val="1"/>
          <c:tx>
            <c:strRef>
              <c:f>'Tuji trgi ''09-''22 +strukture'!$C$7</c:f>
              <c:strCache>
                <c:ptCount val="1"/>
                <c:pt idx="0">
                  <c:v>Nemčija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+strukture'!$D$7:$Q$7</c:f>
              <c:numCache>
                <c:formatCode>#,##0</c:formatCode>
                <c:ptCount val="14"/>
                <c:pt idx="0">
                  <c:v>10799</c:v>
                </c:pt>
                <c:pt idx="1">
                  <c:v>9934</c:v>
                </c:pt>
                <c:pt idx="2">
                  <c:v>10738</c:v>
                </c:pt>
                <c:pt idx="3">
                  <c:v>11760</c:v>
                </c:pt>
                <c:pt idx="4">
                  <c:v>9629</c:v>
                </c:pt>
                <c:pt idx="5">
                  <c:v>8333</c:v>
                </c:pt>
                <c:pt idx="6">
                  <c:v>7785</c:v>
                </c:pt>
                <c:pt idx="7">
                  <c:v>8892</c:v>
                </c:pt>
                <c:pt idx="8">
                  <c:v>9717</c:v>
                </c:pt>
                <c:pt idx="9">
                  <c:v>12470</c:v>
                </c:pt>
                <c:pt idx="10">
                  <c:v>14234</c:v>
                </c:pt>
                <c:pt idx="11">
                  <c:v>4268</c:v>
                </c:pt>
                <c:pt idx="12">
                  <c:v>6290.4</c:v>
                </c:pt>
                <c:pt idx="13">
                  <c:v>12969</c:v>
                </c:pt>
              </c:numCache>
            </c:numRef>
          </c:val>
          <c:smooth val="0"/>
          <c:extLst>
            <c:ext xmlns:c16="http://schemas.microsoft.com/office/drawing/2014/chart" uri="{C3380CC4-5D6E-409C-BE32-E72D297353CC}">
              <c16:uniqueId val="{00000001-DDEB-40DD-8C88-01AFE4ACC947}"/>
            </c:ext>
          </c:extLst>
        </c:ser>
        <c:ser>
          <c:idx val="2"/>
          <c:order val="2"/>
          <c:tx>
            <c:strRef>
              <c:f>'Tuji trgi ''09-''22 +strukture'!$C$8</c:f>
              <c:strCache>
                <c:ptCount val="1"/>
                <c:pt idx="0">
                  <c:v>Italija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+strukture'!$D$8:$Q$8</c:f>
              <c:numCache>
                <c:formatCode>#,##0</c:formatCode>
                <c:ptCount val="14"/>
                <c:pt idx="0">
                  <c:v>9671</c:v>
                </c:pt>
                <c:pt idx="1">
                  <c:v>10819</c:v>
                </c:pt>
                <c:pt idx="2">
                  <c:v>12202</c:v>
                </c:pt>
                <c:pt idx="3">
                  <c:v>11344</c:v>
                </c:pt>
                <c:pt idx="4">
                  <c:v>9533</c:v>
                </c:pt>
                <c:pt idx="5">
                  <c:v>10015</c:v>
                </c:pt>
                <c:pt idx="6">
                  <c:v>10611</c:v>
                </c:pt>
                <c:pt idx="7">
                  <c:v>11561</c:v>
                </c:pt>
                <c:pt idx="8">
                  <c:v>10542</c:v>
                </c:pt>
                <c:pt idx="9">
                  <c:v>7662</c:v>
                </c:pt>
                <c:pt idx="10">
                  <c:v>8331</c:v>
                </c:pt>
                <c:pt idx="11">
                  <c:v>2214</c:v>
                </c:pt>
                <c:pt idx="12">
                  <c:v>2016.15</c:v>
                </c:pt>
                <c:pt idx="13">
                  <c:v>4981</c:v>
                </c:pt>
              </c:numCache>
            </c:numRef>
          </c:val>
          <c:smooth val="0"/>
          <c:extLst>
            <c:ext xmlns:c16="http://schemas.microsoft.com/office/drawing/2014/chart" uri="{C3380CC4-5D6E-409C-BE32-E72D297353CC}">
              <c16:uniqueId val="{00000002-DDEB-40DD-8C88-01AFE4ACC947}"/>
            </c:ext>
          </c:extLst>
        </c:ser>
        <c:ser>
          <c:idx val="3"/>
          <c:order val="3"/>
          <c:tx>
            <c:strRef>
              <c:f>'Tuji trgi ''09-''22 +strukture'!$C$9</c:f>
              <c:strCache>
                <c:ptCount val="1"/>
                <c:pt idx="0">
                  <c:v>Nizozemska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+strukture'!$D$9:$Q$9</c:f>
              <c:numCache>
                <c:formatCode>#,##0</c:formatCode>
                <c:ptCount val="14"/>
                <c:pt idx="0">
                  <c:v>6270</c:v>
                </c:pt>
                <c:pt idx="1">
                  <c:v>5639</c:v>
                </c:pt>
                <c:pt idx="2">
                  <c:v>8899</c:v>
                </c:pt>
                <c:pt idx="3">
                  <c:v>9610</c:v>
                </c:pt>
                <c:pt idx="4">
                  <c:v>8184</c:v>
                </c:pt>
                <c:pt idx="5">
                  <c:v>5473</c:v>
                </c:pt>
                <c:pt idx="6">
                  <c:v>5479</c:v>
                </c:pt>
                <c:pt idx="7">
                  <c:v>5779</c:v>
                </c:pt>
                <c:pt idx="8">
                  <c:v>6797</c:v>
                </c:pt>
                <c:pt idx="9">
                  <c:v>7551</c:v>
                </c:pt>
                <c:pt idx="10">
                  <c:v>8778</c:v>
                </c:pt>
                <c:pt idx="11">
                  <c:v>962</c:v>
                </c:pt>
                <c:pt idx="12">
                  <c:v>2806.45</c:v>
                </c:pt>
                <c:pt idx="13">
                  <c:v>6473</c:v>
                </c:pt>
              </c:numCache>
            </c:numRef>
          </c:val>
          <c:smooth val="0"/>
          <c:extLst>
            <c:ext xmlns:c16="http://schemas.microsoft.com/office/drawing/2014/chart" uri="{C3380CC4-5D6E-409C-BE32-E72D297353CC}">
              <c16:uniqueId val="{00000003-DDEB-40DD-8C88-01AFE4ACC947}"/>
            </c:ext>
          </c:extLst>
        </c:ser>
        <c:ser>
          <c:idx val="4"/>
          <c:order val="4"/>
          <c:tx>
            <c:strRef>
              <c:f>'Tuji trgi ''09-''22 +strukture'!$C$10</c:f>
              <c:strCache>
                <c:ptCount val="1"/>
                <c:pt idx="0">
                  <c:v>Ostale azijske države</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+strukture'!$D$10:$Q$10</c:f>
              <c:numCache>
                <c:formatCode>#,##0</c:formatCode>
                <c:ptCount val="14"/>
                <c:pt idx="0">
                  <c:v>1269</c:v>
                </c:pt>
                <c:pt idx="1">
                  <c:v>411</c:v>
                </c:pt>
                <c:pt idx="2">
                  <c:v>1050</c:v>
                </c:pt>
                <c:pt idx="3">
                  <c:v>3756</c:v>
                </c:pt>
                <c:pt idx="4">
                  <c:v>653</c:v>
                </c:pt>
                <c:pt idx="5">
                  <c:v>327</c:v>
                </c:pt>
                <c:pt idx="6">
                  <c:v>1100</c:v>
                </c:pt>
                <c:pt idx="7">
                  <c:v>717</c:v>
                </c:pt>
                <c:pt idx="8">
                  <c:v>637</c:v>
                </c:pt>
                <c:pt idx="9">
                  <c:v>1224</c:v>
                </c:pt>
                <c:pt idx="10">
                  <c:v>1501</c:v>
                </c:pt>
                <c:pt idx="11">
                  <c:v>125</c:v>
                </c:pt>
                <c:pt idx="12">
                  <c:v>311.10000000000002</c:v>
                </c:pt>
                <c:pt idx="13">
                  <c:v>267</c:v>
                </c:pt>
              </c:numCache>
            </c:numRef>
          </c:val>
          <c:smooth val="0"/>
          <c:extLst>
            <c:ext xmlns:c16="http://schemas.microsoft.com/office/drawing/2014/chart" uri="{C3380CC4-5D6E-409C-BE32-E72D297353CC}">
              <c16:uniqueId val="{00000004-DDEB-40DD-8C88-01AFE4ACC947}"/>
            </c:ext>
          </c:extLst>
        </c:ser>
        <c:ser>
          <c:idx val="5"/>
          <c:order val="5"/>
          <c:tx>
            <c:strRef>
              <c:f>'Tuji trgi ''09-''22 +strukture'!$C$11</c:f>
              <c:strCache>
                <c:ptCount val="1"/>
                <c:pt idx="0">
                  <c:v>Belgija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+strukture'!$D$11:$Q$11</c:f>
              <c:numCache>
                <c:formatCode>#,##0</c:formatCode>
                <c:ptCount val="14"/>
                <c:pt idx="0">
                  <c:v>1068</c:v>
                </c:pt>
                <c:pt idx="1">
                  <c:v>2006</c:v>
                </c:pt>
                <c:pt idx="2">
                  <c:v>3138</c:v>
                </c:pt>
                <c:pt idx="3">
                  <c:v>3609</c:v>
                </c:pt>
                <c:pt idx="4">
                  <c:v>4317</c:v>
                </c:pt>
                <c:pt idx="5">
                  <c:v>2794</c:v>
                </c:pt>
                <c:pt idx="6">
                  <c:v>2527</c:v>
                </c:pt>
                <c:pt idx="7">
                  <c:v>3162</c:v>
                </c:pt>
                <c:pt idx="8">
                  <c:v>3912</c:v>
                </c:pt>
                <c:pt idx="9">
                  <c:v>2910</c:v>
                </c:pt>
                <c:pt idx="10">
                  <c:v>3886</c:v>
                </c:pt>
                <c:pt idx="11">
                  <c:v>292</c:v>
                </c:pt>
                <c:pt idx="12">
                  <c:v>1254.3499999999999</c:v>
                </c:pt>
                <c:pt idx="13">
                  <c:v>2152</c:v>
                </c:pt>
              </c:numCache>
            </c:numRef>
          </c:val>
          <c:smooth val="0"/>
          <c:extLst>
            <c:ext xmlns:c16="http://schemas.microsoft.com/office/drawing/2014/chart" uri="{C3380CC4-5D6E-409C-BE32-E72D297353CC}">
              <c16:uniqueId val="{00000005-DDEB-40DD-8C88-01AFE4ACC947}"/>
            </c:ext>
          </c:extLst>
        </c:ser>
        <c:ser>
          <c:idx val="6"/>
          <c:order val="6"/>
          <c:tx>
            <c:strRef>
              <c:f>'Tuji trgi ''09-''22 +strukture'!$C$12</c:f>
              <c:strCache>
                <c:ptCount val="1"/>
                <c:pt idx="0">
                  <c:v>Češka Republika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+strukture'!$D$12:$Q$12</c:f>
              <c:numCache>
                <c:formatCode>#,##0</c:formatCode>
                <c:ptCount val="14"/>
                <c:pt idx="0">
                  <c:v>1910</c:v>
                </c:pt>
                <c:pt idx="1">
                  <c:v>2043</c:v>
                </c:pt>
                <c:pt idx="2">
                  <c:v>2520</c:v>
                </c:pt>
                <c:pt idx="3">
                  <c:v>3449</c:v>
                </c:pt>
                <c:pt idx="4">
                  <c:v>3258</c:v>
                </c:pt>
                <c:pt idx="5">
                  <c:v>2904</c:v>
                </c:pt>
                <c:pt idx="6">
                  <c:v>3161</c:v>
                </c:pt>
                <c:pt idx="7">
                  <c:v>3712</c:v>
                </c:pt>
                <c:pt idx="8">
                  <c:v>3959</c:v>
                </c:pt>
                <c:pt idx="9">
                  <c:v>4525</c:v>
                </c:pt>
                <c:pt idx="10">
                  <c:v>6171</c:v>
                </c:pt>
                <c:pt idx="11">
                  <c:v>1090</c:v>
                </c:pt>
                <c:pt idx="12">
                  <c:v>4051</c:v>
                </c:pt>
                <c:pt idx="13">
                  <c:v>7000</c:v>
                </c:pt>
              </c:numCache>
            </c:numRef>
          </c:val>
          <c:smooth val="0"/>
          <c:extLst>
            <c:ext xmlns:c16="http://schemas.microsoft.com/office/drawing/2014/chart" uri="{C3380CC4-5D6E-409C-BE32-E72D297353CC}">
              <c16:uniqueId val="{00000006-DDEB-40DD-8C88-01AFE4ACC947}"/>
            </c:ext>
          </c:extLst>
        </c:ser>
        <c:ser>
          <c:idx val="7"/>
          <c:order val="7"/>
          <c:tx>
            <c:strRef>
              <c:f>'Tuji trgi ''09-''22 +strukture'!$C$13</c:f>
              <c:strCache>
                <c:ptCount val="1"/>
                <c:pt idx="0">
                  <c:v>Francija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+strukture'!$D$13:$Q$13</c:f>
              <c:numCache>
                <c:formatCode>#,##0</c:formatCode>
                <c:ptCount val="14"/>
                <c:pt idx="0">
                  <c:v>2016</c:v>
                </c:pt>
                <c:pt idx="1">
                  <c:v>1914</c:v>
                </c:pt>
                <c:pt idx="2">
                  <c:v>2055</c:v>
                </c:pt>
                <c:pt idx="3">
                  <c:v>2592</c:v>
                </c:pt>
                <c:pt idx="4">
                  <c:v>1609</c:v>
                </c:pt>
                <c:pt idx="5">
                  <c:v>2115</c:v>
                </c:pt>
                <c:pt idx="6">
                  <c:v>1565</c:v>
                </c:pt>
                <c:pt idx="7">
                  <c:v>1386</c:v>
                </c:pt>
                <c:pt idx="8">
                  <c:v>2089</c:v>
                </c:pt>
                <c:pt idx="9">
                  <c:v>2186</c:v>
                </c:pt>
                <c:pt idx="10">
                  <c:v>2933</c:v>
                </c:pt>
                <c:pt idx="11">
                  <c:v>503</c:v>
                </c:pt>
                <c:pt idx="12">
                  <c:v>1154.55</c:v>
                </c:pt>
                <c:pt idx="13">
                  <c:v>2158</c:v>
                </c:pt>
              </c:numCache>
            </c:numRef>
          </c:val>
          <c:smooth val="0"/>
          <c:extLst>
            <c:ext xmlns:c16="http://schemas.microsoft.com/office/drawing/2014/chart" uri="{C3380CC4-5D6E-409C-BE32-E72D297353CC}">
              <c16:uniqueId val="{00000007-DDEB-40DD-8C88-01AFE4ACC947}"/>
            </c:ext>
          </c:extLst>
        </c:ser>
        <c:ser>
          <c:idx val="8"/>
          <c:order val="8"/>
          <c:tx>
            <c:strRef>
              <c:f>'Tuji trgi ''09-''22 +strukture'!$C$14</c:f>
              <c:strCache>
                <c:ptCount val="1"/>
                <c:pt idx="0">
                  <c:v>Hrvaška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+strukture'!$D$14:$Q$14</c:f>
              <c:numCache>
                <c:formatCode>#,##0</c:formatCode>
                <c:ptCount val="14"/>
                <c:pt idx="0">
                  <c:v>2088</c:v>
                </c:pt>
                <c:pt idx="1">
                  <c:v>1608</c:v>
                </c:pt>
                <c:pt idx="2">
                  <c:v>2033</c:v>
                </c:pt>
                <c:pt idx="3">
                  <c:v>1929</c:v>
                </c:pt>
                <c:pt idx="4">
                  <c:v>1594</c:v>
                </c:pt>
                <c:pt idx="5">
                  <c:v>2169</c:v>
                </c:pt>
                <c:pt idx="6">
                  <c:v>2712</c:v>
                </c:pt>
                <c:pt idx="7">
                  <c:v>3480</c:v>
                </c:pt>
                <c:pt idx="8">
                  <c:v>3925</c:v>
                </c:pt>
                <c:pt idx="9">
                  <c:v>4135</c:v>
                </c:pt>
                <c:pt idx="10">
                  <c:v>4970</c:v>
                </c:pt>
                <c:pt idx="11">
                  <c:v>1494</c:v>
                </c:pt>
                <c:pt idx="12">
                  <c:v>764.8</c:v>
                </c:pt>
                <c:pt idx="13">
                  <c:v>3494</c:v>
                </c:pt>
              </c:numCache>
            </c:numRef>
          </c:val>
          <c:smooth val="0"/>
          <c:extLst>
            <c:ext xmlns:c16="http://schemas.microsoft.com/office/drawing/2014/chart" uri="{C3380CC4-5D6E-409C-BE32-E72D297353CC}">
              <c16:uniqueId val="{00000008-DDEB-40DD-8C88-01AFE4ACC947}"/>
            </c:ext>
          </c:extLst>
        </c:ser>
        <c:ser>
          <c:idx val="9"/>
          <c:order val="9"/>
          <c:tx>
            <c:strRef>
              <c:f>'Tuji trgi ''09-''22 +strukture'!$C$15</c:f>
              <c:strCache>
                <c:ptCount val="1"/>
                <c:pt idx="0">
                  <c:v>Poljska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+strukture'!$D$15:$Q$15</c:f>
              <c:numCache>
                <c:formatCode>#,##0</c:formatCode>
                <c:ptCount val="14"/>
                <c:pt idx="0">
                  <c:v>2317</c:v>
                </c:pt>
                <c:pt idx="1">
                  <c:v>2710</c:v>
                </c:pt>
                <c:pt idx="2">
                  <c:v>2084</c:v>
                </c:pt>
                <c:pt idx="3">
                  <c:v>1924</c:v>
                </c:pt>
                <c:pt idx="4">
                  <c:v>2673</c:v>
                </c:pt>
                <c:pt idx="5">
                  <c:v>2305</c:v>
                </c:pt>
                <c:pt idx="6">
                  <c:v>2259</c:v>
                </c:pt>
                <c:pt idx="7">
                  <c:v>2924</c:v>
                </c:pt>
                <c:pt idx="8">
                  <c:v>3735</c:v>
                </c:pt>
                <c:pt idx="9">
                  <c:v>4496</c:v>
                </c:pt>
                <c:pt idx="10">
                  <c:v>3722</c:v>
                </c:pt>
                <c:pt idx="11">
                  <c:v>563</c:v>
                </c:pt>
                <c:pt idx="12">
                  <c:v>2738.65</c:v>
                </c:pt>
                <c:pt idx="13">
                  <c:v>4456</c:v>
                </c:pt>
              </c:numCache>
            </c:numRef>
          </c:val>
          <c:smooth val="0"/>
          <c:extLst>
            <c:ext xmlns:c16="http://schemas.microsoft.com/office/drawing/2014/chart" uri="{C3380CC4-5D6E-409C-BE32-E72D297353CC}">
              <c16:uniqueId val="{00000009-DDEB-40DD-8C88-01AFE4ACC947}"/>
            </c:ext>
          </c:extLst>
        </c:ser>
        <c:ser>
          <c:idx val="10"/>
          <c:order val="10"/>
          <c:tx>
            <c:strRef>
              <c:f>'Tuji trgi ''09-''22 +strukture'!$C$16</c:f>
              <c:strCache>
                <c:ptCount val="1"/>
                <c:pt idx="0">
                  <c:v>Srbija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+strukture'!$D$16:$Q$16</c:f>
              <c:numCache>
                <c:formatCode>#,##0</c:formatCode>
                <c:ptCount val="14"/>
                <c:pt idx="0">
                  <c:v>1550</c:v>
                </c:pt>
                <c:pt idx="1">
                  <c:v>1937</c:v>
                </c:pt>
                <c:pt idx="2">
                  <c:v>1813</c:v>
                </c:pt>
                <c:pt idx="3">
                  <c:v>1749</c:v>
                </c:pt>
                <c:pt idx="4">
                  <c:v>1397</c:v>
                </c:pt>
                <c:pt idx="5">
                  <c:v>1740</c:v>
                </c:pt>
                <c:pt idx="6">
                  <c:v>2005</c:v>
                </c:pt>
                <c:pt idx="7">
                  <c:v>1687</c:v>
                </c:pt>
                <c:pt idx="8">
                  <c:v>2342</c:v>
                </c:pt>
                <c:pt idx="9">
                  <c:v>2864</c:v>
                </c:pt>
                <c:pt idx="10">
                  <c:v>2843</c:v>
                </c:pt>
                <c:pt idx="11">
                  <c:v>1351</c:v>
                </c:pt>
                <c:pt idx="12">
                  <c:v>1879.2</c:v>
                </c:pt>
                <c:pt idx="13">
                  <c:v>2789</c:v>
                </c:pt>
              </c:numCache>
            </c:numRef>
          </c:val>
          <c:smooth val="0"/>
          <c:extLst>
            <c:ext xmlns:c16="http://schemas.microsoft.com/office/drawing/2014/chart" uri="{C3380CC4-5D6E-409C-BE32-E72D297353CC}">
              <c16:uniqueId val="{0000000A-DDEB-40DD-8C88-01AFE4ACC947}"/>
            </c:ext>
          </c:extLst>
        </c:ser>
        <c:ser>
          <c:idx val="11"/>
          <c:order val="11"/>
          <c:tx>
            <c:strRef>
              <c:f>'Tuji trgi ''09-''22 +strukture'!$C$17</c:f>
              <c:strCache>
                <c:ptCount val="1"/>
                <c:pt idx="0">
                  <c:v>Velika Britanija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+strukture'!$D$17:$Q$17</c:f>
              <c:numCache>
                <c:formatCode>#,##0</c:formatCode>
                <c:ptCount val="14"/>
                <c:pt idx="0">
                  <c:v>1644</c:v>
                </c:pt>
                <c:pt idx="1">
                  <c:v>1527</c:v>
                </c:pt>
                <c:pt idx="2">
                  <c:v>2280</c:v>
                </c:pt>
                <c:pt idx="3">
                  <c:v>1470</c:v>
                </c:pt>
                <c:pt idx="4">
                  <c:v>2026</c:v>
                </c:pt>
                <c:pt idx="5">
                  <c:v>1099</c:v>
                </c:pt>
                <c:pt idx="6">
                  <c:v>1668</c:v>
                </c:pt>
                <c:pt idx="7">
                  <c:v>1321</c:v>
                </c:pt>
                <c:pt idx="8">
                  <c:v>1584</c:v>
                </c:pt>
                <c:pt idx="9">
                  <c:v>2222</c:v>
                </c:pt>
                <c:pt idx="10">
                  <c:v>2224</c:v>
                </c:pt>
                <c:pt idx="11">
                  <c:v>252</c:v>
                </c:pt>
                <c:pt idx="12">
                  <c:v>167.15</c:v>
                </c:pt>
                <c:pt idx="13">
                  <c:v>1430</c:v>
                </c:pt>
              </c:numCache>
            </c:numRef>
          </c:val>
          <c:smooth val="0"/>
          <c:extLst>
            <c:ext xmlns:c16="http://schemas.microsoft.com/office/drawing/2014/chart" uri="{C3380CC4-5D6E-409C-BE32-E72D297353CC}">
              <c16:uniqueId val="{0000000B-DDEB-40DD-8C88-01AFE4ACC947}"/>
            </c:ext>
          </c:extLst>
        </c:ser>
        <c:ser>
          <c:idx val="12"/>
          <c:order val="12"/>
          <c:tx>
            <c:strRef>
              <c:f>'Tuji trgi ''09-''22 +strukture'!$C$18</c:f>
              <c:strCache>
                <c:ptCount val="1"/>
                <c:pt idx="0">
                  <c:v>BiH</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+strukture'!$F$18:$Q$18</c:f>
              <c:numCache>
                <c:formatCode>#,##0</c:formatCode>
                <c:ptCount val="12"/>
                <c:pt idx="0">
                  <c:v>692</c:v>
                </c:pt>
                <c:pt idx="1">
                  <c:v>1405</c:v>
                </c:pt>
                <c:pt idx="2">
                  <c:v>1413</c:v>
                </c:pt>
                <c:pt idx="3">
                  <c:v>1075</c:v>
                </c:pt>
                <c:pt idx="4">
                  <c:v>1006</c:v>
                </c:pt>
                <c:pt idx="5">
                  <c:v>1174</c:v>
                </c:pt>
                <c:pt idx="6">
                  <c:v>1354</c:v>
                </c:pt>
                <c:pt idx="7">
                  <c:v>2213</c:v>
                </c:pt>
                <c:pt idx="8">
                  <c:v>1925</c:v>
                </c:pt>
                <c:pt idx="9">
                  <c:v>995</c:v>
                </c:pt>
                <c:pt idx="10">
                  <c:v>887.95</c:v>
                </c:pt>
                <c:pt idx="11">
                  <c:v>2937</c:v>
                </c:pt>
              </c:numCache>
            </c:numRef>
          </c:val>
          <c:smooth val="0"/>
          <c:extLst>
            <c:ext xmlns:c16="http://schemas.microsoft.com/office/drawing/2014/chart" uri="{C3380CC4-5D6E-409C-BE32-E72D297353CC}">
              <c16:uniqueId val="{0000000C-DDEB-40DD-8C88-01AFE4ACC947}"/>
            </c:ext>
          </c:extLst>
        </c:ser>
        <c:ser>
          <c:idx val="13"/>
          <c:order val="13"/>
          <c:tx>
            <c:strRef>
              <c:f>'Tuji trgi ''09-''22 +strukture'!$C$19</c:f>
              <c:strCache>
                <c:ptCount val="1"/>
                <c:pt idx="0">
                  <c:v>Ukrajina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+strukture'!$F$19:$Q$19</c:f>
              <c:numCache>
                <c:formatCode>#,##0</c:formatCode>
                <c:ptCount val="12"/>
                <c:pt idx="0">
                  <c:v>1018</c:v>
                </c:pt>
                <c:pt idx="1">
                  <c:v>1100</c:v>
                </c:pt>
                <c:pt idx="2">
                  <c:v>692</c:v>
                </c:pt>
                <c:pt idx="3">
                  <c:v>1324</c:v>
                </c:pt>
                <c:pt idx="4">
                  <c:v>692</c:v>
                </c:pt>
                <c:pt idx="5">
                  <c:v>689</c:v>
                </c:pt>
                <c:pt idx="6">
                  <c:v>759</c:v>
                </c:pt>
                <c:pt idx="7">
                  <c:v>240</c:v>
                </c:pt>
                <c:pt idx="8">
                  <c:v>1414</c:v>
                </c:pt>
                <c:pt idx="9">
                  <c:v>221</c:v>
                </c:pt>
                <c:pt idx="10">
                  <c:v>197.3</c:v>
                </c:pt>
                <c:pt idx="11">
                  <c:v>1897</c:v>
                </c:pt>
              </c:numCache>
            </c:numRef>
          </c:val>
          <c:smooth val="0"/>
          <c:extLst>
            <c:ext xmlns:c16="http://schemas.microsoft.com/office/drawing/2014/chart" uri="{C3380CC4-5D6E-409C-BE32-E72D297353CC}">
              <c16:uniqueId val="{0000000D-DDEB-40DD-8C88-01AFE4ACC947}"/>
            </c:ext>
          </c:extLst>
        </c:ser>
        <c:ser>
          <c:idx val="14"/>
          <c:order val="14"/>
          <c:tx>
            <c:strRef>
              <c:f>'Tuji trgi ''09-''22 +strukture'!$C$20</c:f>
              <c:strCache>
                <c:ptCount val="1"/>
                <c:pt idx="0">
                  <c:v>Ruska federacija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+strukture'!$D$20:$Q$20</c:f>
              <c:numCache>
                <c:formatCode>#,##0</c:formatCode>
                <c:ptCount val="14"/>
                <c:pt idx="0">
                  <c:v>648</c:v>
                </c:pt>
                <c:pt idx="1">
                  <c:v>1611</c:v>
                </c:pt>
                <c:pt idx="2">
                  <c:v>1181</c:v>
                </c:pt>
                <c:pt idx="3">
                  <c:v>1089</c:v>
                </c:pt>
                <c:pt idx="4">
                  <c:v>778</c:v>
                </c:pt>
                <c:pt idx="5">
                  <c:v>402</c:v>
                </c:pt>
                <c:pt idx="6">
                  <c:v>1034</c:v>
                </c:pt>
                <c:pt idx="7">
                  <c:v>918</c:v>
                </c:pt>
                <c:pt idx="8">
                  <c:v>409</c:v>
                </c:pt>
                <c:pt idx="9">
                  <c:v>531</c:v>
                </c:pt>
                <c:pt idx="10">
                  <c:v>573</c:v>
                </c:pt>
                <c:pt idx="11">
                  <c:v>201</c:v>
                </c:pt>
                <c:pt idx="12">
                  <c:v>124.35</c:v>
                </c:pt>
                <c:pt idx="13">
                  <c:v>267</c:v>
                </c:pt>
              </c:numCache>
            </c:numRef>
          </c:val>
          <c:smooth val="0"/>
          <c:extLst>
            <c:ext xmlns:c16="http://schemas.microsoft.com/office/drawing/2014/chart" uri="{C3380CC4-5D6E-409C-BE32-E72D297353CC}">
              <c16:uniqueId val="{0000000E-DDEB-40DD-8C88-01AFE4ACC947}"/>
            </c:ext>
          </c:extLst>
        </c:ser>
        <c:ser>
          <c:idx val="15"/>
          <c:order val="15"/>
          <c:tx>
            <c:strRef>
              <c:f>'Tuji trgi ''09-''22 +strukture'!$C$21</c:f>
              <c:strCache>
                <c:ptCount val="1"/>
                <c:pt idx="0">
                  <c:v>Danska</c:v>
                </c:pt>
              </c:strCache>
            </c:strRef>
          </c:tx>
          <c:spPr>
            <a:ln>
              <a:prstDash val="sysDash"/>
            </a:ln>
          </c:spPr>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+strukture'!$D$21:$Q$21</c:f>
              <c:numCache>
                <c:formatCode>#,##0</c:formatCode>
                <c:ptCount val="14"/>
                <c:pt idx="0">
                  <c:v>939</c:v>
                </c:pt>
                <c:pt idx="1">
                  <c:v>855</c:v>
                </c:pt>
                <c:pt idx="2">
                  <c:v>1401</c:v>
                </c:pt>
                <c:pt idx="3">
                  <c:v>863</c:v>
                </c:pt>
                <c:pt idx="4">
                  <c:v>720</c:v>
                </c:pt>
                <c:pt idx="5">
                  <c:v>636</c:v>
                </c:pt>
                <c:pt idx="6">
                  <c:v>653</c:v>
                </c:pt>
                <c:pt idx="7">
                  <c:v>731</c:v>
                </c:pt>
                <c:pt idx="8">
                  <c:v>977</c:v>
                </c:pt>
                <c:pt idx="9">
                  <c:v>601</c:v>
                </c:pt>
                <c:pt idx="10">
                  <c:v>590</c:v>
                </c:pt>
                <c:pt idx="11">
                  <c:v>76</c:v>
                </c:pt>
                <c:pt idx="12">
                  <c:v>207.2</c:v>
                </c:pt>
                <c:pt idx="13">
                  <c:v>444</c:v>
                </c:pt>
              </c:numCache>
            </c:numRef>
          </c:val>
          <c:smooth val="0"/>
          <c:extLst>
            <c:ext xmlns:c16="http://schemas.microsoft.com/office/drawing/2014/chart" uri="{C3380CC4-5D6E-409C-BE32-E72D297353CC}">
              <c16:uniqueId val="{0000000F-DDEB-40DD-8C88-01AFE4ACC947}"/>
            </c:ext>
          </c:extLst>
        </c:ser>
        <c:ser>
          <c:idx val="16"/>
          <c:order val="16"/>
          <c:tx>
            <c:strRef>
              <c:f>'Tuji trgi ''09-''22 +strukture'!$C$22</c:f>
              <c:strCache>
                <c:ptCount val="1"/>
                <c:pt idx="0">
                  <c:v>Švedska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+strukture'!$D$22:$Q$22</c:f>
              <c:numCache>
                <c:formatCode>#,##0</c:formatCode>
                <c:ptCount val="14"/>
                <c:pt idx="0">
                  <c:v>649</c:v>
                </c:pt>
                <c:pt idx="1">
                  <c:v>369</c:v>
                </c:pt>
                <c:pt idx="2">
                  <c:v>401</c:v>
                </c:pt>
                <c:pt idx="3">
                  <c:v>786</c:v>
                </c:pt>
                <c:pt idx="4">
                  <c:v>877</c:v>
                </c:pt>
                <c:pt idx="5">
                  <c:v>412</c:v>
                </c:pt>
                <c:pt idx="6">
                  <c:v>430</c:v>
                </c:pt>
                <c:pt idx="7">
                  <c:v>381</c:v>
                </c:pt>
                <c:pt idx="8">
                  <c:v>576</c:v>
                </c:pt>
                <c:pt idx="9">
                  <c:v>536</c:v>
                </c:pt>
                <c:pt idx="10">
                  <c:v>600</c:v>
                </c:pt>
                <c:pt idx="11">
                  <c:v>29</c:v>
                </c:pt>
                <c:pt idx="12">
                  <c:v>86.05</c:v>
                </c:pt>
                <c:pt idx="13">
                  <c:v>474</c:v>
                </c:pt>
              </c:numCache>
            </c:numRef>
          </c:val>
          <c:smooth val="0"/>
          <c:extLst>
            <c:ext xmlns:c16="http://schemas.microsoft.com/office/drawing/2014/chart" uri="{C3380CC4-5D6E-409C-BE32-E72D297353CC}">
              <c16:uniqueId val="{00000010-DDEB-40DD-8C88-01AFE4ACC947}"/>
            </c:ext>
          </c:extLst>
        </c:ser>
        <c:ser>
          <c:idx val="17"/>
          <c:order val="17"/>
          <c:tx>
            <c:strRef>
              <c:f>'Tuji trgi ''09-''22 +strukture'!$C$23</c:f>
              <c:strCache>
                <c:ptCount val="1"/>
                <c:pt idx="0">
                  <c:v>ZDA</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+strukture'!$D$23:$Q$23</c:f>
              <c:numCache>
                <c:formatCode>#,##0</c:formatCode>
                <c:ptCount val="14"/>
                <c:pt idx="0">
                  <c:v>445</c:v>
                </c:pt>
                <c:pt idx="1">
                  <c:v>491</c:v>
                </c:pt>
                <c:pt idx="2">
                  <c:v>507</c:v>
                </c:pt>
                <c:pt idx="3">
                  <c:v>377</c:v>
                </c:pt>
                <c:pt idx="4">
                  <c:v>485</c:v>
                </c:pt>
                <c:pt idx="5">
                  <c:v>420</c:v>
                </c:pt>
                <c:pt idx="6">
                  <c:v>461</c:v>
                </c:pt>
                <c:pt idx="7">
                  <c:v>591</c:v>
                </c:pt>
                <c:pt idx="8">
                  <c:v>719</c:v>
                </c:pt>
                <c:pt idx="9">
                  <c:v>916</c:v>
                </c:pt>
                <c:pt idx="10">
                  <c:v>736</c:v>
                </c:pt>
                <c:pt idx="11">
                  <c:v>140</c:v>
                </c:pt>
                <c:pt idx="12">
                  <c:v>226.3</c:v>
                </c:pt>
                <c:pt idx="13">
                  <c:v>724</c:v>
                </c:pt>
              </c:numCache>
            </c:numRef>
          </c:val>
          <c:smooth val="0"/>
          <c:extLst>
            <c:ext xmlns:c16="http://schemas.microsoft.com/office/drawing/2014/chart" uri="{C3380CC4-5D6E-409C-BE32-E72D297353CC}">
              <c16:uniqueId val="{00000000-9BE9-4B98-B1CC-77B63753A624}"/>
            </c:ext>
          </c:extLst>
        </c:ser>
        <c:ser>
          <c:idx val="18"/>
          <c:order val="18"/>
          <c:tx>
            <c:strRef>
              <c:f>'Tuji trgi ''09-''22 +strukture'!$C$24</c:f>
              <c:strCache>
                <c:ptCount val="1"/>
                <c:pt idx="0">
                  <c:v>Vse ostale države</c:v>
                </c:pt>
              </c:strCache>
            </c:strRef>
          </c:tx>
          <c:marker>
            <c:symbol val="none"/>
          </c:marker>
          <c:cat>
            <c:numRef>
              <c:f>'Tuji trgi ''09-''22 +strukture'!$D$5:$Q$5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'Tuji trgi ''09-''22 +strukture'!$D$24:$Q$24</c:f>
              <c:numCache>
                <c:formatCode>#,##0</c:formatCode>
                <c:ptCount val="14"/>
                <c:pt idx="0">
                  <c:v>6632</c:v>
                </c:pt>
                <c:pt idx="1">
                  <c:v>7028</c:v>
                </c:pt>
                <c:pt idx="2">
                  <c:v>6776</c:v>
                </c:pt>
                <c:pt idx="3">
                  <c:v>7301</c:v>
                </c:pt>
                <c:pt idx="4">
                  <c:v>7888</c:v>
                </c:pt>
                <c:pt idx="5">
                  <c:v>8861</c:v>
                </c:pt>
                <c:pt idx="6">
                  <c:v>9771</c:v>
                </c:pt>
                <c:pt idx="7">
                  <c:v>6300</c:v>
                </c:pt>
                <c:pt idx="8">
                  <c:v>8359</c:v>
                </c:pt>
                <c:pt idx="9">
                  <c:v>9643</c:v>
                </c:pt>
                <c:pt idx="10">
                  <c:v>9991</c:v>
                </c:pt>
                <c:pt idx="11">
                  <c:v>2030</c:v>
                </c:pt>
                <c:pt idx="12">
                  <c:v>3537.5999999999985</c:v>
                </c:pt>
                <c:pt idx="13">
                  <c:v>7989</c:v>
                </c:pt>
              </c:numCache>
            </c:numRef>
          </c:val>
          <c:smooth val="0"/>
          <c:extLst>
            <c:ext xmlns:c16="http://schemas.microsoft.com/office/drawing/2014/chart" uri="{C3380CC4-5D6E-409C-BE32-E72D297353CC}">
              <c16:uniqueId val="{00000001-9BE9-4B98-B1CC-77B63753A624}"/>
            </c:ext>
          </c:extLst>
        </c:ser>
        <c:dLbls>
          <c:showLegendKey val="0"/>
          <c:showVal val="0"/>
          <c:showCatName val="0"/>
          <c:showSerName val="0"/>
          <c:showPercent val="0"/>
          <c:showBubbleSize val="0"/>
        </c:dLbls>
        <c:smooth val="0"/>
        <c:axId val="268474368"/>
        <c:axId val="165312128"/>
      </c:lineChart>
      <c:catAx>
        <c:axId val="268474368"/>
        <c:scaling>
          <c:orientation val="minMax"/>
        </c:scaling>
        <c:delete val="0"/>
        <c:axPos val="b"/>
        <c:numFmt formatCode="General" sourceLinked="1"/>
        <c:majorTickMark val="none"/>
        <c:minorTickMark val="none"/>
        <c:tickLblPos val="nextTo"/>
        <c:txPr>
          <a:bodyPr/>
          <a:lstStyle/>
          <a:p>
            <a:pPr>
              <a:defRPr b="1"/>
            </a:pPr>
            <a:endParaRPr lang="sl-SI"/>
          </a:p>
        </c:txPr>
        <c:crossAx val="165312128"/>
        <c:crosses val="autoZero"/>
        <c:auto val="1"/>
        <c:lblAlgn val="ctr"/>
        <c:lblOffset val="100"/>
        <c:noMultiLvlLbl val="0"/>
      </c:catAx>
      <c:valAx>
        <c:axId val="165312128"/>
        <c:scaling>
          <c:orientation val="minMax"/>
        </c:scaling>
        <c:delete val="0"/>
        <c:axPos val="l"/>
        <c:majorGridlines/>
        <c:title>
          <c:tx>
            <c:rich>
              <a:bodyPr/>
              <a:lstStyle/>
              <a:p>
                <a:pPr>
                  <a:defRPr/>
                </a:pPr>
                <a:r>
                  <a:rPr lang="sl-SI"/>
                  <a:t>Številoprenočitev</a:t>
                </a:r>
              </a:p>
            </c:rich>
          </c:tx>
          <c:overlay val="0"/>
        </c:title>
        <c:numFmt formatCode="#,##0" sourceLinked="1"/>
        <c:majorTickMark val="none"/>
        <c:minorTickMark val="none"/>
        <c:tickLblPos val="nextTo"/>
        <c:crossAx val="268474368"/>
        <c:crosses val="autoZero"/>
        <c:crossBetween val="between"/>
      </c:valAx>
    </c:plotArea>
    <c:legend>
      <c:legendPos val="r"/>
      <c:layout>
        <c:manualLayout>
          <c:xMode val="edge"/>
          <c:yMode val="edge"/>
          <c:x val="0.79804286881806263"/>
          <c:y val="9.1304340011610752E-2"/>
          <c:w val="0.19017512107735796"/>
          <c:h val="0.82552423609001746"/>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 TOP</a:t>
            </a:r>
            <a:r>
              <a:rPr lang="sl-SI" sz="1200" b="0" baseline="0"/>
              <a:t> 5</a:t>
            </a:r>
            <a:r>
              <a:rPr lang="sl-SI" sz="1200" b="0"/>
              <a:t> tujih trgov - posamično v vseh tujih prenočitvah</a:t>
            </a:r>
            <a:r>
              <a:rPr lang="sl-SI" sz="1200" b="0" baseline="0"/>
              <a:t> MO Ptuj</a:t>
            </a:r>
            <a:endParaRPr lang="sl-SI" sz="1200" b="0"/>
          </a:p>
        </c:rich>
      </c:tx>
      <c:overlay val="0"/>
    </c:title>
    <c:autoTitleDeleted val="0"/>
    <c:plotArea>
      <c:layout>
        <c:manualLayout>
          <c:layoutTarget val="inner"/>
          <c:xMode val="edge"/>
          <c:yMode val="edge"/>
          <c:x val="7.9145238232082304E-2"/>
          <c:y val="0.22435983611804622"/>
          <c:w val="0.89944356955380578"/>
          <c:h val="0.57590615197490569"/>
        </c:manualLayout>
      </c:layout>
      <c:barChart>
        <c:barDir val="col"/>
        <c:grouping val="clustered"/>
        <c:varyColors val="0"/>
        <c:ser>
          <c:idx val="0"/>
          <c:order val="0"/>
          <c:tx>
            <c:strRef>
              <c:f>'Tuji trgi ''09-''22 +strukture'!$C$28</c:f>
              <c:strCache>
                <c:ptCount val="1"/>
                <c:pt idx="0">
                  <c:v>Avstrija</c:v>
                </c:pt>
              </c:strCache>
            </c:strRef>
          </c:tx>
          <c:spPr>
            <a:solidFill>
              <a:srgbClr val="C00000"/>
            </a:solidFill>
          </c:spPr>
          <c:invertIfNegative val="0"/>
          <c:dLbls>
            <c:spPr>
              <a:noFill/>
              <a:ln>
                <a:noFill/>
              </a:ln>
              <a:effectLst/>
            </c:spPr>
            <c:txPr>
              <a:bodyPr rot="-5400000" anchor="ctr" anchorCtr="1"/>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+strukture'!$L$28:$Q$28</c:f>
              <c:numCache>
                <c:formatCode>0.0%</c:formatCode>
                <c:ptCount val="6"/>
                <c:pt idx="0">
                  <c:v>0.19073375098901385</c:v>
                </c:pt>
                <c:pt idx="1">
                  <c:v>0.15814433249053422</c:v>
                </c:pt>
                <c:pt idx="2">
                  <c:v>0.14700294051119656</c:v>
                </c:pt>
                <c:pt idx="3">
                  <c:v>0.17597450355479285</c:v>
                </c:pt>
                <c:pt idx="4">
                  <c:v>0.12339973885753992</c:v>
                </c:pt>
                <c:pt idx="5">
                  <c:v>0.15776013282808671</c:v>
                </c:pt>
              </c:numCache>
            </c:numRef>
          </c:val>
          <c:extLst>
            <c:ext xmlns:c16="http://schemas.microsoft.com/office/drawing/2014/chart" uri="{C3380CC4-5D6E-409C-BE32-E72D297353CC}">
              <c16:uniqueId val="{00000000-88BF-4F34-A4BC-3041F1D0D812}"/>
            </c:ext>
          </c:extLst>
        </c:ser>
        <c:ser>
          <c:idx val="1"/>
          <c:order val="1"/>
          <c:tx>
            <c:strRef>
              <c:f>'Tuji trgi ''09-''22 +strukture'!$C$29</c:f>
              <c:strCache>
                <c:ptCount val="1"/>
                <c:pt idx="0">
                  <c:v>Nemčija</c:v>
                </c:pt>
              </c:strCache>
            </c:strRef>
          </c:tx>
          <c:spPr>
            <a:solidFill>
              <a:schemeClr val="bg2">
                <a:lumMod val="50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+strukture'!$L$29:$Q$29</c:f>
              <c:numCache>
                <c:formatCode>0.0%</c:formatCode>
                <c:ptCount val="6"/>
                <c:pt idx="0">
                  <c:v>0.12603603253044865</c:v>
                </c:pt>
                <c:pt idx="1">
                  <c:v>0.15686126520497629</c:v>
                </c:pt>
                <c:pt idx="2">
                  <c:v>0.16098167835331373</c:v>
                </c:pt>
                <c:pt idx="3">
                  <c:v>0.20926697720029419</c:v>
                </c:pt>
                <c:pt idx="4">
                  <c:v>0.19212754747524111</c:v>
                </c:pt>
                <c:pt idx="5">
                  <c:v>0.17365397747814093</c:v>
                </c:pt>
              </c:numCache>
            </c:numRef>
          </c:val>
          <c:extLst>
            <c:ext xmlns:c16="http://schemas.microsoft.com/office/drawing/2014/chart" uri="{C3380CC4-5D6E-409C-BE32-E72D297353CC}">
              <c16:uniqueId val="{00000001-88BF-4F34-A4BC-3041F1D0D812}"/>
            </c:ext>
          </c:extLst>
        </c:ser>
        <c:ser>
          <c:idx val="2"/>
          <c:order val="2"/>
          <c:tx>
            <c:strRef>
              <c:f>'Tuji trgi ''09-''22 +strukture'!$C$30</c:f>
              <c:strCache>
                <c:ptCount val="1"/>
                <c:pt idx="0">
                  <c:v>Italija</c:v>
                </c:pt>
              </c:strCache>
            </c:strRef>
          </c:tx>
          <c:spPr>
            <a:solidFill>
              <a:srgbClr val="00B050"/>
            </a:solidFill>
          </c:spPr>
          <c:invertIfNegative val="0"/>
          <c:dLbls>
            <c:spPr>
              <a:noFill/>
              <a:ln>
                <a:noFill/>
              </a:ln>
              <a:effectLst/>
            </c:spPr>
            <c:txPr>
              <a:bodyPr rot="-5400000"/>
              <a:lstStyle/>
              <a:p>
                <a:pPr algn="ctr">
                  <a:defRPr lang="sl-SI"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+strukture'!$L$30:$Q$30</c:f>
              <c:numCache>
                <c:formatCode>0.0%</c:formatCode>
                <c:ptCount val="6"/>
                <c:pt idx="0">
                  <c:v>0.13673683800926106</c:v>
                </c:pt>
                <c:pt idx="1">
                  <c:v>9.6380995509264503E-2</c:v>
                </c:pt>
                <c:pt idx="2">
                  <c:v>9.4220764532911103E-2</c:v>
                </c:pt>
                <c:pt idx="3">
                  <c:v>0.10855601863201765</c:v>
                </c:pt>
                <c:pt idx="4">
                  <c:v>6.1579224666508871E-2</c:v>
                </c:pt>
                <c:pt idx="5">
                  <c:v>6.6695231846604988E-2</c:v>
                </c:pt>
              </c:numCache>
            </c:numRef>
          </c:val>
          <c:extLst>
            <c:ext xmlns:c16="http://schemas.microsoft.com/office/drawing/2014/chart" uri="{C3380CC4-5D6E-409C-BE32-E72D297353CC}">
              <c16:uniqueId val="{00000002-88BF-4F34-A4BC-3041F1D0D812}"/>
            </c:ext>
          </c:extLst>
        </c:ser>
        <c:ser>
          <c:idx val="3"/>
          <c:order val="3"/>
          <c:tx>
            <c:strRef>
              <c:f>'Tuji trgi ''09-''22 +strukture'!$C$31</c:f>
              <c:strCache>
                <c:ptCount val="1"/>
                <c:pt idx="0">
                  <c:v>Nizozemska</c:v>
                </c:pt>
              </c:strCache>
            </c:strRef>
          </c:tx>
          <c:spPr>
            <a:solidFill>
              <a:schemeClr val="accent6">
                <a:lumMod val="75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+strukture'!$L$31:$Q$31</c:f>
              <c:numCache>
                <c:formatCode>0.0%</c:formatCode>
                <c:ptCount val="6"/>
                <c:pt idx="0">
                  <c:v>8.8161666472106562E-2</c:v>
                </c:pt>
                <c:pt idx="1">
                  <c:v>9.4984716404392613E-2</c:v>
                </c:pt>
                <c:pt idx="2">
                  <c:v>9.9276181859307852E-2</c:v>
                </c:pt>
                <c:pt idx="3">
                  <c:v>4.7168423633243445E-2</c:v>
                </c:pt>
                <c:pt idx="4">
                  <c:v>8.5717340012064477E-2</c:v>
                </c:pt>
                <c:pt idx="5">
                  <c:v>8.6673004565965481E-2</c:v>
                </c:pt>
              </c:numCache>
            </c:numRef>
          </c:val>
          <c:extLst>
            <c:ext xmlns:c16="http://schemas.microsoft.com/office/drawing/2014/chart" uri="{C3380CC4-5D6E-409C-BE32-E72D297353CC}">
              <c16:uniqueId val="{00000003-88BF-4F34-A4BC-3041F1D0D812}"/>
            </c:ext>
          </c:extLst>
        </c:ser>
        <c:ser>
          <c:idx val="4"/>
          <c:order val="4"/>
          <c:tx>
            <c:strRef>
              <c:f>'Tuji trgi ''09-''22 +strukture'!$C$32</c:f>
              <c:strCache>
                <c:ptCount val="1"/>
                <c:pt idx="0">
                  <c:v>Češka Republika</c:v>
                </c:pt>
              </c:strCache>
            </c:strRef>
          </c:tx>
          <c:invertIfNegative val="0"/>
          <c:dLbls>
            <c:spPr>
              <a:noFill/>
              <a:ln>
                <a:noFill/>
              </a:ln>
              <a:effectLst/>
            </c:spPr>
            <c:txPr>
              <a:bodyPr rot="-5400000" vert="horz"/>
              <a:lstStyle/>
              <a:p>
                <a:pPr algn="ctr">
                  <a:defRPr lang="en-US"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+strukture'!$L$32:$Q$32</c:f>
              <c:numCache>
                <c:formatCode>0.0%</c:formatCode>
                <c:ptCount val="6"/>
                <c:pt idx="0">
                  <c:v>5.1350895624991892E-2</c:v>
                </c:pt>
                <c:pt idx="1">
                  <c:v>5.6920386932840232E-2</c:v>
                </c:pt>
                <c:pt idx="2">
                  <c:v>6.9791902284551011E-2</c:v>
                </c:pt>
                <c:pt idx="3">
                  <c:v>5.3444471684236335E-2</c:v>
                </c:pt>
                <c:pt idx="4">
                  <c:v>0.12372960301764623</c:v>
                </c:pt>
                <c:pt idx="5">
                  <c:v>9.3729496672602872E-2</c:v>
                </c:pt>
              </c:numCache>
            </c:numRef>
          </c:val>
          <c:extLst>
            <c:ext xmlns:c16="http://schemas.microsoft.com/office/drawing/2014/chart" uri="{C3380CC4-5D6E-409C-BE32-E72D297353CC}">
              <c16:uniqueId val="{00000004-88BF-4F34-A4BC-3041F1D0D812}"/>
            </c:ext>
          </c:extLst>
        </c:ser>
        <c:dLbls>
          <c:showLegendKey val="0"/>
          <c:showVal val="0"/>
          <c:showCatName val="0"/>
          <c:showSerName val="0"/>
          <c:showPercent val="0"/>
          <c:showBubbleSize val="0"/>
        </c:dLbls>
        <c:gapWidth val="75"/>
        <c:overlap val="-25"/>
        <c:axId val="267437056"/>
        <c:axId val="173966464"/>
      </c:barChart>
      <c:catAx>
        <c:axId val="267437056"/>
        <c:scaling>
          <c:orientation val="minMax"/>
        </c:scaling>
        <c:delete val="0"/>
        <c:axPos val="b"/>
        <c:numFmt formatCode="General" sourceLinked="1"/>
        <c:majorTickMark val="none"/>
        <c:minorTickMark val="none"/>
        <c:tickLblPos val="nextTo"/>
        <c:crossAx val="173966464"/>
        <c:crosses val="autoZero"/>
        <c:auto val="1"/>
        <c:lblAlgn val="ctr"/>
        <c:lblOffset val="100"/>
        <c:noMultiLvlLbl val="0"/>
      </c:catAx>
      <c:valAx>
        <c:axId val="173966464"/>
        <c:scaling>
          <c:orientation val="minMax"/>
        </c:scaling>
        <c:delete val="0"/>
        <c:axPos val="l"/>
        <c:majorGridlines/>
        <c:numFmt formatCode="0.0%" sourceLinked="1"/>
        <c:majorTickMark val="none"/>
        <c:minorTickMark val="none"/>
        <c:tickLblPos val="nextTo"/>
        <c:spPr>
          <a:ln w="9525">
            <a:noFill/>
          </a:ln>
        </c:spPr>
        <c:crossAx val="267437056"/>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en-US" sz="1200" b="0"/>
              <a:t> TOP </a:t>
            </a:r>
            <a:r>
              <a:rPr lang="sl-SI" sz="1200" b="0"/>
              <a:t>5 tujih</a:t>
            </a:r>
            <a:r>
              <a:rPr lang="sl-SI" sz="1200" b="0" baseline="0"/>
              <a:t> trgov (A,D,I,NL,CZ) v vseh tujih trgih</a:t>
            </a:r>
            <a:endParaRPr lang="en-US" sz="1200" b="0"/>
          </a:p>
        </c:rich>
      </c:tx>
      <c:layout>
        <c:manualLayout>
          <c:xMode val="edge"/>
          <c:yMode val="edge"/>
          <c:x val="0.1036093319281588"/>
          <c:y val="3.2407407407407406E-2"/>
        </c:manualLayout>
      </c:layout>
      <c:overlay val="0"/>
    </c:title>
    <c:autoTitleDeleted val="0"/>
    <c:plotArea>
      <c:layout/>
      <c:barChart>
        <c:barDir val="col"/>
        <c:grouping val="clustered"/>
        <c:varyColors val="0"/>
        <c:ser>
          <c:idx val="0"/>
          <c:order val="0"/>
          <c:tx>
            <c:strRef>
              <c:f>'Tuji trgi ''09-''22 +strukture'!$C$33</c:f>
              <c:strCache>
                <c:ptCount val="1"/>
                <c:pt idx="0">
                  <c:v>SKUPAJ TOP 5</c:v>
                </c:pt>
              </c:strCache>
            </c:strRef>
          </c:tx>
          <c:spPr>
            <a:solidFill>
              <a:srgbClr val="008000"/>
            </a:solidFill>
          </c:spPr>
          <c:invertIfNegative val="0"/>
          <c:dLbls>
            <c:spPr>
              <a:noFill/>
              <a:ln>
                <a:noFill/>
              </a:ln>
              <a:effectLst/>
            </c:spPr>
            <c:txPr>
              <a:bodyPr/>
              <a:lstStyle/>
              <a:p>
                <a:pPr>
                  <a:defRPr sz="1200" b="1"/>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'Tuji trgi ''09-''22 +strukture'!$K$27:$Q$27</c:f>
              <c:numCache>
                <c:formatCode>General</c:formatCode>
                <c:ptCount val="7"/>
                <c:pt idx="0">
                  <c:v>2016</c:v>
                </c:pt>
                <c:pt idx="1">
                  <c:v>2017</c:v>
                </c:pt>
                <c:pt idx="2">
                  <c:v>2018</c:v>
                </c:pt>
                <c:pt idx="3">
                  <c:v>2019</c:v>
                </c:pt>
                <c:pt idx="4">
                  <c:v>2020</c:v>
                </c:pt>
                <c:pt idx="5">
                  <c:v>2021</c:v>
                </c:pt>
                <c:pt idx="6">
                  <c:v>2022</c:v>
                </c:pt>
              </c:numCache>
            </c:numRef>
          </c:cat>
          <c:val>
            <c:numRef>
              <c:f>'Tuji trgi ''09-''22 +strukture'!$K$33:$Q$33</c:f>
              <c:numCache>
                <c:formatCode>0.0%</c:formatCode>
                <c:ptCount val="7"/>
                <c:pt idx="0">
                  <c:v>0.62717994523596854</c:v>
                </c:pt>
                <c:pt idx="1">
                  <c:v>0.59301918362582196</c:v>
                </c:pt>
                <c:pt idx="2">
                  <c:v>0.56329169654200784</c:v>
                </c:pt>
                <c:pt idx="3">
                  <c:v>0.57127346754128028</c:v>
                </c:pt>
                <c:pt idx="4">
                  <c:v>0.59441039470458445</c:v>
                </c:pt>
                <c:pt idx="5">
                  <c:v>0.58655345402900061</c:v>
                </c:pt>
                <c:pt idx="6">
                  <c:v>0.57851184339140094</c:v>
                </c:pt>
              </c:numCache>
            </c:numRef>
          </c:val>
          <c:extLst>
            <c:ext xmlns:c16="http://schemas.microsoft.com/office/drawing/2014/chart" uri="{C3380CC4-5D6E-409C-BE32-E72D297353CC}">
              <c16:uniqueId val="{00000000-AEE7-46A8-8765-D8C2A3D5DCB8}"/>
            </c:ext>
          </c:extLst>
        </c:ser>
        <c:dLbls>
          <c:showLegendKey val="0"/>
          <c:showVal val="0"/>
          <c:showCatName val="0"/>
          <c:showSerName val="0"/>
          <c:showPercent val="0"/>
          <c:showBubbleSize val="0"/>
        </c:dLbls>
        <c:gapWidth val="150"/>
        <c:axId val="268475904"/>
        <c:axId val="173968768"/>
      </c:barChart>
      <c:catAx>
        <c:axId val="268475904"/>
        <c:scaling>
          <c:orientation val="minMax"/>
        </c:scaling>
        <c:delete val="0"/>
        <c:axPos val="b"/>
        <c:numFmt formatCode="General" sourceLinked="1"/>
        <c:majorTickMark val="out"/>
        <c:minorTickMark val="none"/>
        <c:tickLblPos val="nextTo"/>
        <c:crossAx val="173968768"/>
        <c:crosses val="autoZero"/>
        <c:auto val="1"/>
        <c:lblAlgn val="ctr"/>
        <c:lblOffset val="100"/>
        <c:noMultiLvlLbl val="0"/>
      </c:catAx>
      <c:valAx>
        <c:axId val="173968768"/>
        <c:scaling>
          <c:orientation val="minMax"/>
        </c:scaling>
        <c:delete val="0"/>
        <c:axPos val="l"/>
        <c:majorGridlines/>
        <c:numFmt formatCode="0.0%" sourceLinked="1"/>
        <c:majorTickMark val="out"/>
        <c:minorTickMark val="none"/>
        <c:tickLblPos val="nextTo"/>
        <c:crossAx val="268475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domačih in tujih prenočitev </a:t>
            </a:r>
            <a:r>
              <a:rPr lang="sl-SI" sz="1200" b="0" baseline="0"/>
              <a:t>2021 </a:t>
            </a:r>
            <a:endParaRPr lang="sl-SI" sz="1200" b="0"/>
          </a:p>
        </c:rich>
      </c:tx>
      <c:layout>
        <c:manualLayout>
          <c:xMode val="edge"/>
          <c:yMode val="edge"/>
          <c:x val="0.13577942381501745"/>
          <c:y val="2.7777777777777811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4DA3-4883-88F3-A36DCE88B841}"/>
              </c:ext>
            </c:extLst>
          </c:dPt>
          <c:dPt>
            <c:idx val="1"/>
            <c:bubble3D val="0"/>
            <c:spPr>
              <a:solidFill>
                <a:srgbClr val="00B050"/>
              </a:solidFill>
            </c:spPr>
            <c:extLst>
              <c:ext xmlns:c16="http://schemas.microsoft.com/office/drawing/2014/chart" uri="{C3380CC4-5D6E-409C-BE32-E72D297353CC}">
                <c16:uniqueId val="{00000003-4DA3-4883-88F3-A36DCE88B841}"/>
              </c:ext>
            </c:extLst>
          </c:dPt>
          <c:dLbls>
            <c:dLbl>
              <c:idx val="0"/>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6="http://schemas.microsoft.com/office/drawing/2014/chart" uri="{C3380CC4-5D6E-409C-BE32-E72D297353CC}">
                  <c16:uniqueId val="{00000001-4DA3-4883-88F3-A36DCE88B841}"/>
                </c:ext>
              </c:extLst>
            </c:dLbl>
            <c:dLbl>
              <c:idx val="1"/>
              <c:layout>
                <c:manualLayout>
                  <c:x val="0.19119533702043603"/>
                  <c:y val="0.16937969144676907"/>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3-4883-88F3-A36DCE88B841}"/>
                </c:ext>
              </c:extLst>
            </c:dLbl>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2009-2022'!$AC$30:$AC$31</c:f>
              <c:numCache>
                <c:formatCode>0.0%</c:formatCode>
                <c:ptCount val="2"/>
                <c:pt idx="0">
                  <c:v>0.6887349534408358</c:v>
                </c:pt>
                <c:pt idx="1">
                  <c:v>0.3112650465591642</c:v>
                </c:pt>
              </c:numCache>
            </c:numRef>
          </c:val>
          <c:extLst>
            <c:ext xmlns:c16="http://schemas.microsoft.com/office/drawing/2014/chart" uri="{C3380CC4-5D6E-409C-BE32-E72D297353CC}">
              <c16:uniqueId val="{00000004-4DA3-4883-88F3-A36DCE88B84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2.9992710385775233E-2"/>
          <c:w val="0.84819203849518809"/>
          <c:h val="0.56713709175660987"/>
        </c:manualLayout>
      </c:layout>
      <c:lineChart>
        <c:grouping val="standard"/>
        <c:varyColors val="0"/>
        <c:ser>
          <c:idx val="0"/>
          <c:order val="0"/>
          <c:tx>
            <c:strRef>
              <c:f>'Tuji trgi ''09-''22 +strukture'!$C$36</c:f>
              <c:strCache>
                <c:ptCount val="1"/>
                <c:pt idx="0">
                  <c:v>Klasični bližnji trgi (A,I,D)</c:v>
                </c:pt>
              </c:strCache>
            </c:strRef>
          </c:tx>
          <c:spPr>
            <a:ln w="38100"/>
          </c:spPr>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+strukture'!$F$36:$L$36</c:f>
              <c:numCache>
                <c:formatCode>#,##0</c:formatCode>
                <c:ptCount val="7"/>
                <c:pt idx="0">
                  <c:v>33341</c:v>
                </c:pt>
                <c:pt idx="1">
                  <c:v>34964</c:v>
                </c:pt>
                <c:pt idx="2">
                  <c:v>32704</c:v>
                </c:pt>
                <c:pt idx="3">
                  <c:v>35563</c:v>
                </c:pt>
                <c:pt idx="4">
                  <c:v>10071</c:v>
                </c:pt>
                <c:pt idx="5">
                  <c:v>12346.749999999998</c:v>
                </c:pt>
                <c:pt idx="6">
                  <c:v>29732</c:v>
                </c:pt>
              </c:numCache>
            </c:numRef>
          </c:val>
          <c:smooth val="0"/>
          <c:extLst>
            <c:ext xmlns:c16="http://schemas.microsoft.com/office/drawing/2014/chart" uri="{C3380CC4-5D6E-409C-BE32-E72D297353CC}">
              <c16:uniqueId val="{00000000-B5DB-485B-872D-6117EE126BE0}"/>
            </c:ext>
          </c:extLst>
        </c:ser>
        <c:ser>
          <c:idx val="1"/>
          <c:order val="1"/>
          <c:tx>
            <c:strRef>
              <c:f>'Tuji trgi ''09-''22 +strukture'!$C$37</c:f>
              <c:strCache>
                <c:ptCount val="1"/>
                <c:pt idx="0">
                  <c:v>Srednje odd.trgi Zah.Evropa (NL,UK,B,F,CH,S,NO,SF,E, DK,idr.)</c:v>
                </c:pt>
              </c:strCache>
            </c:strRef>
          </c:tx>
          <c:spPr>
            <a:ln w="38100"/>
          </c:spPr>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+strukture'!$F$37:$L$37</c:f>
              <c:numCache>
                <c:formatCode>#,##0</c:formatCode>
                <c:ptCount val="7"/>
                <c:pt idx="0">
                  <c:v>14483</c:v>
                </c:pt>
                <c:pt idx="1">
                  <c:v>18432</c:v>
                </c:pt>
                <c:pt idx="2">
                  <c:v>18436</c:v>
                </c:pt>
                <c:pt idx="3">
                  <c:v>21687</c:v>
                </c:pt>
                <c:pt idx="4">
                  <c:v>5902.0792062856581</c:v>
                </c:pt>
                <c:pt idx="5">
                  <c:v>17786.73025623061</c:v>
                </c:pt>
                <c:pt idx="6">
                  <c:v>15090</c:v>
                </c:pt>
              </c:numCache>
            </c:numRef>
          </c:val>
          <c:smooth val="0"/>
          <c:extLst>
            <c:ext xmlns:c16="http://schemas.microsoft.com/office/drawing/2014/chart" uri="{C3380CC4-5D6E-409C-BE32-E72D297353CC}">
              <c16:uniqueId val="{00000001-B5DB-485B-872D-6117EE126BE0}"/>
            </c:ext>
          </c:extLst>
        </c:ser>
        <c:ser>
          <c:idx val="2"/>
          <c:order val="2"/>
          <c:tx>
            <c:strRef>
              <c:f>'Tuji trgi ''09-''22 +strukture'!$C$38</c:f>
              <c:strCache>
                <c:ptCount val="1"/>
                <c:pt idx="0">
                  <c:v>Države Vzh.Evrope (PL, CZ, SK, HU, Baltske države, Rusija, Ukrajina)</c:v>
                </c:pt>
              </c:strCache>
            </c:strRef>
          </c:tx>
          <c:spPr>
            <a:ln w="38100"/>
          </c:spPr>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+strukture'!$F$38:$L$38</c:f>
              <c:numCache>
                <c:formatCode>#,##0</c:formatCode>
                <c:ptCount val="7"/>
                <c:pt idx="0">
                  <c:v>9521</c:v>
                </c:pt>
                <c:pt idx="1">
                  <c:v>10609</c:v>
                </c:pt>
                <c:pt idx="2">
                  <c:v>12404</c:v>
                </c:pt>
                <c:pt idx="3">
                  <c:v>14636</c:v>
                </c:pt>
                <c:pt idx="4">
                  <c:v>4823.2465218696825</c:v>
                </c:pt>
                <c:pt idx="5">
                  <c:v>12687.983821439295</c:v>
                </c:pt>
                <c:pt idx="6">
                  <c:v>16209</c:v>
                </c:pt>
              </c:numCache>
            </c:numRef>
          </c:val>
          <c:smooth val="0"/>
          <c:extLst>
            <c:ext xmlns:c16="http://schemas.microsoft.com/office/drawing/2014/chart" uri="{C3380CC4-5D6E-409C-BE32-E72D297353CC}">
              <c16:uniqueId val="{00000002-B5DB-485B-872D-6117EE126BE0}"/>
            </c:ext>
          </c:extLst>
        </c:ser>
        <c:ser>
          <c:idx val="3"/>
          <c:order val="3"/>
          <c:tx>
            <c:strRef>
              <c:f>'Tuji trgi ''09-''22 +strukture'!$C$39</c:f>
              <c:strCache>
                <c:ptCount val="1"/>
                <c:pt idx="0">
                  <c:v>JV Evropa (CRO,SRB,B&amp;H,MN,MK,BG,RO,GR)</c:v>
                </c:pt>
              </c:strCache>
            </c:strRef>
          </c:tx>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+strukture'!$F$39:$L$39</c:f>
              <c:numCache>
                <c:formatCode>#,##0</c:formatCode>
                <c:ptCount val="7"/>
                <c:pt idx="0">
                  <c:v>8172</c:v>
                </c:pt>
                <c:pt idx="1">
                  <c:v>9807</c:v>
                </c:pt>
                <c:pt idx="2">
                  <c:v>11657</c:v>
                </c:pt>
                <c:pt idx="3">
                  <c:v>11683</c:v>
                </c:pt>
                <c:pt idx="4">
                  <c:v>5463.8834851366209</c:v>
                </c:pt>
                <c:pt idx="5">
                  <c:v>10174.207929136221</c:v>
                </c:pt>
                <c:pt idx="6">
                  <c:v>10895</c:v>
                </c:pt>
              </c:numCache>
            </c:numRef>
          </c:val>
          <c:smooth val="0"/>
          <c:extLst>
            <c:ext xmlns:c16="http://schemas.microsoft.com/office/drawing/2014/chart" uri="{C3380CC4-5D6E-409C-BE32-E72D297353CC}">
              <c16:uniqueId val="{00000003-B5DB-485B-872D-6117EE126BE0}"/>
            </c:ext>
          </c:extLst>
        </c:ser>
        <c:ser>
          <c:idx val="4"/>
          <c:order val="4"/>
          <c:tx>
            <c:strRef>
              <c:f>'Tuji trgi ''09-''22 +strukture'!$C$40</c:f>
              <c:strCache>
                <c:ptCount val="1"/>
                <c:pt idx="0">
                  <c:v>ZDA, Kanada,Avstralija, NZ</c:v>
                </c:pt>
              </c:strCache>
            </c:strRef>
          </c:tx>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+strukture'!$F$40:$L$40</c:f>
              <c:numCache>
                <c:formatCode>#,##0</c:formatCode>
                <c:ptCount val="7"/>
                <c:pt idx="0">
                  <c:v>940</c:v>
                </c:pt>
                <c:pt idx="1">
                  <c:v>1202</c:v>
                </c:pt>
                <c:pt idx="2">
                  <c:v>1673.75</c:v>
                </c:pt>
                <c:pt idx="3">
                  <c:v>1461</c:v>
                </c:pt>
                <c:pt idx="4">
                  <c:v>372.11942248023217</c:v>
                </c:pt>
                <c:pt idx="5">
                  <c:v>1019.8285597037334</c:v>
                </c:pt>
                <c:pt idx="6">
                  <c:v>944</c:v>
                </c:pt>
              </c:numCache>
            </c:numRef>
          </c:val>
          <c:smooth val="0"/>
          <c:extLst>
            <c:ext xmlns:c16="http://schemas.microsoft.com/office/drawing/2014/chart" uri="{C3380CC4-5D6E-409C-BE32-E72D297353CC}">
              <c16:uniqueId val="{00000004-B5DB-485B-872D-6117EE126BE0}"/>
            </c:ext>
          </c:extLst>
        </c:ser>
        <c:ser>
          <c:idx val="5"/>
          <c:order val="5"/>
          <c:tx>
            <c:strRef>
              <c:f>'Tuji trgi ''09-''22 +strukture'!$C$41</c:f>
              <c:strCache>
                <c:ptCount val="1"/>
                <c:pt idx="0">
                  <c:v>Azija (Jap.,Kitajska, Koreja, druge azijske države)</c:v>
                </c:pt>
              </c:strCache>
            </c:strRef>
          </c:tx>
          <c:spPr>
            <a:ln>
              <a:solidFill>
                <a:srgbClr val="FFC000"/>
              </a:solidFill>
            </a:ln>
          </c:spPr>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+strukture'!$F$41:$L$41</c:f>
              <c:numCache>
                <c:formatCode>#,##0</c:formatCode>
                <c:ptCount val="7"/>
                <c:pt idx="0">
                  <c:v>1226</c:v>
                </c:pt>
                <c:pt idx="1">
                  <c:v>1134</c:v>
                </c:pt>
                <c:pt idx="2">
                  <c:v>1610.3999999999999</c:v>
                </c:pt>
                <c:pt idx="3">
                  <c:v>1912</c:v>
                </c:pt>
                <c:pt idx="4">
                  <c:v>159.07645881293166</c:v>
                </c:pt>
                <c:pt idx="5">
                  <c:v>1140.8680662596337</c:v>
                </c:pt>
                <c:pt idx="6">
                  <c:v>370</c:v>
                </c:pt>
              </c:numCache>
            </c:numRef>
          </c:val>
          <c:smooth val="0"/>
          <c:extLst>
            <c:ext xmlns:c16="http://schemas.microsoft.com/office/drawing/2014/chart" uri="{C3380CC4-5D6E-409C-BE32-E72D297353CC}">
              <c16:uniqueId val="{00000005-B5DB-485B-872D-6117EE126BE0}"/>
            </c:ext>
          </c:extLst>
        </c:ser>
        <c:ser>
          <c:idx val="6"/>
          <c:order val="6"/>
          <c:tx>
            <c:strRef>
              <c:f>'Tuji trgi ''09-''22 +strukture'!$C$42</c:f>
              <c:strCache>
                <c:ptCount val="1"/>
                <c:pt idx="0">
                  <c:v>Drugi trgi (manjši pos.deleži)</c:v>
                </c:pt>
              </c:strCache>
            </c:strRef>
          </c:tx>
          <c:marker>
            <c:symbol val="none"/>
          </c:marker>
          <c:cat>
            <c:numRef>
              <c:f>'Tuji trgi ''09-''22 +strukture'!$F$35:$L$35</c:f>
              <c:numCache>
                <c:formatCode>General</c:formatCode>
                <c:ptCount val="7"/>
                <c:pt idx="0">
                  <c:v>2016</c:v>
                </c:pt>
                <c:pt idx="1">
                  <c:v>2017</c:v>
                </c:pt>
                <c:pt idx="2">
                  <c:v>2018</c:v>
                </c:pt>
                <c:pt idx="3">
                  <c:v>2019</c:v>
                </c:pt>
                <c:pt idx="4">
                  <c:v>2020</c:v>
                </c:pt>
                <c:pt idx="5">
                  <c:v>2021</c:v>
                </c:pt>
                <c:pt idx="6">
                  <c:v>2022</c:v>
                </c:pt>
              </c:numCache>
            </c:numRef>
          </c:cat>
          <c:val>
            <c:numRef>
              <c:f>'Tuji trgi ''09-''22 +strukture'!$F$42:$L$42</c:f>
              <c:numCache>
                <c:formatCode>#,##0</c:formatCode>
                <c:ptCount val="7"/>
                <c:pt idx="0">
                  <c:v>610</c:v>
                </c:pt>
                <c:pt idx="1">
                  <c:v>949</c:v>
                </c:pt>
                <c:pt idx="2">
                  <c:v>1012</c:v>
                </c:pt>
                <c:pt idx="3">
                  <c:v>1478</c:v>
                </c:pt>
                <c:pt idx="4">
                  <c:v>536.09490541487344</c:v>
                </c:pt>
                <c:pt idx="5">
                  <c:v>853.24136723050754</c:v>
                </c:pt>
                <c:pt idx="6">
                  <c:v>1443</c:v>
                </c:pt>
              </c:numCache>
            </c:numRef>
          </c:val>
          <c:smooth val="0"/>
          <c:extLst>
            <c:ext xmlns:c16="http://schemas.microsoft.com/office/drawing/2014/chart" uri="{C3380CC4-5D6E-409C-BE32-E72D297353CC}">
              <c16:uniqueId val="{00000006-B5DB-485B-872D-6117EE126BE0}"/>
            </c:ext>
          </c:extLst>
        </c:ser>
        <c:dLbls>
          <c:showLegendKey val="0"/>
          <c:showVal val="0"/>
          <c:showCatName val="0"/>
          <c:showSerName val="0"/>
          <c:showPercent val="0"/>
          <c:showBubbleSize val="0"/>
        </c:dLbls>
        <c:smooth val="0"/>
        <c:axId val="271417344"/>
        <c:axId val="173970496"/>
      </c:lineChart>
      <c:catAx>
        <c:axId val="271417344"/>
        <c:scaling>
          <c:orientation val="minMax"/>
        </c:scaling>
        <c:delete val="0"/>
        <c:axPos val="b"/>
        <c:numFmt formatCode="General" sourceLinked="1"/>
        <c:majorTickMark val="out"/>
        <c:minorTickMark val="none"/>
        <c:tickLblPos val="nextTo"/>
        <c:crossAx val="173970496"/>
        <c:crosses val="autoZero"/>
        <c:auto val="1"/>
        <c:lblAlgn val="ctr"/>
        <c:lblOffset val="100"/>
        <c:noMultiLvlLbl val="0"/>
      </c:catAx>
      <c:valAx>
        <c:axId val="173970496"/>
        <c:scaling>
          <c:orientation val="minMax"/>
        </c:scaling>
        <c:delete val="0"/>
        <c:axPos val="l"/>
        <c:majorGridlines/>
        <c:numFmt formatCode="#,##0" sourceLinked="1"/>
        <c:majorTickMark val="out"/>
        <c:minorTickMark val="none"/>
        <c:tickLblPos val="nextTo"/>
        <c:crossAx val="271417344"/>
        <c:crosses val="autoZero"/>
        <c:crossBetween val="between"/>
      </c:valAx>
    </c:plotArea>
    <c:legend>
      <c:legendPos val="b"/>
      <c:layout>
        <c:manualLayout>
          <c:xMode val="edge"/>
          <c:yMode val="edge"/>
          <c:x val="2.6150481189851266E-2"/>
          <c:y val="0.6686924576210076"/>
          <c:w val="0.94916623646127563"/>
          <c:h val="0.33130754237899224"/>
        </c:manualLayout>
      </c:layout>
      <c:overlay val="0"/>
    </c:legend>
    <c:plotVisOnly val="1"/>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Deleži</a:t>
            </a:r>
            <a:r>
              <a:rPr lang="sl-SI" sz="1200" baseline="0"/>
              <a:t> tujih regionalnih trgov 2018</a:t>
            </a:r>
            <a:endParaRPr lang="en-US" sz="1200"/>
          </a:p>
        </c:rich>
      </c:tx>
      <c:layout>
        <c:manualLayout>
          <c:xMode val="edge"/>
          <c:yMode val="edge"/>
          <c:x val="1.6090479467847953E-3"/>
          <c:y val="0"/>
        </c:manualLayout>
      </c:layout>
      <c:overlay val="0"/>
    </c:title>
    <c:autoTitleDeleted val="0"/>
    <c:plotArea>
      <c:layout/>
      <c:pieChart>
        <c:varyColors val="1"/>
        <c:ser>
          <c:idx val="0"/>
          <c:order val="0"/>
          <c:explosion val="7"/>
          <c:dLbls>
            <c:dLbl>
              <c:idx val="0"/>
              <c:layout>
                <c:manualLayout>
                  <c:x val="2.6693788221725277E-2"/>
                  <c:y val="0.1132632213128356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AFEE-4F49-9075-8D266CB00608}"/>
                </c:ext>
              </c:extLst>
            </c:dLbl>
            <c:dLbl>
              <c:idx val="2"/>
              <c:layout>
                <c:manualLayout>
                  <c:x val="-2.563166343836154E-2"/>
                  <c:y val="-1.412051122329461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FEE-4F49-9075-8D266CB00608}"/>
                </c:ext>
              </c:extLst>
            </c:dLbl>
            <c:dLbl>
              <c:idx val="3"/>
              <c:layout>
                <c:manualLayout>
                  <c:x val="-7.261772302323373E-2"/>
                  <c:y val="0.1139585893738861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FEE-4F49-9075-8D266CB00608}"/>
                </c:ext>
              </c:extLst>
            </c:dLbl>
            <c:dLbl>
              <c:idx val="4"/>
              <c:layout>
                <c:manualLayout>
                  <c:x val="-6.4012105816068407E-2"/>
                  <c:y val="7.842837799161589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FEE-4F49-9075-8D266CB00608}"/>
                </c:ext>
              </c:extLst>
            </c:dLbl>
            <c:dLbl>
              <c:idx val="5"/>
              <c:layout>
                <c:manualLayout>
                  <c:x val="0.13751792267206531"/>
                  <c:y val="9.5451517243203856E-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FEE-4F49-9075-8D266CB00608}"/>
                </c:ext>
              </c:extLst>
            </c:dLbl>
            <c:dLbl>
              <c:idx val="6"/>
              <c:layout>
                <c:manualLayout>
                  <c:x val="0.33246780919644747"/>
                  <c:y val="9.3816966379420233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FEE-4F49-9075-8D266CB00608}"/>
                </c:ext>
              </c:extLst>
            </c:dLbl>
            <c:numFmt formatCode="0.0%" sourceLinked="0"/>
            <c:spPr>
              <a:noFill/>
              <a:ln>
                <a:noFill/>
              </a:ln>
              <a:effectLst/>
            </c:spPr>
            <c:txPr>
              <a:bodyPr/>
              <a:lstStyle/>
              <a:p>
                <a:pPr>
                  <a:defRPr sz="900"/>
                </a:pPr>
                <a:endParaRPr lang="sl-SI"/>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+strukture'!$H$36:$H$42</c:f>
              <c:numCache>
                <c:formatCode>#,##0</c:formatCode>
                <c:ptCount val="7"/>
                <c:pt idx="0">
                  <c:v>32704</c:v>
                </c:pt>
                <c:pt idx="1">
                  <c:v>18436</c:v>
                </c:pt>
                <c:pt idx="2">
                  <c:v>12404</c:v>
                </c:pt>
                <c:pt idx="3">
                  <c:v>11657</c:v>
                </c:pt>
                <c:pt idx="4">
                  <c:v>1673.75</c:v>
                </c:pt>
                <c:pt idx="5">
                  <c:v>1610.3999999999999</c:v>
                </c:pt>
                <c:pt idx="6">
                  <c:v>1012</c:v>
                </c:pt>
              </c:numCache>
            </c:numRef>
          </c:val>
          <c:extLst>
            <c:ext xmlns:c16="http://schemas.microsoft.com/office/drawing/2014/chart" uri="{C3380CC4-5D6E-409C-BE32-E72D297353CC}">
              <c16:uniqueId val="{00000006-AFEE-4F49-9075-8D266CB00608}"/>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Deleži</a:t>
            </a:r>
            <a:r>
              <a:rPr lang="sl-SI" sz="1200" baseline="0"/>
              <a:t> ključnih trgov v nočitvah 2018</a:t>
            </a:r>
            <a:endParaRPr lang="en-US" sz="1200"/>
          </a:p>
        </c:rich>
      </c:tx>
      <c:overlay val="0"/>
    </c:title>
    <c:autoTitleDeleted val="0"/>
    <c:plotArea>
      <c:layout/>
      <c:pieChart>
        <c:varyColors val="1"/>
        <c:ser>
          <c:idx val="0"/>
          <c:order val="0"/>
          <c:dPt>
            <c:idx val="0"/>
            <c:bubble3D val="0"/>
            <c:explosion val="11"/>
            <c:extLst>
              <c:ext xmlns:c16="http://schemas.microsoft.com/office/drawing/2014/chart" uri="{C3380CC4-5D6E-409C-BE32-E72D297353CC}">
                <c16:uniqueId val="{00000000-DD17-4624-B674-75CDFCA397CA}"/>
              </c:ext>
            </c:extLst>
          </c:dPt>
          <c:dPt>
            <c:idx val="1"/>
            <c:bubble3D val="0"/>
            <c:explosion val="8"/>
            <c:extLst>
              <c:ext xmlns:c16="http://schemas.microsoft.com/office/drawing/2014/chart" uri="{C3380CC4-5D6E-409C-BE32-E72D297353CC}">
                <c16:uniqueId val="{00000001-DD17-4624-B674-75CDFCA397CA}"/>
              </c:ext>
            </c:extLst>
          </c:dPt>
          <c:dLbls>
            <c:dLbl>
              <c:idx val="1"/>
              <c:layout>
                <c:manualLayout>
                  <c:x val="-0.15204017913327389"/>
                  <c:y val="-0.163819262175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17-4624-B674-75CDFCA397CA}"/>
                </c:ext>
              </c:extLst>
            </c:dLbl>
            <c:dLbl>
              <c:idx val="2"/>
              <c:layout>
                <c:manualLayout>
                  <c:x val="0.2179280203147779"/>
                  <c:y val="-4.11585010207057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D17-4624-B674-75CDFCA397CA}"/>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'Tuji trgi ''09-''22 +strukture'!$C$47:$C$49</c:f>
              <c:strCache>
                <c:ptCount val="3"/>
                <c:pt idx="0">
                  <c:v>TOP 5 tujih trgov</c:v>
                </c:pt>
                <c:pt idx="1">
                  <c:v>Drugi tuji trgi</c:v>
                </c:pt>
                <c:pt idx="2">
                  <c:v>Domači trg</c:v>
                </c:pt>
              </c:strCache>
            </c:strRef>
          </c:cat>
          <c:val>
            <c:numRef>
              <c:f>'Tuji trgi ''09-''22 +strukture'!$D$47:$D$49</c:f>
              <c:numCache>
                <c:formatCode>0.0%</c:formatCode>
                <c:ptCount val="3"/>
                <c:pt idx="0">
                  <c:v>0.29425873477943737</c:v>
                </c:pt>
                <c:pt idx="1">
                  <c:v>0.24313265956538022</c:v>
                </c:pt>
                <c:pt idx="2">
                  <c:v>0.4623042601147333</c:v>
                </c:pt>
              </c:numCache>
            </c:numRef>
          </c:val>
          <c:extLst>
            <c:ext xmlns:c16="http://schemas.microsoft.com/office/drawing/2014/chart" uri="{C3380CC4-5D6E-409C-BE32-E72D297353CC}">
              <c16:uniqueId val="{00000003-DD17-4624-B674-75CDFCA397CA}"/>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2018</a:t>
            </a:r>
            <a:endParaRPr lang="en-US" sz="1200" b="0"/>
          </a:p>
        </c:rich>
      </c:tx>
      <c:layout/>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E330-4167-B43F-1A26B23AE3AB}"/>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330-4167-B43F-1A26B23AE3AB}"/>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330-4167-B43F-1A26B23AE3AB}"/>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330-4167-B43F-1A26B23AE3AB}"/>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330-4167-B43F-1A26B23AE3AB}"/>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+strukture'!$D$72:$D$79</c:f>
              <c:numCache>
                <c:formatCode>#,##0</c:formatCode>
                <c:ptCount val="8"/>
                <c:pt idx="0">
                  <c:v>70353</c:v>
                </c:pt>
                <c:pt idx="1">
                  <c:v>32704</c:v>
                </c:pt>
                <c:pt idx="2">
                  <c:v>18436</c:v>
                </c:pt>
                <c:pt idx="3">
                  <c:v>12404</c:v>
                </c:pt>
                <c:pt idx="4">
                  <c:v>11657</c:v>
                </c:pt>
                <c:pt idx="5">
                  <c:v>1673.75</c:v>
                </c:pt>
                <c:pt idx="6">
                  <c:v>1610.3999999999999</c:v>
                </c:pt>
                <c:pt idx="7">
                  <c:v>1012</c:v>
                </c:pt>
              </c:numCache>
            </c:numRef>
          </c:val>
          <c:extLst>
            <c:ext xmlns:c16="http://schemas.microsoft.com/office/drawing/2014/chart" uri="{C3380CC4-5D6E-409C-BE32-E72D297353CC}">
              <c16:uniqueId val="{00000005-E330-4167-B43F-1A26B23AE3AB}"/>
            </c:ext>
          </c:extLst>
        </c:ser>
        <c:dLbls>
          <c:showLegendKey val="0"/>
          <c:showVal val="0"/>
          <c:showCatName val="0"/>
          <c:showSerName val="0"/>
          <c:showPercent val="1"/>
          <c:showBubbleSize val="0"/>
          <c:showLeaderLines val="1"/>
        </c:dLbls>
        <c:firstSliceAng val="0"/>
      </c:pieChart>
    </c:plotArea>
    <c:legend>
      <c:legendPos val="b"/>
      <c:layout/>
      <c:overlay val="0"/>
    </c:legend>
    <c:plotVisOnly val="1"/>
    <c:dispBlanksAs val="gap"/>
    <c:showDLblsOverMax val="0"/>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explosion val="11"/>
            <c:extLst>
              <c:ext xmlns:c16="http://schemas.microsoft.com/office/drawing/2014/chart" uri="{C3380CC4-5D6E-409C-BE32-E72D297353CC}">
                <c16:uniqueId val="{00000000-C0C1-4A3D-B3B7-2E700F23BDA5}"/>
              </c:ext>
            </c:extLst>
          </c:dPt>
          <c:dPt>
            <c:idx val="1"/>
            <c:bubble3D val="0"/>
            <c:explosion val="8"/>
            <c:extLst>
              <c:ext xmlns:c16="http://schemas.microsoft.com/office/drawing/2014/chart" uri="{C3380CC4-5D6E-409C-BE32-E72D297353CC}">
                <c16:uniqueId val="{00000001-C0C1-4A3D-B3B7-2E700F23BDA5}"/>
              </c:ext>
            </c:extLst>
          </c:dPt>
          <c:dLbls>
            <c:spPr>
              <a:noFill/>
              <a:ln>
                <a:noFill/>
              </a:ln>
              <a:effectLst/>
            </c:spPr>
            <c:txPr>
              <a:bodyPr wrap="square" lIns="38100" tIns="19050" rIns="38100" bIns="19050" anchor="ctr">
                <a:spAutoFit/>
              </a:bodyPr>
              <a:lstStyle/>
              <a:p>
                <a:pPr>
                  <a:defRPr sz="1200">
                    <a:solidFill>
                      <a:schemeClr val="bg1"/>
                    </a:solidFill>
                  </a:defRPr>
                </a:pPr>
                <a:endParaRPr lang="sl-SI"/>
              </a:p>
            </c:txPr>
            <c:showLegendKey val="0"/>
            <c:showVal val="1"/>
            <c:showCatName val="0"/>
            <c:showSerName val="0"/>
            <c:showPercent val="0"/>
            <c:showBubbleSize val="0"/>
            <c:showLeaderLines val="1"/>
            <c:extLst>
              <c:ext xmlns:c15="http://schemas.microsoft.com/office/drawing/2012/chart" uri="{CE6537A1-D6FC-4f65-9D91-7224C49458BB}"/>
            </c:extLst>
          </c:dLbls>
          <c:cat>
            <c:strRef>
              <c:f>'Tuji trgi ''09-''22 +strukture'!$C$47:$C$49</c:f>
              <c:strCache>
                <c:ptCount val="3"/>
                <c:pt idx="0">
                  <c:v>TOP 5 tujih trgov</c:v>
                </c:pt>
                <c:pt idx="1">
                  <c:v>Drugi tuji trgi</c:v>
                </c:pt>
                <c:pt idx="2">
                  <c:v>Domači trg</c:v>
                </c:pt>
              </c:strCache>
            </c:strRef>
          </c:cat>
          <c:val>
            <c:numRef>
              <c:f>'Tuji trgi ''09-''22 +strukture'!$E$47:$E$49</c:f>
              <c:numCache>
                <c:formatCode>0.0%</c:formatCode>
                <c:ptCount val="3"/>
                <c:pt idx="0">
                  <c:v>0.32236283688486406</c:v>
                </c:pt>
                <c:pt idx="1">
                  <c:v>0.24392529340812927</c:v>
                </c:pt>
                <c:pt idx="2">
                  <c:v>0.43524599056754293</c:v>
                </c:pt>
              </c:numCache>
            </c:numRef>
          </c:val>
          <c:extLst>
            <c:ext xmlns:c16="http://schemas.microsoft.com/office/drawing/2014/chart" uri="{C3380CC4-5D6E-409C-BE32-E72D297353CC}">
              <c16:uniqueId val="{00000003-C0C1-4A3D-B3B7-2E700F23BDA5}"/>
            </c:ext>
          </c:extLst>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tujih regionalnih trgov 2019</a:t>
            </a:r>
            <a:endParaRPr lang="en-US" sz="1200" b="0"/>
          </a:p>
        </c:rich>
      </c:tx>
      <c:layout>
        <c:manualLayout>
          <c:xMode val="edge"/>
          <c:yMode val="edge"/>
          <c:x val="3.3033061186490921E-3"/>
          <c:y val="1.5272242758912617E-2"/>
        </c:manualLayout>
      </c:layout>
      <c:overlay val="0"/>
    </c:title>
    <c:autoTitleDeleted val="0"/>
    <c:plotArea>
      <c:layout>
        <c:manualLayout>
          <c:layoutTarget val="inner"/>
          <c:xMode val="edge"/>
          <c:yMode val="edge"/>
          <c:x val="0.24182507499536152"/>
          <c:y val="0.25405916971911097"/>
          <c:w val="0.46927811936335651"/>
          <c:h val="0.6470858275992275"/>
        </c:manualLayout>
      </c:layout>
      <c:pieChart>
        <c:varyColors val="1"/>
        <c:ser>
          <c:idx val="0"/>
          <c:order val="0"/>
          <c:explosion val="12"/>
          <c:dLbls>
            <c:dLbl>
              <c:idx val="0"/>
              <c:layout>
                <c:manualLayout>
                  <c:x val="5.8396635254262565E-2"/>
                  <c:y val="0.122911791373948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72BE-44B7-8C3A-4B4E73004401}"/>
                </c:ext>
              </c:extLst>
            </c:dLbl>
            <c:dLbl>
              <c:idx val="4"/>
              <c:layout>
                <c:manualLayout>
                  <c:x val="2.6458716740464704E-2"/>
                  <c:y val="-3.095034236279642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2BE-44B7-8C3A-4B4E73004401}"/>
                </c:ext>
              </c:extLst>
            </c:dLbl>
            <c:dLbl>
              <c:idx val="5"/>
              <c:layout>
                <c:manualLayout>
                  <c:x val="0.18487634786161566"/>
                  <c:y val="-2.157053972346417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2BE-44B7-8C3A-4B4E73004401}"/>
                </c:ext>
              </c:extLst>
            </c:dLbl>
            <c:dLbl>
              <c:idx val="6"/>
              <c:layout>
                <c:manualLayout>
                  <c:x val="0.29465856861386069"/>
                  <c:y val="5.562523599823948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2BE-44B7-8C3A-4B4E73004401}"/>
                </c:ext>
              </c:extLst>
            </c:dLbl>
            <c:numFmt formatCode="0.0%" sourceLinked="0"/>
            <c:spPr>
              <a:noFill/>
              <a:ln>
                <a:noFill/>
              </a:ln>
              <a:effectLst/>
            </c:spPr>
            <c:txPr>
              <a:bodyPr/>
              <a:lstStyle/>
              <a:p>
                <a:pPr>
                  <a:defRPr sz="900"/>
                </a:pPr>
                <a:endParaRPr lang="sl-SI"/>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+strukture'!$I$36:$I$42</c:f>
              <c:numCache>
                <c:formatCode>#,##0</c:formatCode>
                <c:ptCount val="7"/>
                <c:pt idx="0">
                  <c:v>35563</c:v>
                </c:pt>
                <c:pt idx="1">
                  <c:v>21687</c:v>
                </c:pt>
                <c:pt idx="2">
                  <c:v>14636</c:v>
                </c:pt>
                <c:pt idx="3">
                  <c:v>11683</c:v>
                </c:pt>
                <c:pt idx="4">
                  <c:v>1461</c:v>
                </c:pt>
                <c:pt idx="5">
                  <c:v>1912</c:v>
                </c:pt>
                <c:pt idx="6">
                  <c:v>1478</c:v>
                </c:pt>
              </c:numCache>
            </c:numRef>
          </c:val>
          <c:extLst>
            <c:ext xmlns:c16="http://schemas.microsoft.com/office/drawing/2014/chart" uri="{C3380CC4-5D6E-409C-BE32-E72D297353CC}">
              <c16:uniqueId val="{00000004-72BE-44B7-8C3A-4B4E73004401}"/>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2019</a:t>
            </a:r>
            <a:endParaRPr lang="en-US" sz="1200" b="0"/>
          </a:p>
        </c:rich>
      </c:tx>
      <c:layout/>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DFCB-40F0-9518-08F1C37F4BB0}"/>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CB-40F0-9518-08F1C37F4BB0}"/>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FCB-40F0-9518-08F1C37F4BB0}"/>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CB-40F0-9518-08F1C37F4BB0}"/>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FCB-40F0-9518-08F1C37F4BB0}"/>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+strukture'!$E$72:$E$79</c:f>
              <c:numCache>
                <c:formatCode>#,##0</c:formatCode>
                <c:ptCount val="8"/>
                <c:pt idx="0">
                  <c:v>68200</c:v>
                </c:pt>
                <c:pt idx="1">
                  <c:v>35563</c:v>
                </c:pt>
                <c:pt idx="2">
                  <c:v>21687</c:v>
                </c:pt>
                <c:pt idx="3">
                  <c:v>14636</c:v>
                </c:pt>
                <c:pt idx="4">
                  <c:v>11683</c:v>
                </c:pt>
                <c:pt idx="5">
                  <c:v>1461</c:v>
                </c:pt>
                <c:pt idx="6">
                  <c:v>1912</c:v>
                </c:pt>
                <c:pt idx="7">
                  <c:v>1478</c:v>
                </c:pt>
              </c:numCache>
            </c:numRef>
          </c:val>
          <c:extLst>
            <c:ext xmlns:c16="http://schemas.microsoft.com/office/drawing/2014/chart" uri="{C3380CC4-5D6E-409C-BE32-E72D297353CC}">
              <c16:uniqueId val="{00000005-DFCB-40F0-9518-08F1C37F4BB0}"/>
            </c:ext>
          </c:extLst>
        </c:ser>
        <c:dLbls>
          <c:showLegendKey val="0"/>
          <c:showVal val="0"/>
          <c:showCatName val="0"/>
          <c:showSerName val="0"/>
          <c:showPercent val="1"/>
          <c:showBubbleSize val="0"/>
          <c:showLeaderLines val="1"/>
        </c:dLbls>
        <c:firstSliceAng val="0"/>
      </c:pieChart>
    </c:plotArea>
    <c:legend>
      <c:legendPos val="b"/>
      <c:layout/>
      <c:overlay val="0"/>
    </c:legend>
    <c:plotVisOnly val="1"/>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explosion val="11"/>
            <c:extLst>
              <c:ext xmlns:c16="http://schemas.microsoft.com/office/drawing/2014/chart" uri="{C3380CC4-5D6E-409C-BE32-E72D297353CC}">
                <c16:uniqueId val="{00000000-80F8-4691-B127-ECF2C8133A5A}"/>
              </c:ext>
            </c:extLst>
          </c:dPt>
          <c:dPt>
            <c:idx val="1"/>
            <c:bubble3D val="0"/>
            <c:explosion val="8"/>
            <c:extLst>
              <c:ext xmlns:c16="http://schemas.microsoft.com/office/drawing/2014/chart" uri="{C3380CC4-5D6E-409C-BE32-E72D297353CC}">
                <c16:uniqueId val="{00000001-80F8-4691-B127-ECF2C8133A5A}"/>
              </c:ext>
            </c:extLst>
          </c:dPt>
          <c:dLbls>
            <c:spPr>
              <a:noFill/>
              <a:ln>
                <a:noFill/>
              </a:ln>
              <a:effectLst/>
            </c:spPr>
            <c:txPr>
              <a:bodyPr wrap="square" lIns="38100" tIns="19050" rIns="38100" bIns="19050" anchor="ctr">
                <a:spAutoFit/>
              </a:bodyPr>
              <a:lstStyle/>
              <a:p>
                <a:pPr>
                  <a:defRPr sz="1200">
                    <a:solidFill>
                      <a:schemeClr val="bg1"/>
                    </a:solidFill>
                  </a:defRPr>
                </a:pPr>
                <a:endParaRPr lang="sl-SI"/>
              </a:p>
            </c:txPr>
            <c:showLegendKey val="0"/>
            <c:showVal val="1"/>
            <c:showCatName val="0"/>
            <c:showSerName val="0"/>
            <c:showPercent val="0"/>
            <c:showBubbleSize val="0"/>
            <c:showLeaderLines val="1"/>
            <c:extLst>
              <c:ext xmlns:c15="http://schemas.microsoft.com/office/drawing/2012/chart" uri="{CE6537A1-D6FC-4f65-9D91-7224C49458BB}"/>
            </c:extLst>
          </c:dLbls>
          <c:cat>
            <c:strRef>
              <c:f>'Tuji trgi ''09-''22 +strukture'!$C$47:$C$49</c:f>
              <c:strCache>
                <c:ptCount val="3"/>
                <c:pt idx="0">
                  <c:v>TOP 5 tujih trgov</c:v>
                </c:pt>
                <c:pt idx="1">
                  <c:v>Drugi tuji trgi</c:v>
                </c:pt>
                <c:pt idx="2">
                  <c:v>Domači trg</c:v>
                </c:pt>
              </c:strCache>
            </c:strRef>
          </c:cat>
          <c:val>
            <c:numRef>
              <c:f>'Tuji trgi ''09-''22 +strukture'!$F$47:$F$49</c:f>
              <c:numCache>
                <c:formatCode>0.0%</c:formatCode>
                <c:ptCount val="3"/>
                <c:pt idx="0">
                  <c:v>0.13344708019153503</c:v>
                </c:pt>
                <c:pt idx="1">
                  <c:v>9.1056194617205127E-2</c:v>
                </c:pt>
                <c:pt idx="2">
                  <c:v>0.77549672519125978</c:v>
                </c:pt>
              </c:numCache>
            </c:numRef>
          </c:val>
          <c:extLst>
            <c:ext xmlns:c16="http://schemas.microsoft.com/office/drawing/2014/chart" uri="{C3380CC4-5D6E-409C-BE32-E72D297353CC}">
              <c16:uniqueId val="{00000003-80F8-4691-B127-ECF2C8133A5A}"/>
            </c:ext>
          </c:extLst>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explosion val="11"/>
            <c:extLst>
              <c:ext xmlns:c16="http://schemas.microsoft.com/office/drawing/2014/chart" uri="{C3380CC4-5D6E-409C-BE32-E72D297353CC}">
                <c16:uniqueId val="{00000000-9134-4A72-87EC-4E53C9419537}"/>
              </c:ext>
            </c:extLst>
          </c:dPt>
          <c:dPt>
            <c:idx val="1"/>
            <c:bubble3D val="0"/>
            <c:explosion val="8"/>
            <c:extLst>
              <c:ext xmlns:c16="http://schemas.microsoft.com/office/drawing/2014/chart" uri="{C3380CC4-5D6E-409C-BE32-E72D297353CC}">
                <c16:uniqueId val="{00000001-9134-4A72-87EC-4E53C9419537}"/>
              </c:ext>
            </c:extLst>
          </c:dPt>
          <c:dLbls>
            <c:spPr>
              <a:noFill/>
              <a:ln>
                <a:noFill/>
              </a:ln>
              <a:effectLst/>
            </c:spPr>
            <c:txPr>
              <a:bodyPr wrap="square" lIns="38100" tIns="19050" rIns="38100" bIns="19050" anchor="ctr">
                <a:spAutoFit/>
              </a:bodyPr>
              <a:lstStyle/>
              <a:p>
                <a:pPr>
                  <a:defRPr sz="1200">
                    <a:solidFill>
                      <a:schemeClr val="bg1"/>
                    </a:solidFill>
                  </a:defRPr>
                </a:pPr>
                <a:endParaRPr lang="sl-SI"/>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'Tuji trgi ''09-''22 +strukture'!$C$47:$C$49</c:f>
              <c:strCache>
                <c:ptCount val="3"/>
                <c:pt idx="0">
                  <c:v>TOP 5 tujih trgov</c:v>
                </c:pt>
                <c:pt idx="1">
                  <c:v>Drugi tuji trgi</c:v>
                </c:pt>
                <c:pt idx="2">
                  <c:v>Domači trg</c:v>
                </c:pt>
              </c:strCache>
            </c:strRef>
          </c:cat>
          <c:val>
            <c:numRef>
              <c:f>'Tuji trgi ''09-''22 +strukture'!$G$47:$G$49</c:f>
              <c:numCache>
                <c:formatCode>0.0%</c:formatCode>
                <c:ptCount val="3"/>
                <c:pt idx="0">
                  <c:v>0.18168074699866604</c:v>
                </c:pt>
                <c:pt idx="1">
                  <c:v>0.12806211744226748</c:v>
                </c:pt>
                <c:pt idx="2">
                  <c:v>0.68853296500572359</c:v>
                </c:pt>
              </c:numCache>
            </c:numRef>
          </c:val>
          <c:extLst>
            <c:ext xmlns:c16="http://schemas.microsoft.com/office/drawing/2014/chart" uri="{C3380CC4-5D6E-409C-BE32-E72D297353CC}">
              <c16:uniqueId val="{00000003-9134-4A72-87EC-4E53C9419537}"/>
            </c:ext>
          </c:extLst>
        </c:ser>
        <c:dLbls>
          <c:showLegendKey val="0"/>
          <c:showVal val="0"/>
          <c:showCatName val="0"/>
          <c:showSerName val="0"/>
          <c:showPercent val="0"/>
          <c:showBubbleSize val="0"/>
          <c:showLeaderLines val="1"/>
        </c:dLbls>
        <c:firstSliceAng val="0"/>
      </c:pie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tujih regionalnih trgov 2020</a:t>
            </a:r>
            <a:endParaRPr lang="en-US" sz="1200" b="0"/>
          </a:p>
        </c:rich>
      </c:tx>
      <c:layout>
        <c:manualLayout>
          <c:xMode val="edge"/>
          <c:yMode val="edge"/>
          <c:x val="3.3033061186490921E-3"/>
          <c:y val="1.5272242758912617E-2"/>
        </c:manualLayout>
      </c:layout>
      <c:overlay val="0"/>
    </c:title>
    <c:autoTitleDeleted val="0"/>
    <c:plotArea>
      <c:layout>
        <c:manualLayout>
          <c:layoutTarget val="inner"/>
          <c:xMode val="edge"/>
          <c:yMode val="edge"/>
          <c:x val="0.24182507499536152"/>
          <c:y val="0.25405916971911097"/>
          <c:w val="0.46927811936335651"/>
          <c:h val="0.6470858275992275"/>
        </c:manualLayout>
      </c:layout>
      <c:pieChart>
        <c:varyColors val="1"/>
        <c:ser>
          <c:idx val="0"/>
          <c:order val="0"/>
          <c:explosion val="12"/>
          <c:dLbls>
            <c:dLbl>
              <c:idx val="0"/>
              <c:layout>
                <c:manualLayout>
                  <c:x val="5.8396635254262565E-2"/>
                  <c:y val="0.122911791373948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507F-47DE-973E-6C2B713F02C4}"/>
                </c:ext>
              </c:extLst>
            </c:dLbl>
            <c:dLbl>
              <c:idx val="4"/>
              <c:layout>
                <c:manualLayout>
                  <c:x val="2.6458716740464704E-2"/>
                  <c:y val="-3.095034236279642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07F-47DE-973E-6C2B713F02C4}"/>
                </c:ext>
              </c:extLst>
            </c:dLbl>
            <c:dLbl>
              <c:idx val="5"/>
              <c:layout>
                <c:manualLayout>
                  <c:x val="0.18487634786161566"/>
                  <c:y val="-2.157053972346417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07F-47DE-973E-6C2B713F02C4}"/>
                </c:ext>
              </c:extLst>
            </c:dLbl>
            <c:dLbl>
              <c:idx val="6"/>
              <c:layout>
                <c:manualLayout>
                  <c:x val="0.29465856861386069"/>
                  <c:y val="5.562523599823948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07F-47DE-973E-6C2B713F02C4}"/>
                </c:ext>
              </c:extLst>
            </c:dLbl>
            <c:numFmt formatCode="0.0%" sourceLinked="0"/>
            <c:spPr>
              <a:noFill/>
              <a:ln>
                <a:noFill/>
              </a:ln>
              <a:effectLst/>
            </c:spPr>
            <c:txPr>
              <a:bodyPr/>
              <a:lstStyle/>
              <a:p>
                <a:pPr>
                  <a:defRPr sz="900"/>
                </a:pPr>
                <a:endParaRPr lang="sl-SI"/>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+strukture'!$J$36:$J$42</c:f>
              <c:numCache>
                <c:formatCode>#,##0</c:formatCode>
                <c:ptCount val="7"/>
                <c:pt idx="0">
                  <c:v>10071</c:v>
                </c:pt>
                <c:pt idx="1">
                  <c:v>5902.0792062856581</c:v>
                </c:pt>
                <c:pt idx="2">
                  <c:v>4823.2465218696825</c:v>
                </c:pt>
                <c:pt idx="3">
                  <c:v>5463.8834851366209</c:v>
                </c:pt>
                <c:pt idx="4">
                  <c:v>372.11942248023217</c:v>
                </c:pt>
                <c:pt idx="5">
                  <c:v>159.07645881293166</c:v>
                </c:pt>
                <c:pt idx="6">
                  <c:v>536.09490541487344</c:v>
                </c:pt>
              </c:numCache>
            </c:numRef>
          </c:val>
          <c:extLst>
            <c:ext xmlns:c16="http://schemas.microsoft.com/office/drawing/2014/chart" uri="{C3380CC4-5D6E-409C-BE32-E72D297353CC}">
              <c16:uniqueId val="{00000004-507F-47DE-973E-6C2B713F02C4}"/>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2021,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91F8-437E-BCD5-AF5D1A2E24A9}"/>
              </c:ext>
            </c:extLst>
          </c:dPt>
          <c:dPt>
            <c:idx val="1"/>
            <c:bubble3D val="0"/>
            <c:spPr>
              <a:solidFill>
                <a:srgbClr val="008000"/>
              </a:solidFill>
            </c:spPr>
            <c:extLst>
              <c:ext xmlns:c16="http://schemas.microsoft.com/office/drawing/2014/chart" uri="{C3380CC4-5D6E-409C-BE32-E72D297353CC}">
                <c16:uniqueId val="{00000003-91F8-437E-BCD5-AF5D1A2E24A9}"/>
              </c:ext>
            </c:extLst>
          </c:dPt>
          <c:dPt>
            <c:idx val="2"/>
            <c:bubble3D val="0"/>
            <c:explosion val="6"/>
            <c:spPr>
              <a:solidFill>
                <a:schemeClr val="accent6">
                  <a:lumMod val="75000"/>
                </a:schemeClr>
              </a:solidFill>
            </c:spPr>
            <c:extLst>
              <c:ext xmlns:c16="http://schemas.microsoft.com/office/drawing/2014/chart" uri="{C3380CC4-5D6E-409C-BE32-E72D297353CC}">
                <c16:uniqueId val="{00000005-91F8-437E-BCD5-AF5D1A2E24A9}"/>
              </c:ext>
            </c:extLst>
          </c:dPt>
          <c:dPt>
            <c:idx val="3"/>
            <c:bubble3D val="0"/>
            <c:spPr>
              <a:solidFill>
                <a:schemeClr val="accent2">
                  <a:lumMod val="75000"/>
                </a:schemeClr>
              </a:solidFill>
            </c:spPr>
            <c:extLst>
              <c:ext xmlns:c16="http://schemas.microsoft.com/office/drawing/2014/chart" uri="{C3380CC4-5D6E-409C-BE32-E72D297353CC}">
                <c16:uniqueId val="{00000007-91F8-437E-BCD5-AF5D1A2E24A9}"/>
              </c:ext>
            </c:extLst>
          </c:dPt>
          <c:dLbls>
            <c:dLbl>
              <c:idx val="0"/>
              <c:layout>
                <c:manualLayout>
                  <c:x val="-3.4120347612282907E-2"/>
                  <c:y val="0.122032758943099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F8-437E-BCD5-AF5D1A2E24A9}"/>
                </c:ext>
              </c:extLst>
            </c:dLbl>
            <c:dLbl>
              <c:idx val="1"/>
              <c:layout>
                <c:manualLayout>
                  <c:x val="-6.6380045734792091E-4"/>
                  <c:y val="2.1079931735185811E-2"/>
                </c:manualLayout>
              </c:layout>
              <c:spPr>
                <a:noFill/>
                <a:ln>
                  <a:noFill/>
                </a:ln>
                <a:effectLst/>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F8-437E-BCD5-AF5D1A2E24A9}"/>
                </c:ext>
              </c:extLst>
            </c:dLbl>
            <c:dLbl>
              <c:idx val="2"/>
              <c:layout>
                <c:manualLayout>
                  <c:x val="-0.16844815196730287"/>
                  <c:y val="-0.1297292083559916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F8-437E-BCD5-AF5D1A2E24A9}"/>
                </c:ext>
              </c:extLst>
            </c:dLbl>
            <c:dLbl>
              <c:idx val="3"/>
              <c:layout>
                <c:manualLayout>
                  <c:x val="0.17001717455441767"/>
                  <c:y val="4.65105094713130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1F8-437E-BCD5-AF5D1A2E24A9}"/>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2009-2022'!$BE$103:$BE$106</c:f>
              <c:strCache>
                <c:ptCount val="4"/>
                <c:pt idx="0">
                  <c:v>Prenočitve zima I-II in XII 2021</c:v>
                </c:pt>
                <c:pt idx="1">
                  <c:v>Prenočitve pomlad III-V 2021</c:v>
                </c:pt>
                <c:pt idx="2">
                  <c:v>Prenočitve poletje VI-VIII 2021</c:v>
                </c:pt>
                <c:pt idx="3">
                  <c:v>Prenočitve jesen IX-XI 2021</c:v>
                </c:pt>
              </c:strCache>
            </c:strRef>
          </c:cat>
          <c:val>
            <c:numRef>
              <c:f>'Analiza 2009-2022'!$BF$103:$BF$106</c:f>
              <c:numCache>
                <c:formatCode>0.0%</c:formatCode>
                <c:ptCount val="4"/>
                <c:pt idx="0">
                  <c:v>7.5270648800060569E-2</c:v>
                </c:pt>
                <c:pt idx="1">
                  <c:v>1.4308426073131956E-2</c:v>
                </c:pt>
                <c:pt idx="2">
                  <c:v>0.5311908547202665</c:v>
                </c:pt>
                <c:pt idx="3">
                  <c:v>0.379230070406541</c:v>
                </c:pt>
              </c:numCache>
            </c:numRef>
          </c:val>
          <c:extLst>
            <c:ext xmlns:c16="http://schemas.microsoft.com/office/drawing/2014/chart" uri="{C3380CC4-5D6E-409C-BE32-E72D297353CC}">
              <c16:uniqueId val="{00000008-91F8-437E-BCD5-AF5D1A2E24A9}"/>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tujih regionalnih trgov 2021</a:t>
            </a:r>
            <a:endParaRPr lang="en-US" sz="1200" b="0"/>
          </a:p>
        </c:rich>
      </c:tx>
      <c:layout>
        <c:manualLayout>
          <c:xMode val="edge"/>
          <c:yMode val="edge"/>
          <c:x val="3.3033061186490921E-3"/>
          <c:y val="1.5272242758912617E-2"/>
        </c:manualLayout>
      </c:layout>
      <c:overlay val="0"/>
    </c:title>
    <c:autoTitleDeleted val="0"/>
    <c:plotArea>
      <c:layout>
        <c:manualLayout>
          <c:layoutTarget val="inner"/>
          <c:xMode val="edge"/>
          <c:yMode val="edge"/>
          <c:x val="0.24182507499536152"/>
          <c:y val="0.25405916971911097"/>
          <c:w val="0.46927811936335651"/>
          <c:h val="0.6470858275992275"/>
        </c:manualLayout>
      </c:layout>
      <c:pieChart>
        <c:varyColors val="1"/>
        <c:ser>
          <c:idx val="0"/>
          <c:order val="0"/>
          <c:explosion val="12"/>
          <c:dLbls>
            <c:dLbl>
              <c:idx val="0"/>
              <c:layout>
                <c:manualLayout>
                  <c:x val="5.8396635254262565E-2"/>
                  <c:y val="0.122911791373948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63BB-4AC9-A49D-A37D99D6BEC1}"/>
                </c:ext>
              </c:extLst>
            </c:dLbl>
            <c:dLbl>
              <c:idx val="1"/>
              <c:layout>
                <c:manualLayout>
                  <c:x val="5.7593439070978532E-2"/>
                  <c:y val="-5.627069869909352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7BB-4908-88D4-8E59A3B8DDE7}"/>
                </c:ext>
              </c:extLst>
            </c:dLbl>
            <c:dLbl>
              <c:idx val="2"/>
              <c:layout>
                <c:manualLayout>
                  <c:x val="-2.1744160631287642E-2"/>
                  <c:y val="-2.872324050535490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C7BB-4908-88D4-8E59A3B8DDE7}"/>
                </c:ext>
              </c:extLst>
            </c:dLbl>
            <c:dLbl>
              <c:idx val="4"/>
              <c:layout>
                <c:manualLayout>
                  <c:x val="2.6458716740464704E-2"/>
                  <c:y val="-3.095034236279642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3BB-4AC9-A49D-A37D99D6BEC1}"/>
                </c:ext>
              </c:extLst>
            </c:dLbl>
            <c:dLbl>
              <c:idx val="5"/>
              <c:layout>
                <c:manualLayout>
                  <c:x val="0.18487634786161566"/>
                  <c:y val="-2.157053972346417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3BB-4AC9-A49D-A37D99D6BEC1}"/>
                </c:ext>
              </c:extLst>
            </c:dLbl>
            <c:dLbl>
              <c:idx val="6"/>
              <c:layout>
                <c:manualLayout>
                  <c:x val="0.29465856861386069"/>
                  <c:y val="5.562523599823948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3BB-4AC9-A49D-A37D99D6BEC1}"/>
                </c:ext>
              </c:extLst>
            </c:dLbl>
            <c:numFmt formatCode="0.0%" sourceLinked="0"/>
            <c:spPr>
              <a:noFill/>
              <a:ln>
                <a:noFill/>
              </a:ln>
              <a:effectLst/>
            </c:spPr>
            <c:txPr>
              <a:bodyPr/>
              <a:lstStyle/>
              <a:p>
                <a:pPr>
                  <a:defRPr sz="900"/>
                </a:pPr>
                <a:endParaRPr lang="sl-SI"/>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+strukture'!$K$36:$K$42</c:f>
              <c:numCache>
                <c:formatCode>#,##0</c:formatCode>
                <c:ptCount val="7"/>
                <c:pt idx="0">
                  <c:v>12346.749999999998</c:v>
                </c:pt>
                <c:pt idx="1">
                  <c:v>17786.73025623061</c:v>
                </c:pt>
                <c:pt idx="2">
                  <c:v>12687.983821439295</c:v>
                </c:pt>
                <c:pt idx="3">
                  <c:v>10174.207929136221</c:v>
                </c:pt>
                <c:pt idx="4">
                  <c:v>1019.8285597037334</c:v>
                </c:pt>
                <c:pt idx="5">
                  <c:v>1140.8680662596337</c:v>
                </c:pt>
                <c:pt idx="6">
                  <c:v>853.24136723050754</c:v>
                </c:pt>
              </c:numCache>
            </c:numRef>
          </c:val>
          <c:extLst>
            <c:ext xmlns:c16="http://schemas.microsoft.com/office/drawing/2014/chart" uri="{C3380CC4-5D6E-409C-BE32-E72D297353CC}">
              <c16:uniqueId val="{00000004-63BB-4AC9-A49D-A37D99D6BEC1}"/>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2020</a:t>
            </a:r>
            <a:endParaRPr lang="en-US" sz="1200" b="0"/>
          </a:p>
        </c:rich>
      </c:tx>
      <c:layout/>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A275-4D39-9F50-FAE1C4B5484E}"/>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275-4D39-9F50-FAE1C4B5484E}"/>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275-4D39-9F50-FAE1C4B5484E}"/>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275-4D39-9F50-FAE1C4B5484E}"/>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275-4D39-9F50-FAE1C4B5484E}"/>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+strukture'!$F$72:$F$79</c:f>
              <c:numCache>
                <c:formatCode>#,##0</c:formatCode>
                <c:ptCount val="8"/>
                <c:pt idx="0">
                  <c:v>70450</c:v>
                </c:pt>
                <c:pt idx="1">
                  <c:v>10071</c:v>
                </c:pt>
                <c:pt idx="2">
                  <c:v>5902.0792062856581</c:v>
                </c:pt>
                <c:pt idx="3">
                  <c:v>4823.2465218696825</c:v>
                </c:pt>
                <c:pt idx="4">
                  <c:v>5463.8834851366209</c:v>
                </c:pt>
                <c:pt idx="5">
                  <c:v>372.11942248023217</c:v>
                </c:pt>
                <c:pt idx="6">
                  <c:v>159.07645881293166</c:v>
                </c:pt>
                <c:pt idx="7">
                  <c:v>536.09490541487344</c:v>
                </c:pt>
              </c:numCache>
            </c:numRef>
          </c:val>
          <c:extLst>
            <c:ext xmlns:c16="http://schemas.microsoft.com/office/drawing/2014/chart" uri="{C3380CC4-5D6E-409C-BE32-E72D297353CC}">
              <c16:uniqueId val="{00000005-A275-4D39-9F50-FAE1C4B5484E}"/>
            </c:ext>
          </c:extLst>
        </c:ser>
        <c:dLbls>
          <c:showLegendKey val="0"/>
          <c:showVal val="0"/>
          <c:showCatName val="0"/>
          <c:showSerName val="0"/>
          <c:showPercent val="1"/>
          <c:showBubbleSize val="0"/>
          <c:showLeaderLines val="1"/>
        </c:dLbls>
        <c:firstSliceAng val="0"/>
      </c:pieChart>
    </c:plotArea>
    <c:legend>
      <c:legendPos val="b"/>
      <c:layout/>
      <c:overlay val="0"/>
    </c:legend>
    <c:plotVisOnly val="1"/>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2021</a:t>
            </a:r>
            <a:endParaRPr lang="en-US" sz="1200" b="0"/>
          </a:p>
        </c:rich>
      </c:tx>
      <c:layout/>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5CB2-47D6-814C-CED9A95F5D3C}"/>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CB2-47D6-814C-CED9A95F5D3C}"/>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CB2-47D6-814C-CED9A95F5D3C}"/>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CB2-47D6-814C-CED9A95F5D3C}"/>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CB2-47D6-814C-CED9A95F5D3C}"/>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+strukture'!$G$72:$G$79</c:f>
              <c:numCache>
                <c:formatCode>#,##0</c:formatCode>
                <c:ptCount val="8"/>
                <c:pt idx="0">
                  <c:v>72780</c:v>
                </c:pt>
                <c:pt idx="1">
                  <c:v>12346.749999999998</c:v>
                </c:pt>
                <c:pt idx="2">
                  <c:v>17786.73025623061</c:v>
                </c:pt>
                <c:pt idx="3">
                  <c:v>12687.983821439295</c:v>
                </c:pt>
                <c:pt idx="4">
                  <c:v>10174.207929136221</c:v>
                </c:pt>
                <c:pt idx="5">
                  <c:v>1019.8285597037334</c:v>
                </c:pt>
                <c:pt idx="6">
                  <c:v>1140.8680662596337</c:v>
                </c:pt>
                <c:pt idx="7">
                  <c:v>853.24136723050754</c:v>
                </c:pt>
              </c:numCache>
            </c:numRef>
          </c:val>
          <c:extLst>
            <c:ext xmlns:c16="http://schemas.microsoft.com/office/drawing/2014/chart" uri="{C3380CC4-5D6E-409C-BE32-E72D297353CC}">
              <c16:uniqueId val="{00000005-5CB2-47D6-814C-CED9A95F5D3C}"/>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3.2234863933338125E-2"/>
          <c:y val="0.63901978348893007"/>
          <c:w val="0.88686601518871289"/>
          <c:h val="0.34646001485176531"/>
        </c:manualLayout>
      </c:layout>
      <c:overlay val="0"/>
    </c:legend>
    <c:plotVisOnly val="1"/>
    <c:dispBlanksAs val="gap"/>
    <c:showDLblsOverMax val="0"/>
  </c:chart>
  <c:spPr>
    <a:ln>
      <a:solidFill>
        <a:schemeClr val="tx1">
          <a:lumMod val="50000"/>
          <a:lumOff val="50000"/>
        </a:schemeClr>
      </a:solidFill>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explosion val="11"/>
            <c:extLst>
              <c:ext xmlns:c16="http://schemas.microsoft.com/office/drawing/2014/chart" uri="{C3380CC4-5D6E-409C-BE32-E72D297353CC}">
                <c16:uniqueId val="{00000001-C640-473D-94A5-E766F4EFDA24}"/>
              </c:ext>
            </c:extLst>
          </c:dPt>
          <c:dPt>
            <c:idx val="1"/>
            <c:bubble3D val="0"/>
            <c:explosion val="8"/>
            <c:extLst>
              <c:ext xmlns:c16="http://schemas.microsoft.com/office/drawing/2014/chart" uri="{C3380CC4-5D6E-409C-BE32-E72D297353CC}">
                <c16:uniqueId val="{00000003-C640-473D-94A5-E766F4EFDA24}"/>
              </c:ext>
            </c:extLst>
          </c:dPt>
          <c:dLbls>
            <c:spPr>
              <a:noFill/>
              <a:ln>
                <a:noFill/>
              </a:ln>
              <a:effectLst/>
            </c:spPr>
            <c:txPr>
              <a:bodyPr wrap="square" lIns="38100" tIns="19050" rIns="38100" bIns="19050" anchor="ctr">
                <a:spAutoFit/>
              </a:bodyPr>
              <a:lstStyle/>
              <a:p>
                <a:pPr>
                  <a:defRPr sz="1200">
                    <a:solidFill>
                      <a:schemeClr val="bg1"/>
                    </a:solidFill>
                  </a:defRPr>
                </a:pPr>
                <a:endParaRPr lang="sl-SI"/>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'Tuji trgi ''09-''22 +strukture'!$C$47:$C$49</c:f>
              <c:strCache>
                <c:ptCount val="3"/>
                <c:pt idx="0">
                  <c:v>TOP 5 tujih trgov</c:v>
                </c:pt>
                <c:pt idx="1">
                  <c:v>Drugi tuji trgi</c:v>
                </c:pt>
                <c:pt idx="2">
                  <c:v>Domači trg</c:v>
                </c:pt>
              </c:strCache>
            </c:strRef>
          </c:cat>
          <c:val>
            <c:numRef>
              <c:f>'Tuji trgi ''09-''22 +strukture'!$H$47:$H$49</c:f>
              <c:numCache>
                <c:formatCode>0.0%</c:formatCode>
                <c:ptCount val="3"/>
                <c:pt idx="0">
                  <c:v>0.27927706637880323</c:v>
                </c:pt>
                <c:pt idx="1">
                  <c:v>0.20347375293303943</c:v>
                </c:pt>
                <c:pt idx="2">
                  <c:v>0.51724918068815728</c:v>
                </c:pt>
              </c:numCache>
            </c:numRef>
          </c:val>
          <c:extLst>
            <c:ext xmlns:c16="http://schemas.microsoft.com/office/drawing/2014/chart" uri="{C3380CC4-5D6E-409C-BE32-E72D297353CC}">
              <c16:uniqueId val="{00000005-C640-473D-94A5-E766F4EFDA24}"/>
            </c:ext>
          </c:extLst>
        </c:ser>
        <c:dLbls>
          <c:showLegendKey val="0"/>
          <c:showVal val="0"/>
          <c:showCatName val="0"/>
          <c:showSerName val="0"/>
          <c:showPercent val="0"/>
          <c:showBubbleSize val="0"/>
          <c:showLeaderLines val="1"/>
        </c:dLbls>
        <c:firstSliceAng val="0"/>
      </c:pie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tujih regionalnih trgov 2022</a:t>
            </a:r>
            <a:endParaRPr lang="en-US" sz="1200" b="0"/>
          </a:p>
        </c:rich>
      </c:tx>
      <c:layout>
        <c:manualLayout>
          <c:xMode val="edge"/>
          <c:yMode val="edge"/>
          <c:x val="3.3032382299253093E-3"/>
          <c:y val="2.5336414019251734E-2"/>
        </c:manualLayout>
      </c:layout>
      <c:overlay val="0"/>
    </c:title>
    <c:autoTitleDeleted val="0"/>
    <c:plotArea>
      <c:layout>
        <c:manualLayout>
          <c:layoutTarget val="inner"/>
          <c:xMode val="edge"/>
          <c:yMode val="edge"/>
          <c:x val="0.24182507499536152"/>
          <c:y val="0.25405916971911097"/>
          <c:w val="0.46927811936335651"/>
          <c:h val="0.6470858275992275"/>
        </c:manualLayout>
      </c:layout>
      <c:pieChart>
        <c:varyColors val="1"/>
        <c:ser>
          <c:idx val="0"/>
          <c:order val="0"/>
          <c:explosion val="12"/>
          <c:dLbls>
            <c:dLbl>
              <c:idx val="0"/>
              <c:layout>
                <c:manualLayout>
                  <c:x val="5.8396635254262565E-2"/>
                  <c:y val="0.122911791373948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72CF-4398-8D71-86DD2A14EC2A}"/>
                </c:ext>
              </c:extLst>
            </c:dLbl>
            <c:dLbl>
              <c:idx val="1"/>
              <c:layout>
                <c:manualLayout>
                  <c:x val="0.22784760484715036"/>
                  <c:y val="-3.278780327318048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2CF-4398-8D71-86DD2A14EC2A}"/>
                </c:ext>
              </c:extLst>
            </c:dLbl>
            <c:dLbl>
              <c:idx val="2"/>
              <c:layout>
                <c:manualLayout>
                  <c:x val="-2.1744160631287642E-2"/>
                  <c:y val="-2.872324050535490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2CF-4398-8D71-86DD2A14EC2A}"/>
                </c:ext>
              </c:extLst>
            </c:dLbl>
            <c:dLbl>
              <c:idx val="4"/>
              <c:layout>
                <c:manualLayout>
                  <c:x val="2.6458716740464704E-2"/>
                  <c:y val="-3.095034236279642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2CF-4398-8D71-86DD2A14EC2A}"/>
                </c:ext>
              </c:extLst>
            </c:dLbl>
            <c:dLbl>
              <c:idx val="5"/>
              <c:layout>
                <c:manualLayout>
                  <c:x val="0.18487634786161566"/>
                  <c:y val="-2.157053972346417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2CF-4398-8D71-86DD2A14EC2A}"/>
                </c:ext>
              </c:extLst>
            </c:dLbl>
            <c:dLbl>
              <c:idx val="6"/>
              <c:layout>
                <c:manualLayout>
                  <c:x val="0.29465856861386069"/>
                  <c:y val="5.562523599823948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2CF-4398-8D71-86DD2A14EC2A}"/>
                </c:ext>
              </c:extLst>
            </c:dLbl>
            <c:numFmt formatCode="0.0%" sourceLinked="0"/>
            <c:spPr>
              <a:noFill/>
              <a:ln>
                <a:noFill/>
              </a:ln>
              <a:effectLst/>
            </c:spPr>
            <c:txPr>
              <a:bodyPr/>
              <a:lstStyle/>
              <a:p>
                <a:pPr>
                  <a:defRPr sz="900"/>
                </a:pPr>
                <a:endParaRPr lang="sl-SI"/>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+strukture'!$L$36:$L$42</c:f>
              <c:numCache>
                <c:formatCode>#,##0</c:formatCode>
                <c:ptCount val="7"/>
                <c:pt idx="0">
                  <c:v>29732</c:v>
                </c:pt>
                <c:pt idx="1">
                  <c:v>15090</c:v>
                </c:pt>
                <c:pt idx="2">
                  <c:v>16209</c:v>
                </c:pt>
                <c:pt idx="3">
                  <c:v>10895</c:v>
                </c:pt>
                <c:pt idx="4">
                  <c:v>944</c:v>
                </c:pt>
                <c:pt idx="5">
                  <c:v>370</c:v>
                </c:pt>
                <c:pt idx="6">
                  <c:v>1443</c:v>
                </c:pt>
              </c:numCache>
            </c:numRef>
          </c:val>
          <c:extLst>
            <c:ext xmlns:c16="http://schemas.microsoft.com/office/drawing/2014/chart" uri="{C3380CC4-5D6E-409C-BE32-E72D297353CC}">
              <c16:uniqueId val="{00000006-72CF-4398-8D71-86DD2A14EC2A}"/>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2022</a:t>
            </a:r>
            <a:endParaRPr lang="en-US" sz="1200" b="0"/>
          </a:p>
        </c:rich>
      </c:tx>
      <c:layout/>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5016-4529-B73B-A364EBE2E82C}"/>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016-4529-B73B-A364EBE2E82C}"/>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016-4529-B73B-A364EBE2E82C}"/>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016-4529-B73B-A364EBE2E82C}"/>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016-4529-B73B-A364EBE2E82C}"/>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+strukture'!$H$72:$H$79</c:f>
              <c:numCache>
                <c:formatCode>#,##0</c:formatCode>
                <c:ptCount val="8"/>
                <c:pt idx="0">
                  <c:v>80020</c:v>
                </c:pt>
                <c:pt idx="1">
                  <c:v>29732</c:v>
                </c:pt>
                <c:pt idx="2">
                  <c:v>15090</c:v>
                </c:pt>
                <c:pt idx="3">
                  <c:v>16209</c:v>
                </c:pt>
                <c:pt idx="4">
                  <c:v>10895</c:v>
                </c:pt>
                <c:pt idx="5">
                  <c:v>944</c:v>
                </c:pt>
                <c:pt idx="6">
                  <c:v>370</c:v>
                </c:pt>
                <c:pt idx="7">
                  <c:v>1443</c:v>
                </c:pt>
              </c:numCache>
            </c:numRef>
          </c:val>
          <c:extLst>
            <c:ext xmlns:c16="http://schemas.microsoft.com/office/drawing/2014/chart" uri="{C3380CC4-5D6E-409C-BE32-E72D297353CC}">
              <c16:uniqueId val="{00000005-5016-4529-B73B-A364EBE2E82C}"/>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1.7424003124108679E-2"/>
          <c:y val="0.63901978348893007"/>
          <c:w val="0.96726783101024394"/>
          <c:h val="0.34646001485176531"/>
        </c:manualLayout>
      </c:layout>
      <c:overlay val="0"/>
    </c:legend>
    <c:plotVisOnly val="1"/>
    <c:dispBlanksAs val="gap"/>
    <c:showDLblsOverMax val="0"/>
  </c:chart>
  <c:spPr>
    <a:ln>
      <a:solidFill>
        <a:schemeClr val="tx1">
          <a:lumMod val="50000"/>
          <a:lumOff val="50000"/>
        </a:schemeClr>
      </a:solidFill>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'Tuji trgi ''09-''22 +strukture'!$AH$156</c:f>
              <c:strCache>
                <c:ptCount val="1"/>
                <c:pt idx="0">
                  <c:v>Skupaj vse prenočitve</c:v>
                </c:pt>
              </c:strCache>
            </c:strRef>
          </c:tx>
          <c:spPr>
            <a:ln w="22225" cap="rnd" cmpd="sng" algn="ctr">
              <a:solidFill>
                <a:srgbClr val="C00000"/>
              </a:solidFill>
              <a:round/>
            </a:ln>
            <a:effectLst/>
          </c:spPr>
          <c:marker>
            <c:symbol val="none"/>
          </c:marker>
          <c:cat>
            <c:strRef>
              <c:f>'Tuji trgi ''09-''22 +strukture'!$AI$147:$AT$147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'Tuji trgi ''09-''22 +strukture'!$AI$156:$AT$156</c:f>
              <c:numCache>
                <c:formatCode>#,##0</c:formatCode>
                <c:ptCount val="12"/>
                <c:pt idx="0">
                  <c:v>9794.9379000000044</c:v>
                </c:pt>
                <c:pt idx="1">
                  <c:v>10583.467950000002</c:v>
                </c:pt>
                <c:pt idx="2">
                  <c:v>11178.8886</c:v>
                </c:pt>
                <c:pt idx="3">
                  <c:v>14040.12621</c:v>
                </c:pt>
                <c:pt idx="4">
                  <c:v>19003.037790000006</c:v>
                </c:pt>
                <c:pt idx="5">
                  <c:v>24149.403299999994</c:v>
                </c:pt>
                <c:pt idx="6">
                  <c:v>33086.0772</c:v>
                </c:pt>
                <c:pt idx="7">
                  <c:v>35221.008900000001</c:v>
                </c:pt>
                <c:pt idx="8">
                  <c:v>21322.496249999997</c:v>
                </c:pt>
                <c:pt idx="9">
                  <c:v>14579.759700000002</c:v>
                </c:pt>
                <c:pt idx="10">
                  <c:v>10846.311299999999</c:v>
                </c:pt>
                <c:pt idx="11">
                  <c:v>10760.484900000005</c:v>
                </c:pt>
              </c:numCache>
            </c:numRef>
          </c:val>
          <c:smooth val="0"/>
          <c:extLst>
            <c:ext xmlns:c16="http://schemas.microsoft.com/office/drawing/2014/chart" uri="{C3380CC4-5D6E-409C-BE32-E72D297353CC}">
              <c16:uniqueId val="{00000000-17A3-42BA-A1F5-3CBD5E33EA78}"/>
            </c:ext>
          </c:extLst>
        </c:ser>
        <c:ser>
          <c:idx val="1"/>
          <c:order val="1"/>
          <c:tx>
            <c:strRef>
              <c:f>'Tuji trgi ''09-''22 +strukture'!$AH$157</c:f>
              <c:strCache>
                <c:ptCount val="1"/>
                <c:pt idx="0">
                  <c:v>Domače prenočitve</c:v>
                </c:pt>
              </c:strCache>
            </c:strRef>
          </c:tx>
          <c:spPr>
            <a:ln w="22225" cap="rnd" cmpd="sng" algn="ctr">
              <a:solidFill>
                <a:schemeClr val="accent5">
                  <a:lumMod val="75000"/>
                </a:schemeClr>
              </a:solidFill>
              <a:round/>
            </a:ln>
            <a:effectLst/>
          </c:spPr>
          <c:marker>
            <c:symbol val="none"/>
          </c:marker>
          <c:cat>
            <c:strRef>
              <c:f>'Tuji trgi ''09-''22 +strukture'!$AI$147:$AT$147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'Tuji trgi ''09-''22 +strukture'!$AI$157:$AT$157</c:f>
              <c:numCache>
                <c:formatCode>#,##0</c:formatCode>
                <c:ptCount val="12"/>
                <c:pt idx="0">
                  <c:v>4720.4520000000002</c:v>
                </c:pt>
                <c:pt idx="1">
                  <c:v>5149.5840000000007</c:v>
                </c:pt>
                <c:pt idx="2">
                  <c:v>4720.4520000000002</c:v>
                </c:pt>
                <c:pt idx="3">
                  <c:v>6007.8480000000009</c:v>
                </c:pt>
                <c:pt idx="4">
                  <c:v>6866.112000000001</c:v>
                </c:pt>
                <c:pt idx="5">
                  <c:v>9440.9040000000005</c:v>
                </c:pt>
                <c:pt idx="6">
                  <c:v>12015.696000000002</c:v>
                </c:pt>
                <c:pt idx="7">
                  <c:v>12873.960000000001</c:v>
                </c:pt>
                <c:pt idx="8">
                  <c:v>7724.3760000000002</c:v>
                </c:pt>
                <c:pt idx="9">
                  <c:v>6007.8480000000009</c:v>
                </c:pt>
                <c:pt idx="10">
                  <c:v>5149.5840000000007</c:v>
                </c:pt>
                <c:pt idx="11">
                  <c:v>5149.5840000000007</c:v>
                </c:pt>
              </c:numCache>
            </c:numRef>
          </c:val>
          <c:smooth val="0"/>
          <c:extLst>
            <c:ext xmlns:c16="http://schemas.microsoft.com/office/drawing/2014/chart" uri="{C3380CC4-5D6E-409C-BE32-E72D297353CC}">
              <c16:uniqueId val="{00000001-17A3-42BA-A1F5-3CBD5E33EA78}"/>
            </c:ext>
          </c:extLst>
        </c:ser>
        <c:ser>
          <c:idx val="2"/>
          <c:order val="2"/>
          <c:tx>
            <c:strRef>
              <c:f>'Tuji trgi ''09-''22 +strukture'!$AH$158</c:f>
              <c:strCache>
                <c:ptCount val="1"/>
                <c:pt idx="0">
                  <c:v>Tuje prenočitve</c:v>
                </c:pt>
              </c:strCache>
            </c:strRef>
          </c:tx>
          <c:spPr>
            <a:ln w="22225" cap="rnd" cmpd="sng" algn="ctr">
              <a:solidFill>
                <a:srgbClr val="00B050"/>
              </a:solidFill>
              <a:round/>
            </a:ln>
            <a:effectLst/>
          </c:spPr>
          <c:marker>
            <c:symbol val="none"/>
          </c:marker>
          <c:cat>
            <c:strRef>
              <c:f>'Tuji trgi ''09-''22 +strukture'!$AI$147:$AT$147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'Tuji trgi ''09-''22 +strukture'!$AI$158:$AT$158</c:f>
              <c:numCache>
                <c:formatCode>#,##0</c:formatCode>
                <c:ptCount val="12"/>
                <c:pt idx="0">
                  <c:v>5074.4859000000042</c:v>
                </c:pt>
                <c:pt idx="1">
                  <c:v>5433.8839500000013</c:v>
                </c:pt>
                <c:pt idx="2">
                  <c:v>6458.4366</c:v>
                </c:pt>
                <c:pt idx="3">
                  <c:v>8032.2782099999995</c:v>
                </c:pt>
                <c:pt idx="4">
                  <c:v>12136.925790000005</c:v>
                </c:pt>
                <c:pt idx="5">
                  <c:v>14708.499299999994</c:v>
                </c:pt>
                <c:pt idx="6">
                  <c:v>21070.381199999996</c:v>
                </c:pt>
                <c:pt idx="7">
                  <c:v>22347.048900000002</c:v>
                </c:pt>
                <c:pt idx="8">
                  <c:v>13598.120249999996</c:v>
                </c:pt>
                <c:pt idx="9">
                  <c:v>8571.9117000000006</c:v>
                </c:pt>
                <c:pt idx="10">
                  <c:v>5696.7272999999986</c:v>
                </c:pt>
                <c:pt idx="11">
                  <c:v>5610.9009000000042</c:v>
                </c:pt>
              </c:numCache>
            </c:numRef>
          </c:val>
          <c:smooth val="0"/>
          <c:extLst>
            <c:ext xmlns:c16="http://schemas.microsoft.com/office/drawing/2014/chart" uri="{C3380CC4-5D6E-409C-BE32-E72D297353CC}">
              <c16:uniqueId val="{00000002-17A3-42BA-A1F5-3CBD5E33EA78}"/>
            </c:ext>
          </c:extLst>
        </c:ser>
        <c:ser>
          <c:idx val="3"/>
          <c:order val="3"/>
          <c:tx>
            <c:strRef>
              <c:f>'Tuji trgi ''09-''22 +strukture'!$AH$159</c:f>
              <c:strCache>
                <c:ptCount val="1"/>
                <c:pt idx="0">
                  <c:v>Skupaj vse prenočitve 2019</c:v>
                </c:pt>
              </c:strCache>
            </c:strRef>
          </c:tx>
          <c:spPr>
            <a:ln w="22225" cap="rnd" cmpd="sng" algn="ctr">
              <a:solidFill>
                <a:schemeClr val="accent2">
                  <a:lumMod val="60000"/>
                  <a:lumOff val="40000"/>
                </a:schemeClr>
              </a:solidFill>
              <a:prstDash val="sysDash"/>
              <a:round/>
            </a:ln>
            <a:effectLst/>
          </c:spPr>
          <c:marker>
            <c:symbol val="none"/>
          </c:marker>
          <c:cat>
            <c:strRef>
              <c:f>'Tuji trgi ''09-''22 +strukture'!$AI$147:$AT$147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'Tuji trgi ''09-''22 +strukture'!$AI$159:$AT$159</c:f>
              <c:numCache>
                <c:formatCode>General</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3-17A3-42BA-A1F5-3CBD5E33EA78}"/>
            </c:ext>
          </c:extLst>
        </c:ser>
        <c:dLbls>
          <c:showLegendKey val="0"/>
          <c:showVal val="0"/>
          <c:showCatName val="0"/>
          <c:showSerName val="0"/>
          <c:showPercent val="0"/>
          <c:showBubbleSize val="0"/>
        </c:dLbls>
        <c:smooth val="0"/>
        <c:axId val="1231708432"/>
        <c:axId val="1231709416"/>
      </c:lineChart>
      <c:catAx>
        <c:axId val="1231708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84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Lorenzova krivulja: GINI Indeks- sezonskost prenočitev</a:t>
            </a:r>
            <a:r>
              <a:rPr lang="sl-SI" b="0" i="1" baseline="0"/>
              <a:t> </a:t>
            </a:r>
            <a:r>
              <a:rPr lang="sl-SI" b="0" i="1"/>
              <a:t>vseh turistov  Ptuj </a:t>
            </a:r>
            <a:r>
              <a:rPr lang="sl-SI" b="0" i="1" baseline="0"/>
              <a:t> - ciljno leto 2028</a:t>
            </a:r>
            <a:endParaRPr lang="sl-SI" b="0" i="1"/>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'Tuji trgi ''09-''22 +strukture'!$AH$184:$AS$184</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'Tuji trgi ''09-''22 +strukture'!$AH$184:$AS$184</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7309-4FA7-985E-7CA498F37005}"/>
            </c:ext>
          </c:extLst>
        </c:ser>
        <c:ser>
          <c:idx val="1"/>
          <c:order val="1"/>
          <c:tx>
            <c:v>Ptuj - ciljno leto 2028</c:v>
          </c:tx>
          <c:spPr>
            <a:ln w="28575" cap="rnd">
              <a:solidFill>
                <a:schemeClr val="accent2"/>
              </a:solidFill>
              <a:round/>
            </a:ln>
            <a:effectLst/>
          </c:spPr>
          <c:marker>
            <c:symbol val="none"/>
          </c:marker>
          <c:cat>
            <c:numRef>
              <c:f>'Tuji trgi ''09-''22 +strukture'!$AH$184:$AS$184</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'Tuji trgi ''09-''22 +strukture'!$AH$189:$AS$189</c:f>
              <c:numCache>
                <c:formatCode>0.000</c:formatCode>
                <c:ptCount val="12"/>
                <c:pt idx="0">
                  <c:v>4.5650000000000024E-2</c:v>
                </c:pt>
                <c:pt idx="1">
                  <c:v>9.4975000000000032E-2</c:v>
                </c:pt>
                <c:pt idx="2">
                  <c:v>0.14512500000000006</c:v>
                </c:pt>
                <c:pt idx="3">
                  <c:v>0.19567500000000007</c:v>
                </c:pt>
                <c:pt idx="4">
                  <c:v>0.24777500000000005</c:v>
                </c:pt>
                <c:pt idx="5">
                  <c:v>0.31321000000000004</c:v>
                </c:pt>
                <c:pt idx="6">
                  <c:v>0.38116000000000005</c:v>
                </c:pt>
                <c:pt idx="7">
                  <c:v>0.46972500000000006</c:v>
                </c:pt>
                <c:pt idx="8">
                  <c:v>0.56910000000000005</c:v>
                </c:pt>
                <c:pt idx="9">
                  <c:v>0.68165000000000009</c:v>
                </c:pt>
                <c:pt idx="10">
                  <c:v>0.83585000000000009</c:v>
                </c:pt>
                <c:pt idx="11">
                  <c:v>1</c:v>
                </c:pt>
              </c:numCache>
            </c:numRef>
          </c:val>
          <c:smooth val="0"/>
          <c:extLst>
            <c:ext xmlns:c16="http://schemas.microsoft.com/office/drawing/2014/chart" uri="{C3380CC4-5D6E-409C-BE32-E72D297353CC}">
              <c16:uniqueId val="{00000002-7309-4FA7-985E-7CA498F37005}"/>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 CIljno 2028</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DADF-49D5-8DA2-F7C7954C4466}"/>
              </c:ext>
            </c:extLst>
          </c:dPt>
          <c:dPt>
            <c:idx val="1"/>
            <c:bubble3D val="0"/>
            <c:spPr>
              <a:solidFill>
                <a:srgbClr val="008000"/>
              </a:solidFill>
            </c:spPr>
            <c:extLst>
              <c:ext xmlns:c16="http://schemas.microsoft.com/office/drawing/2014/chart" uri="{C3380CC4-5D6E-409C-BE32-E72D297353CC}">
                <c16:uniqueId val="{00000003-DADF-49D5-8DA2-F7C7954C4466}"/>
              </c:ext>
            </c:extLst>
          </c:dPt>
          <c:dPt>
            <c:idx val="2"/>
            <c:bubble3D val="0"/>
            <c:explosion val="6"/>
            <c:spPr>
              <a:solidFill>
                <a:schemeClr val="accent6">
                  <a:lumMod val="75000"/>
                </a:schemeClr>
              </a:solidFill>
            </c:spPr>
            <c:extLst>
              <c:ext xmlns:c16="http://schemas.microsoft.com/office/drawing/2014/chart" uri="{C3380CC4-5D6E-409C-BE32-E72D297353CC}">
                <c16:uniqueId val="{00000005-DADF-49D5-8DA2-F7C7954C4466}"/>
              </c:ext>
            </c:extLst>
          </c:dPt>
          <c:dPt>
            <c:idx val="3"/>
            <c:bubble3D val="0"/>
            <c:spPr>
              <a:solidFill>
                <a:schemeClr val="accent2">
                  <a:lumMod val="75000"/>
                </a:schemeClr>
              </a:solidFill>
            </c:spPr>
            <c:extLst>
              <c:ext xmlns:c16="http://schemas.microsoft.com/office/drawing/2014/chart" uri="{C3380CC4-5D6E-409C-BE32-E72D297353CC}">
                <c16:uniqueId val="{00000007-DADF-49D5-8DA2-F7C7954C4466}"/>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DF-49D5-8DA2-F7C7954C4466}"/>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DF-49D5-8DA2-F7C7954C4466}"/>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DF-49D5-8DA2-F7C7954C4466}"/>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DF-49D5-8DA2-F7C7954C4466}"/>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+strukture'!$AY$154:$AY$157</c:f>
              <c:strCache>
                <c:ptCount val="4"/>
                <c:pt idx="0">
                  <c:v>Prenočitve zima I-II in XII 2028</c:v>
                </c:pt>
                <c:pt idx="1">
                  <c:v>Prenočitve pomlad III-V 2028</c:v>
                </c:pt>
                <c:pt idx="2">
                  <c:v>Prenočitve poletje VI-VIII 2028</c:v>
                </c:pt>
                <c:pt idx="3">
                  <c:v>Prenočitve jesen IX-XI 2028</c:v>
                </c:pt>
              </c:strCache>
            </c:strRef>
          </c:cat>
          <c:val>
            <c:numRef>
              <c:f>'Tuji trgi ''09-''22 +strukture'!$AZ$154:$AZ$157</c:f>
              <c:numCache>
                <c:formatCode>0.0%</c:formatCode>
                <c:ptCount val="4"/>
                <c:pt idx="0">
                  <c:v>0.14512500000000006</c:v>
                </c:pt>
                <c:pt idx="1">
                  <c:v>0.20610000000000003</c:v>
                </c:pt>
                <c:pt idx="2">
                  <c:v>0.43089999999999995</c:v>
                </c:pt>
                <c:pt idx="3">
                  <c:v>0.21787500000000001</c:v>
                </c:pt>
              </c:numCache>
            </c:numRef>
          </c:val>
          <c:extLst>
            <c:ext xmlns:c16="http://schemas.microsoft.com/office/drawing/2014/chart" uri="{C3380CC4-5D6E-409C-BE32-E72D297353CC}">
              <c16:uniqueId val="{00000008-DADF-49D5-8DA2-F7C7954C4466}"/>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vseh prenočitev po sezonah </a:t>
            </a:r>
            <a:r>
              <a:rPr lang="sl-SI" sz="1200" b="0" baseline="0"/>
              <a:t>2019,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6BA7-492C-ADD3-76E15063ACBE}"/>
              </c:ext>
            </c:extLst>
          </c:dPt>
          <c:dPt>
            <c:idx val="1"/>
            <c:bubble3D val="0"/>
            <c:spPr>
              <a:solidFill>
                <a:srgbClr val="008000"/>
              </a:solidFill>
            </c:spPr>
            <c:extLst>
              <c:ext xmlns:c16="http://schemas.microsoft.com/office/drawing/2014/chart" uri="{C3380CC4-5D6E-409C-BE32-E72D297353CC}">
                <c16:uniqueId val="{00000003-6BA7-492C-ADD3-76E15063ACBE}"/>
              </c:ext>
            </c:extLst>
          </c:dPt>
          <c:dPt>
            <c:idx val="2"/>
            <c:bubble3D val="0"/>
            <c:explosion val="6"/>
            <c:spPr>
              <a:solidFill>
                <a:schemeClr val="accent6">
                  <a:lumMod val="75000"/>
                </a:schemeClr>
              </a:solidFill>
            </c:spPr>
            <c:extLst>
              <c:ext xmlns:c16="http://schemas.microsoft.com/office/drawing/2014/chart" uri="{C3380CC4-5D6E-409C-BE32-E72D297353CC}">
                <c16:uniqueId val="{00000005-6BA7-492C-ADD3-76E15063ACBE}"/>
              </c:ext>
            </c:extLst>
          </c:dPt>
          <c:dPt>
            <c:idx val="3"/>
            <c:bubble3D val="0"/>
            <c:spPr>
              <a:solidFill>
                <a:schemeClr val="accent2">
                  <a:lumMod val="75000"/>
                </a:schemeClr>
              </a:solidFill>
            </c:spPr>
            <c:extLst>
              <c:ext xmlns:c16="http://schemas.microsoft.com/office/drawing/2014/chart" uri="{C3380CC4-5D6E-409C-BE32-E72D297353CC}">
                <c16:uniqueId val="{00000007-6BA7-492C-ADD3-76E15063ACBE}"/>
              </c:ext>
            </c:extLst>
          </c:dPt>
          <c:dLbls>
            <c:dLbl>
              <c:idx val="0"/>
              <c:layout>
                <c:manualLayout>
                  <c:x val="-0.10065310586176728"/>
                  <c:y val="0.135681441354357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A7-492C-ADD3-76E15063ACBE}"/>
                </c:ext>
              </c:extLst>
            </c:dLbl>
            <c:dLbl>
              <c:idx val="1"/>
              <c:layout>
                <c:manualLayout>
                  <c:x val="-0.15313495188101478"/>
                  <c:y val="-4.3751334152284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A7-492C-ADD3-76E15063ACBE}"/>
                </c:ext>
              </c:extLst>
            </c:dLbl>
            <c:dLbl>
              <c:idx val="2"/>
              <c:layout>
                <c:manualLayout>
                  <c:x val="0.10599978127734033"/>
                  <c:y val="-0.174087305582965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BA7-492C-ADD3-76E15063ACBE}"/>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2009-2022'!$AZ$103:$AZ$106</c:f>
              <c:strCache>
                <c:ptCount val="4"/>
                <c:pt idx="0">
                  <c:v>Prenočitve zima I-II in XII 2019</c:v>
                </c:pt>
                <c:pt idx="1">
                  <c:v>Prenočitve pomlad III-V 2019</c:v>
                </c:pt>
                <c:pt idx="2">
                  <c:v>Prenočitve poletje VI-VIII 2019</c:v>
                </c:pt>
                <c:pt idx="3">
                  <c:v>Prenočitve jesen IX-XI 2019</c:v>
                </c:pt>
              </c:strCache>
            </c:strRef>
          </c:cat>
          <c:val>
            <c:numRef>
              <c:f>'Analiza 2009-2022'!$BA$103:$BA$106</c:f>
              <c:numCache>
                <c:formatCode>0.0%</c:formatCode>
                <c:ptCount val="4"/>
                <c:pt idx="0">
                  <c:v>0.15329976450766786</c:v>
                </c:pt>
                <c:pt idx="1">
                  <c:v>0.21261319905803067</c:v>
                </c:pt>
                <c:pt idx="2">
                  <c:v>0.41437715788197305</c:v>
                </c:pt>
                <c:pt idx="3">
                  <c:v>0.21970987855232843</c:v>
                </c:pt>
              </c:numCache>
            </c:numRef>
          </c:val>
          <c:extLst>
            <c:ext xmlns:c16="http://schemas.microsoft.com/office/drawing/2014/chart" uri="{C3380CC4-5D6E-409C-BE32-E72D297353CC}">
              <c16:uniqueId val="{00000008-6BA7-492C-ADD3-76E15063ACBE}"/>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baseline="0"/>
              <a:t>Ptuj</a:t>
            </a:r>
            <a:r>
              <a:rPr lang="sl-SI" sz="1400" b="0"/>
              <a:t>,</a:t>
            </a:r>
            <a:r>
              <a:rPr lang="sl-SI" sz="1400" b="0" baseline="0"/>
              <a:t> število vseh ležišč </a:t>
            </a:r>
            <a:r>
              <a:rPr lang="sl-SI" sz="1200" b="0" i="1" baseline="0"/>
              <a:t>(vse vrste nastanitveniih enot) </a:t>
            </a:r>
            <a:endParaRPr lang="sl-SI" sz="1200" b="0" i="1"/>
          </a:p>
        </c:rich>
      </c:tx>
      <c:layout/>
      <c:overlay val="0"/>
    </c:title>
    <c:autoTitleDeleted val="0"/>
    <c:plotArea>
      <c:layout/>
      <c:barChart>
        <c:barDir val="col"/>
        <c:grouping val="clustered"/>
        <c:varyColors val="0"/>
        <c:ser>
          <c:idx val="0"/>
          <c:order val="0"/>
          <c:spPr>
            <a:solidFill>
              <a:srgbClr val="00B050"/>
            </a:solidFill>
          </c:spPr>
          <c:invertIfNegative val="0"/>
          <c:dLbls>
            <c:spPr>
              <a:noFill/>
              <a:ln>
                <a:noFill/>
              </a:ln>
              <a:effectLst/>
            </c:spPr>
            <c:txPr>
              <a:bodyPr/>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2009-2022'!$D$23:$Q$23</c:f>
              <c:numCache>
                <c:formatCode>#,##0</c:formatCode>
                <c:ptCount val="7"/>
                <c:pt idx="0">
                  <c:v>1464</c:v>
                </c:pt>
                <c:pt idx="1">
                  <c:v>1420</c:v>
                </c:pt>
                <c:pt idx="2">
                  <c:v>1429</c:v>
                </c:pt>
                <c:pt idx="3">
                  <c:v>1212</c:v>
                </c:pt>
                <c:pt idx="4">
                  <c:v>1223</c:v>
                </c:pt>
                <c:pt idx="5">
                  <c:v>1167</c:v>
                </c:pt>
                <c:pt idx="6">
                  <c:v>1167</c:v>
                </c:pt>
              </c:numCache>
            </c:numRef>
          </c:val>
          <c:extLst>
            <c:ext xmlns:c16="http://schemas.microsoft.com/office/drawing/2014/chart" uri="{C3380CC4-5D6E-409C-BE32-E72D297353CC}">
              <c16:uniqueId val="{00000000-3E9F-4F7B-B02D-49D6327254A7}"/>
            </c:ext>
          </c:extLst>
        </c:ser>
        <c:dLbls>
          <c:showLegendKey val="0"/>
          <c:showVal val="0"/>
          <c:showCatName val="0"/>
          <c:showSerName val="0"/>
          <c:showPercent val="0"/>
          <c:showBubbleSize val="0"/>
        </c:dLbls>
        <c:gapWidth val="75"/>
        <c:overlap val="-25"/>
        <c:axId val="45939712"/>
        <c:axId val="45961152"/>
      </c:barChart>
      <c:catAx>
        <c:axId val="45939712"/>
        <c:scaling>
          <c:orientation val="minMax"/>
        </c:scaling>
        <c:delete val="0"/>
        <c:axPos val="b"/>
        <c:numFmt formatCode="General" sourceLinked="1"/>
        <c:majorTickMark val="none"/>
        <c:minorTickMark val="none"/>
        <c:tickLblPos val="nextTo"/>
        <c:crossAx val="45961152"/>
        <c:crosses val="autoZero"/>
        <c:auto val="1"/>
        <c:lblAlgn val="ctr"/>
        <c:lblOffset val="100"/>
        <c:noMultiLvlLbl val="0"/>
      </c:catAx>
      <c:valAx>
        <c:axId val="45961152"/>
        <c:scaling>
          <c:orientation val="minMax"/>
          <c:min val="700"/>
        </c:scaling>
        <c:delete val="0"/>
        <c:axPos val="l"/>
        <c:majorGridlines/>
        <c:numFmt formatCode="#,##0" sourceLinked="1"/>
        <c:majorTickMark val="none"/>
        <c:minorTickMark val="none"/>
        <c:tickLblPos val="nextTo"/>
        <c:spPr>
          <a:ln w="9525">
            <a:noFill/>
          </a:ln>
        </c:spPr>
        <c:crossAx val="45939712"/>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'Analiza 2009-2022'!$C$149</c:f>
              <c:strCache>
                <c:ptCount val="1"/>
                <c:pt idx="0">
                  <c:v>Zasedenost ležišč - Ptuj - vsa ležišča</c:v>
                </c:pt>
              </c:strCache>
            </c:strRef>
          </c:tx>
          <c:spPr>
            <a:solidFill>
              <a:srgbClr val="C00000"/>
            </a:solidFill>
          </c:spPr>
          <c:invertIfNegative val="0"/>
          <c:dLbls>
            <c:spPr>
              <a:noFill/>
              <a:ln>
                <a:noFill/>
              </a:ln>
              <a:effectLst/>
            </c:spPr>
            <c:txPr>
              <a:bodyPr rot="-5400000" vert="horz"/>
              <a:lstStyle/>
              <a:p>
                <a:pPr>
                  <a:defRPr sz="1200" b="1">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2009-2022'!$D$149:$Q$149</c:f>
              <c:numCache>
                <c:formatCode>General</c:formatCode>
                <c:ptCount val="7"/>
                <c:pt idx="0">
                  <c:v>2016</c:v>
                </c:pt>
                <c:pt idx="1">
                  <c:v>2017</c:v>
                </c:pt>
                <c:pt idx="2">
                  <c:v>2018</c:v>
                </c:pt>
                <c:pt idx="3">
                  <c:v>2019</c:v>
                </c:pt>
                <c:pt idx="4">
                  <c:v>2020</c:v>
                </c:pt>
                <c:pt idx="5">
                  <c:v>2021</c:v>
                </c:pt>
                <c:pt idx="6">
                  <c:v>2022</c:v>
                </c:pt>
              </c:numCache>
            </c:numRef>
          </c:cat>
          <c:val>
            <c:numRef>
              <c:f>'Analiza 2009-2022'!$D$150:$Q$150</c:f>
              <c:numCache>
                <c:formatCode>0.0%</c:formatCode>
                <c:ptCount val="7"/>
                <c:pt idx="0">
                  <c:v>0.31365133023092456</c:v>
                </c:pt>
                <c:pt idx="1">
                  <c:v>0.3471968145620023</c:v>
                </c:pt>
                <c:pt idx="2">
                  <c:v>0.34368598755603735</c:v>
                </c:pt>
                <c:pt idx="3">
                  <c:v>0.43097255074536556</c:v>
                </c:pt>
                <c:pt idx="4">
                  <c:v>0.24713339408860294</c:v>
                </c:pt>
                <c:pt idx="5">
                  <c:v>0.30439429073468621</c:v>
                </c:pt>
                <c:pt idx="6">
                  <c:v>0.44563091414497846</c:v>
                </c:pt>
              </c:numCache>
            </c:numRef>
          </c:val>
          <c:extLst>
            <c:ext xmlns:c16="http://schemas.microsoft.com/office/drawing/2014/chart" uri="{C3380CC4-5D6E-409C-BE32-E72D297353CC}">
              <c16:uniqueId val="{00000000-5BAB-4B4E-B3B0-4E188596B660}"/>
            </c:ext>
          </c:extLst>
        </c:ser>
        <c:ser>
          <c:idx val="1"/>
          <c:order val="1"/>
          <c:tx>
            <c:strRef>
              <c:f>'Analiza 2009-2022'!$C$153</c:f>
              <c:strCache>
                <c:ptCount val="1"/>
                <c:pt idx="0">
                  <c:v>Zasedenost ležišč - Slovenija - vsa ležišča</c:v>
                </c:pt>
              </c:strCache>
            </c:strRef>
          </c:tx>
          <c:spPr>
            <a:solidFill>
              <a:srgbClr val="008000"/>
            </a:solidFill>
          </c:spPr>
          <c:invertIfNegative val="0"/>
          <c:dLbls>
            <c:spPr>
              <a:noFill/>
              <a:ln>
                <a:noFill/>
              </a:ln>
              <a:effectLst/>
            </c:spPr>
            <c:txPr>
              <a:bodyPr rot="-5400000" vert="horz"/>
              <a:lstStyle/>
              <a:p>
                <a:pPr>
                  <a:defRPr sz="1200" b="1">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2009-2022'!$D$149:$Q$149</c:f>
              <c:numCache>
                <c:formatCode>General</c:formatCode>
                <c:ptCount val="7"/>
                <c:pt idx="0">
                  <c:v>2016</c:v>
                </c:pt>
                <c:pt idx="1">
                  <c:v>2017</c:v>
                </c:pt>
                <c:pt idx="2">
                  <c:v>2018</c:v>
                </c:pt>
                <c:pt idx="3">
                  <c:v>2019</c:v>
                </c:pt>
                <c:pt idx="4">
                  <c:v>2020</c:v>
                </c:pt>
                <c:pt idx="5">
                  <c:v>2021</c:v>
                </c:pt>
                <c:pt idx="6">
                  <c:v>2022</c:v>
                </c:pt>
              </c:numCache>
            </c:numRef>
          </c:cat>
          <c:val>
            <c:numRef>
              <c:f>'Analiza 2009-2022'!$D$154:$Q$154</c:f>
              <c:numCache>
                <c:formatCode>0.0%</c:formatCode>
                <c:ptCount val="7"/>
                <c:pt idx="0">
                  <c:v>0.26298982060771492</c:v>
                </c:pt>
                <c:pt idx="1">
                  <c:v>0.28330790403447909</c:v>
                </c:pt>
                <c:pt idx="2">
                  <c:v>0.31544076917944064</c:v>
                </c:pt>
                <c:pt idx="3">
                  <c:v>0.30736807057176802</c:v>
                </c:pt>
                <c:pt idx="4">
                  <c:v>0.16988631666546111</c:v>
                </c:pt>
                <c:pt idx="5">
                  <c:v>0.22939463560062628</c:v>
                </c:pt>
                <c:pt idx="6">
                  <c:v>0.3217731625374165</c:v>
                </c:pt>
              </c:numCache>
            </c:numRef>
          </c:val>
          <c:extLst>
            <c:ext xmlns:c16="http://schemas.microsoft.com/office/drawing/2014/chart" uri="{C3380CC4-5D6E-409C-BE32-E72D297353CC}">
              <c16:uniqueId val="{00000001-5BAB-4B4E-B3B0-4E188596B660}"/>
            </c:ext>
          </c:extLst>
        </c:ser>
        <c:dLbls>
          <c:showLegendKey val="0"/>
          <c:showVal val="0"/>
          <c:showCatName val="0"/>
          <c:showSerName val="0"/>
          <c:showPercent val="0"/>
          <c:showBubbleSize val="0"/>
        </c:dLbls>
        <c:gapWidth val="150"/>
        <c:axId val="116464640"/>
        <c:axId val="159989760"/>
      </c:barChart>
      <c:catAx>
        <c:axId val="116464640"/>
        <c:scaling>
          <c:orientation val="minMax"/>
        </c:scaling>
        <c:delete val="0"/>
        <c:axPos val="b"/>
        <c:numFmt formatCode="General" sourceLinked="1"/>
        <c:majorTickMark val="out"/>
        <c:minorTickMark val="none"/>
        <c:tickLblPos val="nextTo"/>
        <c:crossAx val="159989760"/>
        <c:crosses val="autoZero"/>
        <c:auto val="1"/>
        <c:lblAlgn val="ctr"/>
        <c:lblOffset val="100"/>
        <c:noMultiLvlLbl val="0"/>
      </c:catAx>
      <c:valAx>
        <c:axId val="159989760"/>
        <c:scaling>
          <c:orientation val="minMax"/>
        </c:scaling>
        <c:delete val="0"/>
        <c:axPos val="l"/>
        <c:majorGridlines/>
        <c:numFmt formatCode="0.0%" sourceLinked="1"/>
        <c:majorTickMark val="out"/>
        <c:minorTickMark val="none"/>
        <c:tickLblPos val="nextTo"/>
        <c:crossAx val="116464640"/>
        <c:crosses val="autoZero"/>
        <c:crossBetween val="between"/>
      </c:valAx>
    </c:plotArea>
    <c:legend>
      <c:legendPos val="b"/>
      <c:layout>
        <c:manualLayout>
          <c:xMode val="edge"/>
          <c:yMode val="edge"/>
          <c:x val="8.1350687781289219E-2"/>
          <c:y val="0.92311830853563037"/>
          <c:w val="0.84087335426052179"/>
          <c:h val="4.9103837118245883E-2"/>
        </c:manualLayout>
      </c:layout>
      <c:overlay val="0"/>
    </c:legend>
    <c:plotVisOnly val="1"/>
    <c:dispBlanksAs val="gap"/>
    <c:showDLblsOverMax val="0"/>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2022,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7354-4EA8-B78B-26628E270AA3}"/>
              </c:ext>
            </c:extLst>
          </c:dPt>
          <c:dPt>
            <c:idx val="1"/>
            <c:bubble3D val="0"/>
            <c:spPr>
              <a:solidFill>
                <a:srgbClr val="008000"/>
              </a:solidFill>
            </c:spPr>
            <c:extLst>
              <c:ext xmlns:c16="http://schemas.microsoft.com/office/drawing/2014/chart" uri="{C3380CC4-5D6E-409C-BE32-E72D297353CC}">
                <c16:uniqueId val="{00000003-7354-4EA8-B78B-26628E270AA3}"/>
              </c:ext>
            </c:extLst>
          </c:dPt>
          <c:dPt>
            <c:idx val="2"/>
            <c:bubble3D val="0"/>
            <c:explosion val="6"/>
            <c:spPr>
              <a:solidFill>
                <a:schemeClr val="accent6">
                  <a:lumMod val="75000"/>
                </a:schemeClr>
              </a:solidFill>
            </c:spPr>
            <c:extLst>
              <c:ext xmlns:c16="http://schemas.microsoft.com/office/drawing/2014/chart" uri="{C3380CC4-5D6E-409C-BE32-E72D297353CC}">
                <c16:uniqueId val="{00000005-7354-4EA8-B78B-26628E270AA3}"/>
              </c:ext>
            </c:extLst>
          </c:dPt>
          <c:dPt>
            <c:idx val="3"/>
            <c:bubble3D val="0"/>
            <c:spPr>
              <a:solidFill>
                <a:schemeClr val="accent2">
                  <a:lumMod val="75000"/>
                </a:schemeClr>
              </a:solidFill>
            </c:spPr>
            <c:extLst>
              <c:ext xmlns:c16="http://schemas.microsoft.com/office/drawing/2014/chart" uri="{C3380CC4-5D6E-409C-BE32-E72D297353CC}">
                <c16:uniqueId val="{00000007-7354-4EA8-B78B-26628E270AA3}"/>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4-4EA8-B78B-26628E270AA3}"/>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4-4EA8-B78B-26628E270AA3}"/>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4-4EA8-B78B-26628E270AA3}"/>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54-4EA8-B78B-26628E270AA3}"/>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2009-2022'!$BG$103:$BG$106</c:f>
              <c:strCache>
                <c:ptCount val="4"/>
                <c:pt idx="0">
                  <c:v>Prenočitve zima I-II in XII 2022</c:v>
                </c:pt>
                <c:pt idx="1">
                  <c:v>Prenočitve pomlad III-V 2022</c:v>
                </c:pt>
                <c:pt idx="2">
                  <c:v>Prenočitve poletje VI-VIII 2022</c:v>
                </c:pt>
                <c:pt idx="3">
                  <c:v>Prenočitve jesen IX-XI 2022</c:v>
                </c:pt>
              </c:strCache>
            </c:strRef>
          </c:cat>
          <c:val>
            <c:numRef>
              <c:f>'Analiza 2009-2022'!$BH$103:$BH$106</c:f>
              <c:numCache>
                <c:formatCode>0.0%</c:formatCode>
                <c:ptCount val="4"/>
                <c:pt idx="0">
                  <c:v>0.13710141367652856</c:v>
                </c:pt>
                <c:pt idx="1">
                  <c:v>0.21572303058117812</c:v>
                </c:pt>
                <c:pt idx="2">
                  <c:v>0.43636516421788846</c:v>
                </c:pt>
                <c:pt idx="3">
                  <c:v>0.21081039152440484</c:v>
                </c:pt>
              </c:numCache>
            </c:numRef>
          </c:val>
          <c:extLst>
            <c:ext xmlns:c16="http://schemas.microsoft.com/office/drawing/2014/chart" uri="{C3380CC4-5D6E-409C-BE32-E72D297353CC}">
              <c16:uniqueId val="{00000008-7354-4EA8-B78B-26628E270AA3}"/>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2019</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D6-460B-98C3-B922464A57E9}"/>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D6-460B-98C3-B922464A57E9}"/>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D6-460B-98C3-B922464A57E9}"/>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D6-460B-98C3-B922464A57E9}"/>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D6-460B-98C3-B922464A57E9}"/>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+strukture'!$E$72:$E$79</c:f>
              <c:numCache>
                <c:formatCode>#,##0</c:formatCode>
                <c:ptCount val="8"/>
                <c:pt idx="0">
                  <c:v>68200</c:v>
                </c:pt>
                <c:pt idx="1">
                  <c:v>35563</c:v>
                </c:pt>
                <c:pt idx="2">
                  <c:v>21687</c:v>
                </c:pt>
                <c:pt idx="3">
                  <c:v>14636</c:v>
                </c:pt>
                <c:pt idx="4">
                  <c:v>11683</c:v>
                </c:pt>
                <c:pt idx="5">
                  <c:v>1461</c:v>
                </c:pt>
                <c:pt idx="6">
                  <c:v>1912</c:v>
                </c:pt>
                <c:pt idx="7">
                  <c:v>1478</c:v>
                </c:pt>
              </c:numCache>
            </c:numRef>
          </c:val>
          <c:extLst>
            <c:ext xmlns:c16="http://schemas.microsoft.com/office/drawing/2014/chart" uri="{C3380CC4-5D6E-409C-BE32-E72D297353CC}">
              <c16:uniqueId val="{00000005-AAD6-460B-98C3-B922464A57E9}"/>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spPr>
    <a:solidFill>
      <a:schemeClr val="bg2"/>
    </a:solidFill>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,ciljno 2028</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DC8-46E4-A8AC-FDC6A9C5B054}"/>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C8-46E4-A8AC-FDC6A9C5B054}"/>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DC8-46E4-A8AC-FDC6A9C5B054}"/>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C8-46E4-A8AC-FDC6A9C5B054}"/>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DC8-46E4-A8AC-FDC6A9C5B054}"/>
                </c:ext>
              </c:extLst>
            </c:dLbl>
            <c:dLbl>
              <c:idx val="6"/>
              <c:layout>
                <c:manualLayout>
                  <c:x val="-8.2397086244133892E-3"/>
                  <c:y val="1.34912109905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C8-46E4-A8AC-FDC6A9C5B054}"/>
                </c:ext>
              </c:extLst>
            </c:dLbl>
            <c:dLbl>
              <c:idx val="7"/>
              <c:layout>
                <c:manualLayout>
                  <c:x val="9.7763910441876323E-2"/>
                  <c:y val="-3.60623118638241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DC8-46E4-A8AC-FDC6A9C5B054}"/>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+strukture'!$AG$124:$AG$131</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+strukture'!$AN$124:$AN$131</c:f>
              <c:numCache>
                <c:formatCode>0.0%</c:formatCode>
                <c:ptCount val="8"/>
                <c:pt idx="0">
                  <c:v>0.4</c:v>
                </c:pt>
                <c:pt idx="1">
                  <c:v>0.25</c:v>
                </c:pt>
                <c:pt idx="2">
                  <c:v>0.15</c:v>
                </c:pt>
                <c:pt idx="3">
                  <c:v>0.1</c:v>
                </c:pt>
                <c:pt idx="4">
                  <c:v>7.0000000000000007E-2</c:v>
                </c:pt>
                <c:pt idx="5">
                  <c:v>1.4999999999999999E-2</c:v>
                </c:pt>
                <c:pt idx="6">
                  <c:v>0.01</c:v>
                </c:pt>
                <c:pt idx="7">
                  <c:v>5.0000000000000001E-3</c:v>
                </c:pt>
              </c:numCache>
            </c:numRef>
          </c:val>
          <c:extLst>
            <c:ext xmlns:c16="http://schemas.microsoft.com/office/drawing/2014/chart" uri="{C3380CC4-5D6E-409C-BE32-E72D297353CC}">
              <c16:uniqueId val="{00000005-FDC8-46E4-A8AC-FDC6A9C5B054}"/>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12"/>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+strukture'!$C$36:$C$42</c:f>
              <c:strCache>
                <c:ptCount val="7"/>
                <c:pt idx="0">
                  <c:v>Klasični bližnji trgi (A,I,D)</c:v>
                </c:pt>
                <c:pt idx="1">
                  <c:v>Srednje odd.trgi Zah.Evropa (NL,UK,B,F,CH,S,NO,SF,E, DK,idr.)</c:v>
                </c:pt>
                <c:pt idx="2">
                  <c:v>Države Vzh.Evrope (PL, CZ, SK, HU, Baltske države, Rusija, Ukrajina)</c:v>
                </c:pt>
                <c:pt idx="3">
                  <c:v>JV Evropa (CRO,SRB,B&amp;H,MN,MK,BG,RO,GR)</c:v>
                </c:pt>
                <c:pt idx="4">
                  <c:v>ZDA, Kanada,Avstralija, NZ</c:v>
                </c:pt>
                <c:pt idx="5">
                  <c:v>Azija (Jap.,Kitajska, Koreja, druge azijske države)</c:v>
                </c:pt>
                <c:pt idx="6">
                  <c:v>Drugi trgi (manjši pos.deleži)</c:v>
                </c:pt>
              </c:strCache>
            </c:strRef>
          </c:cat>
          <c:val>
            <c:numRef>
              <c:f>'Tuji trgi ''09-''22 +strukture'!$L$36:$L$42</c:f>
              <c:numCache>
                <c:formatCode>#,##0</c:formatCode>
                <c:ptCount val="7"/>
                <c:pt idx="0">
                  <c:v>29732</c:v>
                </c:pt>
                <c:pt idx="1">
                  <c:v>15090</c:v>
                </c:pt>
                <c:pt idx="2">
                  <c:v>16209</c:v>
                </c:pt>
                <c:pt idx="3">
                  <c:v>10895</c:v>
                </c:pt>
                <c:pt idx="4">
                  <c:v>944</c:v>
                </c:pt>
                <c:pt idx="5">
                  <c:v>370</c:v>
                </c:pt>
                <c:pt idx="6">
                  <c:v>1443</c:v>
                </c:pt>
              </c:numCache>
            </c:numRef>
          </c:val>
          <c:extLst>
            <c:ext xmlns:c16="http://schemas.microsoft.com/office/drawing/2014/chart" uri="{C3380CC4-5D6E-409C-BE32-E72D297353CC}">
              <c16:uniqueId val="{00000006-1A8C-4A99-9F53-00DC47CCD6A5}"/>
            </c:ext>
          </c:extLst>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nastanitvenih kapacitet (ležišč) 2028</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E7D0-4295-88B9-D0827480AC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D0-4295-88B9-D0827480ACB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E7D0-4295-88B9-D0827480ACB5}"/>
              </c:ext>
            </c:extLst>
          </c:dPt>
          <c:dLbls>
            <c:dLbl>
              <c:idx val="0"/>
              <c:layout>
                <c:manualLayout>
                  <c:x val="1.3167322834645567E-2"/>
                  <c:y val="-3.965369435518266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E7D0-4295-88B9-D0827480ACB5}"/>
                </c:ext>
              </c:extLst>
            </c:dLbl>
            <c:dLbl>
              <c:idx val="1"/>
              <c:layout>
                <c:manualLayout>
                  <c:x val="-2.1575240594925684E-2"/>
                  <c:y val="-2.1245523100955763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7D0-4295-88B9-D0827480ACB5}"/>
                </c:ext>
              </c:extLst>
            </c:dLbl>
            <c:dLbl>
              <c:idx val="2"/>
              <c:layout>
                <c:manualLayout>
                  <c:x val="-2.6746281714785703E-2"/>
                  <c:y val="1.1977049330719441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E7D0-4295-88B9-D0827480ACB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'Vhodne predpostavke-kazalniki'!$C$39:$C$41</c:f>
              <c:strCache>
                <c:ptCount val="3"/>
                <c:pt idx="0">
                  <c:v>Od tega vseh ležišč v Hotelih in podobnih nast.obratih (2022)</c:v>
                </c:pt>
                <c:pt idx="1">
                  <c:v>Od tega vseh ležišč v kampih (2022)</c:v>
                </c:pt>
                <c:pt idx="2">
                  <c:v>Od tega vseh ležišč v zasebnih sobah, domovih, ipd. (2022)</c:v>
                </c:pt>
              </c:strCache>
            </c:strRef>
          </c:cat>
          <c:val>
            <c:numRef>
              <c:f>'Vhodne predpostavke-kazalniki'!$E$39:$E$41</c:f>
              <c:numCache>
                <c:formatCode>#,##0</c:formatCode>
                <c:ptCount val="3"/>
                <c:pt idx="0">
                  <c:v>620</c:v>
                </c:pt>
                <c:pt idx="1">
                  <c:v>423</c:v>
                </c:pt>
                <c:pt idx="2">
                  <c:v>405.9957</c:v>
                </c:pt>
              </c:numCache>
            </c:numRef>
          </c:val>
          <c:extLst>
            <c:ext xmlns:c16="http://schemas.microsoft.com/office/drawing/2014/chart" uri="{C3380CC4-5D6E-409C-BE32-E72D297353CC}">
              <c16:uniqueId val="{00000000-E7D0-4295-88B9-D0827480ACB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nastanitvenih kapacitet (ležišč) 2050</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AF-40FA-A9C7-191960A64F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AF-40FA-A9C7-191960A64F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AF-40FA-A9C7-191960A64F3F}"/>
              </c:ext>
            </c:extLst>
          </c:dPt>
          <c:dLbls>
            <c:dLbl>
              <c:idx val="0"/>
              <c:layout>
                <c:manualLayout>
                  <c:x val="1.3167322834645567E-2"/>
                  <c:y val="-3.965369435518266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E2AF-40FA-A9C7-191960A64F3F}"/>
                </c:ext>
              </c:extLst>
            </c:dLbl>
            <c:dLbl>
              <c:idx val="1"/>
              <c:layout>
                <c:manualLayout>
                  <c:x val="-2.1575240594925684E-2"/>
                  <c:y val="-2.1245523100955763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2AF-40FA-A9C7-191960A64F3F}"/>
                </c:ext>
              </c:extLst>
            </c:dLbl>
            <c:dLbl>
              <c:idx val="2"/>
              <c:layout>
                <c:manualLayout>
                  <c:x val="-2.6746281714785703E-2"/>
                  <c:y val="1.1977049330719441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E2AF-40FA-A9C7-191960A64F3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'Vhodne predpostavke-kazalniki'!$C$39:$C$41</c:f>
              <c:strCache>
                <c:ptCount val="3"/>
                <c:pt idx="0">
                  <c:v>Od tega vseh ležišč v Hotelih in podobnih nast.obratih (2022)</c:v>
                </c:pt>
                <c:pt idx="1">
                  <c:v>Od tega vseh ležišč v kampih (2022)</c:v>
                </c:pt>
                <c:pt idx="2">
                  <c:v>Od tega vseh ležišč v zasebnih sobah, domovih, ipd. (2022)</c:v>
                </c:pt>
              </c:strCache>
            </c:strRef>
          </c:cat>
          <c:val>
            <c:numRef>
              <c:f>'Vhodne predpostavke-kazalniki'!$F$39:$F$41</c:f>
              <c:numCache>
                <c:formatCode>#,##0</c:formatCode>
                <c:ptCount val="3"/>
                <c:pt idx="0">
                  <c:v>995</c:v>
                </c:pt>
                <c:pt idx="1">
                  <c:v>500</c:v>
                </c:pt>
                <c:pt idx="2">
                  <c:v>535</c:v>
                </c:pt>
              </c:numCache>
            </c:numRef>
          </c:val>
          <c:extLst>
            <c:ext xmlns:c16="http://schemas.microsoft.com/office/drawing/2014/chart" uri="{C3380CC4-5D6E-409C-BE32-E72D297353CC}">
              <c16:uniqueId val="{00000006-E2AF-40FA-A9C7-191960A64F3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l-SI" sz="1100"/>
              <a:t>Ocena rasti števila nastanitvenih</a:t>
            </a:r>
            <a:r>
              <a:rPr lang="sl-SI" sz="1100" baseline="0"/>
              <a:t> kapacitet (ležišč) 2022-2050</a:t>
            </a:r>
            <a:endParaRPr lang="sl-SI" sz="1100"/>
          </a:p>
        </c:rich>
      </c:tx>
      <c:layout>
        <c:manualLayout>
          <c:xMode val="edge"/>
          <c:yMode val="edge"/>
          <c:x val="0.13456233595800524"/>
          <c:y val="5.55555555555555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8219816272965874E-2"/>
          <c:y val="7.039370078740155E-2"/>
          <c:w val="0.87122462817147861"/>
          <c:h val="0.56699693788276462"/>
        </c:manualLayout>
      </c:layout>
      <c:barChart>
        <c:barDir val="col"/>
        <c:grouping val="stacked"/>
        <c:varyColors val="0"/>
        <c:ser>
          <c:idx val="0"/>
          <c:order val="0"/>
          <c:tx>
            <c:strRef>
              <c:f>'Vhodne predpostavke-kazalniki'!$C$39</c:f>
              <c:strCache>
                <c:ptCount val="1"/>
                <c:pt idx="0">
                  <c:v>Od tega vseh ležišč v Hotelih in podobnih nast.obratih (2022)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2028</c:v>
                </c:pt>
                <c:pt idx="2">
                  <c:v>Ciljno 2050</c:v>
                </c:pt>
              </c:strCache>
            </c:strRef>
          </c:cat>
          <c:val>
            <c:numRef>
              <c:f>'Vhodne predpostavke-kazalniki'!$D$39:$F$39</c:f>
              <c:numCache>
                <c:formatCode>#,##0</c:formatCode>
                <c:ptCount val="3"/>
                <c:pt idx="0">
                  <c:v>489</c:v>
                </c:pt>
                <c:pt idx="1">
                  <c:v>620</c:v>
                </c:pt>
                <c:pt idx="2">
                  <c:v>995</c:v>
                </c:pt>
              </c:numCache>
            </c:numRef>
          </c:val>
          <c:extLst>
            <c:ext xmlns:c16="http://schemas.microsoft.com/office/drawing/2014/chart" uri="{C3380CC4-5D6E-409C-BE32-E72D297353CC}">
              <c16:uniqueId val="{00000000-64C8-49A0-83CA-7B8E11ADC6DF}"/>
            </c:ext>
          </c:extLst>
        </c:ser>
        <c:ser>
          <c:idx val="1"/>
          <c:order val="1"/>
          <c:tx>
            <c:strRef>
              <c:f>'Vhodne predpostavke-kazalniki'!$C$40</c:f>
              <c:strCache>
                <c:ptCount val="1"/>
                <c:pt idx="0">
                  <c:v>Od tega vseh ležišč v kampih (2022)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2028</c:v>
                </c:pt>
                <c:pt idx="2">
                  <c:v>Ciljno 2050</c:v>
                </c:pt>
              </c:strCache>
            </c:strRef>
          </c:cat>
          <c:val>
            <c:numRef>
              <c:f>'Vhodne predpostavke-kazalniki'!$D$40:$F$40</c:f>
              <c:numCache>
                <c:formatCode>#,##0</c:formatCode>
                <c:ptCount val="3"/>
                <c:pt idx="0">
                  <c:v>400</c:v>
                </c:pt>
                <c:pt idx="1">
                  <c:v>423</c:v>
                </c:pt>
                <c:pt idx="2">
                  <c:v>500</c:v>
                </c:pt>
              </c:numCache>
            </c:numRef>
          </c:val>
          <c:extLst>
            <c:ext xmlns:c16="http://schemas.microsoft.com/office/drawing/2014/chart" uri="{C3380CC4-5D6E-409C-BE32-E72D297353CC}">
              <c16:uniqueId val="{00000001-64C8-49A0-83CA-7B8E11ADC6DF}"/>
            </c:ext>
          </c:extLst>
        </c:ser>
        <c:ser>
          <c:idx val="2"/>
          <c:order val="2"/>
          <c:tx>
            <c:strRef>
              <c:f>'Vhodne predpostavke-kazalniki'!$C$41</c:f>
              <c:strCache>
                <c:ptCount val="1"/>
                <c:pt idx="0">
                  <c:v>Od tega vseh ležišč v zasebnih sobah, domovih, ipd. (2022)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2028</c:v>
                </c:pt>
                <c:pt idx="2">
                  <c:v>Ciljno 2050</c:v>
                </c:pt>
              </c:strCache>
            </c:strRef>
          </c:cat>
          <c:val>
            <c:numRef>
              <c:f>'Vhodne predpostavke-kazalniki'!$D$41:$F$41</c:f>
              <c:numCache>
                <c:formatCode>#,##0</c:formatCode>
                <c:ptCount val="3"/>
                <c:pt idx="0">
                  <c:v>278</c:v>
                </c:pt>
                <c:pt idx="1">
                  <c:v>405.9957</c:v>
                </c:pt>
                <c:pt idx="2">
                  <c:v>535</c:v>
                </c:pt>
              </c:numCache>
            </c:numRef>
          </c:val>
          <c:extLst>
            <c:ext xmlns:c16="http://schemas.microsoft.com/office/drawing/2014/chart" uri="{C3380CC4-5D6E-409C-BE32-E72D297353CC}">
              <c16:uniqueId val="{00000002-64C8-49A0-83CA-7B8E11ADC6DF}"/>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586962568"/>
        <c:axId val="586969456"/>
      </c:barChart>
      <c:catAx>
        <c:axId val="5869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86969456"/>
        <c:crosses val="autoZero"/>
        <c:auto val="1"/>
        <c:lblAlgn val="ctr"/>
        <c:lblOffset val="100"/>
        <c:noMultiLvlLbl val="0"/>
      </c:catAx>
      <c:valAx>
        <c:axId val="58696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86962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Deleži</a:t>
            </a:r>
            <a:r>
              <a:rPr lang="sl-SI" sz="1200" baseline="0"/>
              <a:t> ključnih trgov v nočitvah 2018</a:t>
            </a:r>
            <a:endParaRPr lang="en-US" sz="1200"/>
          </a:p>
        </c:rich>
      </c:tx>
      <c:overlay val="0"/>
    </c:title>
    <c:autoTitleDeleted val="0"/>
    <c:plotArea>
      <c:layout/>
      <c:pieChart>
        <c:varyColors val="1"/>
        <c:ser>
          <c:idx val="0"/>
          <c:order val="0"/>
          <c:dPt>
            <c:idx val="0"/>
            <c:bubble3D val="0"/>
            <c:explosion val="11"/>
            <c:extLst>
              <c:ext xmlns:c16="http://schemas.microsoft.com/office/drawing/2014/chart" uri="{C3380CC4-5D6E-409C-BE32-E72D297353CC}">
                <c16:uniqueId val="{00000001-C48A-4EF6-AE77-9692987960DE}"/>
              </c:ext>
            </c:extLst>
          </c:dPt>
          <c:dPt>
            <c:idx val="1"/>
            <c:bubble3D val="0"/>
            <c:explosion val="8"/>
            <c:extLst>
              <c:ext xmlns:c16="http://schemas.microsoft.com/office/drawing/2014/chart" uri="{C3380CC4-5D6E-409C-BE32-E72D297353CC}">
                <c16:uniqueId val="{00000003-C48A-4EF6-AE77-9692987960DE}"/>
              </c:ext>
            </c:extLst>
          </c:dPt>
          <c:dLbls>
            <c:dLbl>
              <c:idx val="1"/>
              <c:layout>
                <c:manualLayout>
                  <c:x val="-0.15204017913327389"/>
                  <c:y val="-0.163819262175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48A-4EF6-AE77-9692987960DE}"/>
                </c:ext>
              </c:extLst>
            </c:dLbl>
            <c:dLbl>
              <c:idx val="2"/>
              <c:layout>
                <c:manualLayout>
                  <c:x val="0.2179280203147779"/>
                  <c:y val="-4.11585010207057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48A-4EF6-AE77-9692987960D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C48A-4EF6-AE77-9692987960DE}"/>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vseh prenočitev po sezonah </a:t>
            </a:r>
            <a:r>
              <a:rPr lang="sl-SI" sz="1200" b="0" baseline="0"/>
              <a:t>2019,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8386-4D10-BB1F-9A94A3CEE51B}"/>
              </c:ext>
            </c:extLst>
          </c:dPt>
          <c:dPt>
            <c:idx val="1"/>
            <c:bubble3D val="0"/>
            <c:spPr>
              <a:solidFill>
                <a:srgbClr val="008000"/>
              </a:solidFill>
            </c:spPr>
            <c:extLst>
              <c:ext xmlns:c16="http://schemas.microsoft.com/office/drawing/2014/chart" uri="{C3380CC4-5D6E-409C-BE32-E72D297353CC}">
                <c16:uniqueId val="{00000003-8386-4D10-BB1F-9A94A3CEE51B}"/>
              </c:ext>
            </c:extLst>
          </c:dPt>
          <c:dPt>
            <c:idx val="2"/>
            <c:bubble3D val="0"/>
            <c:explosion val="6"/>
            <c:spPr>
              <a:solidFill>
                <a:schemeClr val="accent6">
                  <a:lumMod val="75000"/>
                </a:schemeClr>
              </a:solidFill>
            </c:spPr>
            <c:extLst>
              <c:ext xmlns:c16="http://schemas.microsoft.com/office/drawing/2014/chart" uri="{C3380CC4-5D6E-409C-BE32-E72D297353CC}">
                <c16:uniqueId val="{00000005-8386-4D10-BB1F-9A94A3CEE51B}"/>
              </c:ext>
            </c:extLst>
          </c:dPt>
          <c:dPt>
            <c:idx val="3"/>
            <c:bubble3D val="0"/>
            <c:spPr>
              <a:solidFill>
                <a:schemeClr val="accent2">
                  <a:lumMod val="75000"/>
                </a:schemeClr>
              </a:solidFill>
            </c:spPr>
            <c:extLst>
              <c:ext xmlns:c16="http://schemas.microsoft.com/office/drawing/2014/chart" uri="{C3380CC4-5D6E-409C-BE32-E72D297353CC}">
                <c16:uniqueId val="{00000007-8386-4D10-BB1F-9A94A3CEE51B}"/>
              </c:ext>
            </c:extLst>
          </c:dPt>
          <c:dLbls>
            <c:dLbl>
              <c:idx val="0"/>
              <c:layout>
                <c:manualLayout>
                  <c:x val="-0.10065310586176728"/>
                  <c:y val="0.135681441354357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86-4D10-BB1F-9A94A3CEE51B}"/>
                </c:ext>
              </c:extLst>
            </c:dLbl>
            <c:dLbl>
              <c:idx val="1"/>
              <c:layout>
                <c:manualLayout>
                  <c:x val="-0.15313495188101478"/>
                  <c:y val="-4.3751334152284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86-4D10-BB1F-9A94A3CEE51B}"/>
                </c:ext>
              </c:extLst>
            </c:dLbl>
            <c:dLbl>
              <c:idx val="2"/>
              <c:layout>
                <c:manualLayout>
                  <c:x val="0.10599978127734033"/>
                  <c:y val="-0.174087305582965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86-4D10-BB1F-9A94A3CEE51B}"/>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2009-2022'!$AZ$103:$AZ$106</c:f>
              <c:strCache>
                <c:ptCount val="4"/>
                <c:pt idx="0">
                  <c:v>Prenočitve zima I-II in XII 2019</c:v>
                </c:pt>
                <c:pt idx="1">
                  <c:v>Prenočitve pomlad III-V 2019</c:v>
                </c:pt>
                <c:pt idx="2">
                  <c:v>Prenočitve poletje VI-VIII 2019</c:v>
                </c:pt>
                <c:pt idx="3">
                  <c:v>Prenočitve jesen IX-XI 2019</c:v>
                </c:pt>
              </c:strCache>
            </c:strRef>
          </c:cat>
          <c:val>
            <c:numRef>
              <c:f>'Analiza 2009-2022'!$BA$103:$BA$106</c:f>
              <c:numCache>
                <c:formatCode>0.0%</c:formatCode>
                <c:ptCount val="4"/>
                <c:pt idx="0">
                  <c:v>0.15329976450766786</c:v>
                </c:pt>
                <c:pt idx="1">
                  <c:v>0.21261319905803067</c:v>
                </c:pt>
                <c:pt idx="2">
                  <c:v>0.41437715788197305</c:v>
                </c:pt>
                <c:pt idx="3">
                  <c:v>0.21970987855232843</c:v>
                </c:pt>
              </c:numCache>
            </c:numRef>
          </c:val>
          <c:extLst>
            <c:ext xmlns:c16="http://schemas.microsoft.com/office/drawing/2014/chart" uri="{C3380CC4-5D6E-409C-BE32-E72D297353CC}">
              <c16:uniqueId val="{00000008-8386-4D10-BB1F-9A94A3CEE51B}"/>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2022,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4663-4057-8299-AD6EEC98B813}"/>
              </c:ext>
            </c:extLst>
          </c:dPt>
          <c:dPt>
            <c:idx val="1"/>
            <c:bubble3D val="0"/>
            <c:spPr>
              <a:solidFill>
                <a:srgbClr val="008000"/>
              </a:solidFill>
            </c:spPr>
            <c:extLst>
              <c:ext xmlns:c16="http://schemas.microsoft.com/office/drawing/2014/chart" uri="{C3380CC4-5D6E-409C-BE32-E72D297353CC}">
                <c16:uniqueId val="{00000003-4663-4057-8299-AD6EEC98B813}"/>
              </c:ext>
            </c:extLst>
          </c:dPt>
          <c:dPt>
            <c:idx val="2"/>
            <c:bubble3D val="0"/>
            <c:explosion val="6"/>
            <c:spPr>
              <a:solidFill>
                <a:schemeClr val="accent6">
                  <a:lumMod val="75000"/>
                </a:schemeClr>
              </a:solidFill>
            </c:spPr>
            <c:extLst>
              <c:ext xmlns:c16="http://schemas.microsoft.com/office/drawing/2014/chart" uri="{C3380CC4-5D6E-409C-BE32-E72D297353CC}">
                <c16:uniqueId val="{00000005-4663-4057-8299-AD6EEC98B813}"/>
              </c:ext>
            </c:extLst>
          </c:dPt>
          <c:dPt>
            <c:idx val="3"/>
            <c:bubble3D val="0"/>
            <c:spPr>
              <a:solidFill>
                <a:schemeClr val="accent2">
                  <a:lumMod val="75000"/>
                </a:schemeClr>
              </a:solidFill>
            </c:spPr>
            <c:extLst>
              <c:ext xmlns:c16="http://schemas.microsoft.com/office/drawing/2014/chart" uri="{C3380CC4-5D6E-409C-BE32-E72D297353CC}">
                <c16:uniqueId val="{00000007-4663-4057-8299-AD6EEC98B813}"/>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63-4057-8299-AD6EEC98B813}"/>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63-4057-8299-AD6EEC98B813}"/>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63-4057-8299-AD6EEC98B813}"/>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63-4057-8299-AD6EEC98B813}"/>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2009-2022'!$BG$103:$BG$106</c:f>
              <c:strCache>
                <c:ptCount val="4"/>
                <c:pt idx="0">
                  <c:v>Prenočitve zima I-II in XII 2022</c:v>
                </c:pt>
                <c:pt idx="1">
                  <c:v>Prenočitve pomlad III-V 2022</c:v>
                </c:pt>
                <c:pt idx="2">
                  <c:v>Prenočitve poletje VI-VIII 2022</c:v>
                </c:pt>
                <c:pt idx="3">
                  <c:v>Prenočitve jesen IX-XI 2022</c:v>
                </c:pt>
              </c:strCache>
            </c:strRef>
          </c:cat>
          <c:val>
            <c:numRef>
              <c:f>'Analiza 2009-2022'!$BH$103:$BH$106</c:f>
              <c:numCache>
                <c:formatCode>0.0%</c:formatCode>
                <c:ptCount val="4"/>
                <c:pt idx="0">
                  <c:v>0.13710141367652856</c:v>
                </c:pt>
                <c:pt idx="1">
                  <c:v>0.21572303058117812</c:v>
                </c:pt>
                <c:pt idx="2">
                  <c:v>0.43636516421788846</c:v>
                </c:pt>
                <c:pt idx="3">
                  <c:v>0.21081039152440484</c:v>
                </c:pt>
              </c:numCache>
            </c:numRef>
          </c:val>
          <c:extLst>
            <c:ext xmlns:c16="http://schemas.microsoft.com/office/drawing/2014/chart" uri="{C3380CC4-5D6E-409C-BE32-E72D297353CC}">
              <c16:uniqueId val="{00000008-4663-4057-8299-AD6EEC98B813}"/>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 sob/enot  po</a:t>
            </a:r>
            <a:r>
              <a:rPr lang="sl-SI" sz="1200" b="0" baseline="0"/>
              <a:t> vrstah nastanitvenih obratov Ptuj, 2021</a:t>
            </a:r>
            <a:endParaRPr lang="en-US" sz="1200" b="0"/>
          </a:p>
        </c:rich>
      </c:tx>
      <c:layout>
        <c:manualLayout>
          <c:xMode val="edge"/>
          <c:yMode val="edge"/>
          <c:x val="0.11316622540086423"/>
          <c:y val="3.5883688696216345E-2"/>
        </c:manualLayout>
      </c:layout>
      <c:overlay val="0"/>
    </c:title>
    <c:autoTitleDeleted val="0"/>
    <c:plotArea>
      <c:layout>
        <c:manualLayout>
          <c:layoutTarget val="inner"/>
          <c:xMode val="edge"/>
          <c:yMode val="edge"/>
          <c:x val="0.20327224380795195"/>
          <c:y val="0.17113509687693532"/>
          <c:w val="0.55724031220988191"/>
          <c:h val="0.71689905334866832"/>
        </c:manualLayout>
      </c:layout>
      <c:pieChart>
        <c:varyColors val="1"/>
        <c:ser>
          <c:idx val="0"/>
          <c:order val="0"/>
          <c:explosion val="4"/>
          <c:dPt>
            <c:idx val="0"/>
            <c:bubble3D val="0"/>
            <c:spPr>
              <a:solidFill>
                <a:schemeClr val="accent4">
                  <a:lumMod val="75000"/>
                </a:schemeClr>
              </a:solidFill>
            </c:spPr>
            <c:extLst>
              <c:ext xmlns:c16="http://schemas.microsoft.com/office/drawing/2014/chart" uri="{C3380CC4-5D6E-409C-BE32-E72D297353CC}">
                <c16:uniqueId val="{00000001-6F20-4BDA-9EA0-B3FE30D2D703}"/>
              </c:ext>
            </c:extLst>
          </c:dPt>
          <c:dPt>
            <c:idx val="1"/>
            <c:bubble3D val="0"/>
            <c:spPr>
              <a:solidFill>
                <a:srgbClr val="008000"/>
              </a:solidFill>
            </c:spPr>
            <c:extLst>
              <c:ext xmlns:c16="http://schemas.microsoft.com/office/drawing/2014/chart" uri="{C3380CC4-5D6E-409C-BE32-E72D297353CC}">
                <c16:uniqueId val="{00000003-6F20-4BDA-9EA0-B3FE30D2D703}"/>
              </c:ext>
            </c:extLst>
          </c:dPt>
          <c:dPt>
            <c:idx val="2"/>
            <c:bubble3D val="0"/>
            <c:spPr>
              <a:solidFill>
                <a:schemeClr val="accent6">
                  <a:lumMod val="75000"/>
                </a:schemeClr>
              </a:solidFill>
            </c:spPr>
            <c:extLst>
              <c:ext xmlns:c16="http://schemas.microsoft.com/office/drawing/2014/chart" uri="{C3380CC4-5D6E-409C-BE32-E72D297353CC}">
                <c16:uniqueId val="{00000005-6F20-4BDA-9EA0-B3FE30D2D703}"/>
              </c:ext>
            </c:extLst>
          </c:dPt>
          <c:dLbls>
            <c:dLbl>
              <c:idx val="0"/>
              <c:layout>
                <c:manualLayout>
                  <c:x val="-0.16750918635170603"/>
                  <c:y val="9.714035745531866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F20-4BDA-9EA0-B3FE30D2D703}"/>
                </c:ext>
              </c:extLst>
            </c:dLbl>
            <c:dLbl>
              <c:idx val="1"/>
              <c:layout>
                <c:manualLayout>
                  <c:x val="9.4791338582677215E-2"/>
                  <c:y val="-0.1520607424071991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F20-4BDA-9EA0-B3FE30D2D703}"/>
                </c:ext>
              </c:extLst>
            </c:dLbl>
            <c:dLbl>
              <c:idx val="2"/>
              <c:layout>
                <c:manualLayout>
                  <c:x val="0.15385476815398075"/>
                  <c:y val="7.253243344581927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F20-4BDA-9EA0-B3FE30D2D703}"/>
                </c:ext>
              </c:extLst>
            </c:dLbl>
            <c:spPr>
              <a:noFill/>
              <a:ln>
                <a:noFill/>
              </a:ln>
              <a:effectLst/>
            </c:spPr>
            <c:txPr>
              <a:bodyPr/>
              <a:lstStyle/>
              <a:p>
                <a:pPr>
                  <a:defRPr sz="14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2009-2022'!$C$14:$C$16</c:f>
              <c:strCache>
                <c:ptCount val="3"/>
                <c:pt idx="0">
                  <c:v>Hoteli in podobni obrati</c:v>
                </c:pt>
                <c:pt idx="1">
                  <c:v>Kampi</c:v>
                </c:pt>
                <c:pt idx="2">
                  <c:v>Ostale vrste obratov (sobe, domovi,..)</c:v>
                </c:pt>
              </c:strCache>
            </c:strRef>
          </c:cat>
          <c:val>
            <c:numRef>
              <c:f>'Analiza 2009-2022'!$P$14:$P$16</c:f>
              <c:numCache>
                <c:formatCode>General</c:formatCode>
                <c:ptCount val="3"/>
                <c:pt idx="0">
                  <c:v>230</c:v>
                </c:pt>
                <c:pt idx="1">
                  <c:v>128</c:v>
                </c:pt>
                <c:pt idx="2">
                  <c:v>154</c:v>
                </c:pt>
              </c:numCache>
            </c:numRef>
          </c:val>
          <c:extLst>
            <c:ext xmlns:c16="http://schemas.microsoft.com/office/drawing/2014/chart" uri="{C3380CC4-5D6E-409C-BE32-E72D297353CC}">
              <c16:uniqueId val="{00000006-6F20-4BDA-9EA0-B3FE30D2D703}"/>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1.8834829052481978E-2"/>
          <c:y val="0.91105340764988652"/>
          <c:w val="0.93321803115221946"/>
          <c:h val="8.8946592350113526E-2"/>
        </c:manualLayout>
      </c:layout>
      <c:overlay val="0"/>
    </c:legend>
    <c:plotVisOnly val="1"/>
    <c:dispBlanksAs val="gap"/>
    <c:showDLblsOverMax val="0"/>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2019</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E09-4BD8-BBBA-8AC19BA711C9}"/>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E09-4BD8-BBBA-8AC19BA711C9}"/>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E09-4BD8-BBBA-8AC19BA711C9}"/>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09-4BD8-BBBA-8AC19BA711C9}"/>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E09-4BD8-BBBA-8AC19BA711C9}"/>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+strukture'!$E$72:$E$79</c:f>
              <c:numCache>
                <c:formatCode>#,##0</c:formatCode>
                <c:ptCount val="8"/>
                <c:pt idx="0">
                  <c:v>68200</c:v>
                </c:pt>
                <c:pt idx="1">
                  <c:v>35563</c:v>
                </c:pt>
                <c:pt idx="2">
                  <c:v>21687</c:v>
                </c:pt>
                <c:pt idx="3">
                  <c:v>14636</c:v>
                </c:pt>
                <c:pt idx="4">
                  <c:v>11683</c:v>
                </c:pt>
                <c:pt idx="5">
                  <c:v>1461</c:v>
                </c:pt>
                <c:pt idx="6">
                  <c:v>1912</c:v>
                </c:pt>
                <c:pt idx="7">
                  <c:v>1478</c:v>
                </c:pt>
              </c:numCache>
            </c:numRef>
          </c:val>
          <c:extLst>
            <c:ext xmlns:c16="http://schemas.microsoft.com/office/drawing/2014/chart" uri="{C3380CC4-5D6E-409C-BE32-E72D297353CC}">
              <c16:uniqueId val="{00000005-2E09-4BD8-BBBA-8AC19BA711C9}"/>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spPr>
    <a:solidFill>
      <a:schemeClr val="bg2"/>
    </a:solidFill>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 ciljno leto 2028</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FC8-4933-8EB5-03128B29A059}"/>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C8-4933-8EB5-03128B29A059}"/>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FC8-4933-8EB5-03128B29A059}"/>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C8-4933-8EB5-03128B29A059}"/>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FC8-4933-8EB5-03128B29A059}"/>
                </c:ext>
              </c:extLst>
            </c:dLbl>
            <c:dLbl>
              <c:idx val="6"/>
              <c:layout>
                <c:manualLayout>
                  <c:x val="-8.2397086244133892E-3"/>
                  <c:y val="1.34912109905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C8-4933-8EB5-03128B29A059}"/>
                </c:ext>
              </c:extLst>
            </c:dLbl>
            <c:dLbl>
              <c:idx val="7"/>
              <c:layout>
                <c:manualLayout>
                  <c:x val="9.7763910441876323E-2"/>
                  <c:y val="-3.60623118638241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FC8-4933-8EB5-03128B29A059}"/>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'Ciljni trgi, kazalniki, naložbe'!$F$31:$F$38</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'Ciljni trgi, kazalniki, naložbe'!$M$31:$M$38</c:f>
              <c:numCache>
                <c:formatCode>0.0%</c:formatCode>
                <c:ptCount val="8"/>
                <c:pt idx="0">
                  <c:v>0.4</c:v>
                </c:pt>
                <c:pt idx="1">
                  <c:v>0.25</c:v>
                </c:pt>
                <c:pt idx="2">
                  <c:v>0.15</c:v>
                </c:pt>
                <c:pt idx="3">
                  <c:v>0.1</c:v>
                </c:pt>
                <c:pt idx="4">
                  <c:v>7.0000000000000007E-2</c:v>
                </c:pt>
                <c:pt idx="5">
                  <c:v>1.4999999999999999E-2</c:v>
                </c:pt>
                <c:pt idx="6">
                  <c:v>0.01</c:v>
                </c:pt>
                <c:pt idx="7">
                  <c:v>5.0000000000000001E-3</c:v>
                </c:pt>
              </c:numCache>
            </c:numRef>
          </c:val>
          <c:extLst>
            <c:ext xmlns:c16="http://schemas.microsoft.com/office/drawing/2014/chart" uri="{C3380CC4-5D6E-409C-BE32-E72D297353CC}">
              <c16:uniqueId val="{00000007-9FC8-4933-8EB5-03128B29A059}"/>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611420001071295"/>
          <c:y val="0.64430023170914341"/>
          <c:w val="0.76777159997857414"/>
          <c:h val="0.343584881002235"/>
        </c:manualLayout>
      </c:layout>
      <c:overlay val="0"/>
    </c:legend>
    <c:plotVisOnly val="1"/>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 CIljno 2028</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2B3E-405E-9540-5570FE36E92B}"/>
              </c:ext>
            </c:extLst>
          </c:dPt>
          <c:dPt>
            <c:idx val="1"/>
            <c:bubble3D val="0"/>
            <c:spPr>
              <a:solidFill>
                <a:srgbClr val="008000"/>
              </a:solidFill>
            </c:spPr>
            <c:extLst>
              <c:ext xmlns:c16="http://schemas.microsoft.com/office/drawing/2014/chart" uri="{C3380CC4-5D6E-409C-BE32-E72D297353CC}">
                <c16:uniqueId val="{00000003-2B3E-405E-9540-5570FE36E92B}"/>
              </c:ext>
            </c:extLst>
          </c:dPt>
          <c:dPt>
            <c:idx val="2"/>
            <c:bubble3D val="0"/>
            <c:explosion val="6"/>
            <c:spPr>
              <a:solidFill>
                <a:schemeClr val="accent6">
                  <a:lumMod val="75000"/>
                </a:schemeClr>
              </a:solidFill>
            </c:spPr>
            <c:extLst>
              <c:ext xmlns:c16="http://schemas.microsoft.com/office/drawing/2014/chart" uri="{C3380CC4-5D6E-409C-BE32-E72D297353CC}">
                <c16:uniqueId val="{00000005-2B3E-405E-9540-5570FE36E92B}"/>
              </c:ext>
            </c:extLst>
          </c:dPt>
          <c:dPt>
            <c:idx val="3"/>
            <c:bubble3D val="0"/>
            <c:spPr>
              <a:solidFill>
                <a:schemeClr val="accent2">
                  <a:lumMod val="75000"/>
                </a:schemeClr>
              </a:solidFill>
            </c:spPr>
            <c:extLst>
              <c:ext xmlns:c16="http://schemas.microsoft.com/office/drawing/2014/chart" uri="{C3380CC4-5D6E-409C-BE32-E72D297353CC}">
                <c16:uniqueId val="{00000007-2B3E-405E-9540-5570FE36E92B}"/>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3E-405E-9540-5570FE36E92B}"/>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3E-405E-9540-5570FE36E92B}"/>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3E-405E-9540-5570FE36E92B}"/>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3E-405E-9540-5570FE36E92B}"/>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'Ciljni trgi, kazalniki, naložbe'!$AB$90:$AD$93</c:f>
              <c:strCache>
                <c:ptCount val="4"/>
                <c:pt idx="0">
                  <c:v>Prenočitve zima I-II in XII 2028</c:v>
                </c:pt>
                <c:pt idx="1">
                  <c:v>Prenočitve pomlad III-V 2028</c:v>
                </c:pt>
                <c:pt idx="2">
                  <c:v>Prenočitve poletje VI-VIII 2028</c:v>
                </c:pt>
                <c:pt idx="3">
                  <c:v>Prenočitve jesen IX-XI 2028</c:v>
                </c:pt>
              </c:strCache>
            </c:strRef>
          </c:cat>
          <c:val>
            <c:numRef>
              <c:f>'Ciljni trgi, kazalniki, naložbe'!$AE$90:$AE$93</c:f>
              <c:numCache>
                <c:formatCode>0.0%</c:formatCode>
                <c:ptCount val="4"/>
                <c:pt idx="0">
                  <c:v>0.14752061836451255</c:v>
                </c:pt>
                <c:pt idx="1">
                  <c:v>0.22150542816662472</c:v>
                </c:pt>
                <c:pt idx="2">
                  <c:v>0.39742754210825576</c:v>
                </c:pt>
                <c:pt idx="3">
                  <c:v>0.23354591128137728</c:v>
                </c:pt>
              </c:numCache>
            </c:numRef>
          </c:val>
          <c:extLst>
            <c:ext xmlns:c16="http://schemas.microsoft.com/office/drawing/2014/chart" uri="{C3380CC4-5D6E-409C-BE32-E72D297353CC}">
              <c16:uniqueId val="{00000008-2B3E-405E-9540-5570FE36E92B}"/>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'Ciljni trgi, kazalniki, naložbe'!$G$63</c:f>
              <c:strCache>
                <c:ptCount val="1"/>
                <c:pt idx="0">
                  <c:v>Skupaj vse prenočitve 2028</c:v>
                </c:pt>
              </c:strCache>
            </c:strRef>
          </c:tx>
          <c:spPr>
            <a:ln w="22225" cap="rnd" cmpd="sng" algn="ctr">
              <a:solidFill>
                <a:srgbClr val="C00000"/>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naložbe'!$H$63:$S$63</c:f>
              <c:numCache>
                <c:formatCode>#,##0</c:formatCode>
                <c:ptCount val="12"/>
                <c:pt idx="0">
                  <c:v>9811.07</c:v>
                </c:pt>
                <c:pt idx="1">
                  <c:v>10454.77</c:v>
                </c:pt>
                <c:pt idx="2">
                  <c:v>12221.618699999999</c:v>
                </c:pt>
                <c:pt idx="3">
                  <c:v>15454.179999999998</c:v>
                </c:pt>
                <c:pt idx="4">
                  <c:v>19851.735000000001</c:v>
                </c:pt>
                <c:pt idx="5">
                  <c:v>22662.608</c:v>
                </c:pt>
                <c:pt idx="6">
                  <c:v>30367.763999999999</c:v>
                </c:pt>
                <c:pt idx="7">
                  <c:v>32244.066000000003</c:v>
                </c:pt>
                <c:pt idx="8">
                  <c:v>22382.559000000001</c:v>
                </c:pt>
                <c:pt idx="9">
                  <c:v>16489.448</c:v>
                </c:pt>
                <c:pt idx="10">
                  <c:v>11239.004999999997</c:v>
                </c:pt>
                <c:pt idx="11">
                  <c:v>11387.068999999998</c:v>
                </c:pt>
              </c:numCache>
            </c:numRef>
          </c:val>
          <c:smooth val="0"/>
          <c:extLst>
            <c:ext xmlns:c16="http://schemas.microsoft.com/office/drawing/2014/chart" uri="{C3380CC4-5D6E-409C-BE32-E72D297353CC}">
              <c16:uniqueId val="{00000000-4C13-4040-B87F-C388E866444A}"/>
            </c:ext>
          </c:extLst>
        </c:ser>
        <c:ser>
          <c:idx val="1"/>
          <c:order val="1"/>
          <c:tx>
            <c:strRef>
              <c:f>'Ciljni trgi, kazalniki, naložbe'!$G$64</c:f>
              <c:strCache>
                <c:ptCount val="1"/>
                <c:pt idx="0">
                  <c:v>Domače prenočitve 2028</c:v>
                </c:pt>
              </c:strCache>
            </c:strRef>
          </c:tx>
          <c:spPr>
            <a:ln w="22225" cap="rnd" cmpd="sng" algn="ctr">
              <a:solidFill>
                <a:schemeClr val="accent5">
                  <a:lumMod val="75000"/>
                </a:schemeClr>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naložbe'!$H$64:$S$64</c:f>
              <c:numCache>
                <c:formatCode>#,##0</c:formatCode>
                <c:ptCount val="12"/>
                <c:pt idx="0">
                  <c:v>4720.43</c:v>
                </c:pt>
                <c:pt idx="1">
                  <c:v>4720.43</c:v>
                </c:pt>
                <c:pt idx="2">
                  <c:v>5321.2119999999995</c:v>
                </c:pt>
                <c:pt idx="3">
                  <c:v>6179.4719999999998</c:v>
                </c:pt>
                <c:pt idx="4">
                  <c:v>7123.558</c:v>
                </c:pt>
                <c:pt idx="5">
                  <c:v>8754.2519999999986</c:v>
                </c:pt>
                <c:pt idx="6">
                  <c:v>10728.25</c:v>
                </c:pt>
                <c:pt idx="7">
                  <c:v>11586.51</c:v>
                </c:pt>
                <c:pt idx="8">
                  <c:v>8582.6</c:v>
                </c:pt>
                <c:pt idx="9">
                  <c:v>7638.5139999999992</c:v>
                </c:pt>
                <c:pt idx="10">
                  <c:v>5321.2119999999995</c:v>
                </c:pt>
                <c:pt idx="11">
                  <c:v>5149.5599999999995</c:v>
                </c:pt>
              </c:numCache>
            </c:numRef>
          </c:val>
          <c:smooth val="0"/>
          <c:extLst>
            <c:ext xmlns:c16="http://schemas.microsoft.com/office/drawing/2014/chart" uri="{C3380CC4-5D6E-409C-BE32-E72D297353CC}">
              <c16:uniqueId val="{00000001-4C13-4040-B87F-C388E866444A}"/>
            </c:ext>
          </c:extLst>
        </c:ser>
        <c:ser>
          <c:idx val="2"/>
          <c:order val="2"/>
          <c:tx>
            <c:strRef>
              <c:f>'Ciljni trgi, kazalniki, naložbe'!$G$65</c:f>
              <c:strCache>
                <c:ptCount val="1"/>
                <c:pt idx="0">
                  <c:v>Tuje prenočitve 2028</c:v>
                </c:pt>
              </c:strCache>
            </c:strRef>
          </c:tx>
          <c:spPr>
            <a:ln w="22225" cap="rnd" cmpd="sng" algn="ctr">
              <a:solidFill>
                <a:srgbClr val="00B050"/>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naložbe'!$H$65:$S$65</c:f>
              <c:numCache>
                <c:formatCode>#,##0</c:formatCode>
                <c:ptCount val="12"/>
                <c:pt idx="0">
                  <c:v>5090.6399999999994</c:v>
                </c:pt>
                <c:pt idx="1">
                  <c:v>5734.34</c:v>
                </c:pt>
                <c:pt idx="2">
                  <c:v>6900.4066999999995</c:v>
                </c:pt>
                <c:pt idx="3">
                  <c:v>9274.7079999999987</c:v>
                </c:pt>
                <c:pt idx="4">
                  <c:v>12728.177</c:v>
                </c:pt>
                <c:pt idx="5">
                  <c:v>13908.356000000002</c:v>
                </c:pt>
                <c:pt idx="6">
                  <c:v>19639.513999999999</c:v>
                </c:pt>
                <c:pt idx="7">
                  <c:v>20657.556000000004</c:v>
                </c:pt>
                <c:pt idx="8">
                  <c:v>13799.959000000001</c:v>
                </c:pt>
                <c:pt idx="9">
                  <c:v>8850.9340000000011</c:v>
                </c:pt>
                <c:pt idx="10">
                  <c:v>5917.7929999999978</c:v>
                </c:pt>
                <c:pt idx="11">
                  <c:v>6237.5089999999982</c:v>
                </c:pt>
              </c:numCache>
            </c:numRef>
          </c:val>
          <c:smooth val="0"/>
          <c:extLst>
            <c:ext xmlns:c16="http://schemas.microsoft.com/office/drawing/2014/chart" uri="{C3380CC4-5D6E-409C-BE32-E72D297353CC}">
              <c16:uniqueId val="{00000002-4C13-4040-B87F-C388E866444A}"/>
            </c:ext>
          </c:extLst>
        </c:ser>
        <c:ser>
          <c:idx val="3"/>
          <c:order val="3"/>
          <c:tx>
            <c:strRef>
              <c:f>'Ciljni trgi, kazalniki, naložbe'!$G$66</c:f>
              <c:strCache>
                <c:ptCount val="1"/>
                <c:pt idx="0">
                  <c:v>Skupaj vse prenočitve 2019</c:v>
                </c:pt>
              </c:strCache>
            </c:strRef>
          </c:tx>
          <c:spPr>
            <a:ln w="22225" cap="rnd" cmpd="sng" algn="ctr">
              <a:solidFill>
                <a:schemeClr val="accent2">
                  <a:lumMod val="60000"/>
                  <a:lumOff val="40000"/>
                </a:schemeClr>
              </a:solidFill>
              <a:prstDash val="sysDash"/>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naložbe'!$H$66:$S$66</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3-4C13-4040-B87F-C388E866444A}"/>
            </c:ext>
          </c:extLst>
        </c:ser>
        <c:dLbls>
          <c:showLegendKey val="0"/>
          <c:showVal val="0"/>
          <c:showCatName val="0"/>
          <c:showSerName val="0"/>
          <c:showPercent val="0"/>
          <c:showBubbleSize val="0"/>
        </c:dLbls>
        <c:smooth val="0"/>
        <c:axId val="1231708432"/>
        <c:axId val="1231709416"/>
      </c:lineChart>
      <c:catAx>
        <c:axId val="1231708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84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sz="1200" b="0" i="1"/>
              <a:t>Lorenzova krivulja: GINI Indeks- sezonskosti prenočitev</a:t>
            </a:r>
            <a:r>
              <a:rPr lang="sl-SI" sz="1200" b="0" i="1" baseline="0"/>
              <a:t> </a:t>
            </a:r>
            <a:r>
              <a:rPr lang="sl-SI" sz="1200" b="0" i="1"/>
              <a:t>vseh turistov  Ptuj </a:t>
            </a:r>
            <a:r>
              <a:rPr lang="sl-SI" sz="1200" b="0" i="1" baseline="0"/>
              <a:t> - ciljno leto 2028 - primerjava z 2019</a:t>
            </a:r>
            <a:endParaRPr lang="sl-SI" sz="1200" b="0" i="1"/>
          </a:p>
        </c:rich>
      </c:tx>
      <c:layout>
        <c:manualLayout>
          <c:xMode val="edge"/>
          <c:yMode val="edge"/>
          <c:x val="0.12592318632713012"/>
          <c:y val="0"/>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81F0-4623-8D73-2474AE063EB3}"/>
            </c:ext>
          </c:extLst>
        </c:ser>
        <c:ser>
          <c:idx val="1"/>
          <c:order val="1"/>
          <c:tx>
            <c:v>Ptuj - ciljno leto 2028</c:v>
          </c:tx>
          <c:spPr>
            <a:ln w="28575" cap="rnd">
              <a:solidFill>
                <a:schemeClr val="accent2"/>
              </a:solidFill>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naložbe'!$G$96:$R$96</c:f>
              <c:numCache>
                <c:formatCode>0.000</c:formatCode>
                <c:ptCount val="12"/>
                <c:pt idx="0">
                  <c:v>4.5725207657852512E-2</c:v>
                </c:pt>
                <c:pt idx="1">
                  <c:v>9.4450426137089399E-2</c:v>
                </c:pt>
                <c:pt idx="2">
                  <c:v>0.1468306290601796</c:v>
                </c:pt>
                <c:pt idx="3">
                  <c:v>0.19990089505963685</c:v>
                </c:pt>
                <c:pt idx="4">
                  <c:v>0.25686064083380761</c:v>
                </c:pt>
                <c:pt idx="5">
                  <c:v>0.32888597442961626</c:v>
                </c:pt>
                <c:pt idx="6">
                  <c:v>0.40573625008388853</c:v>
                </c:pt>
                <c:pt idx="7">
                  <c:v>0.49825670965085306</c:v>
                </c:pt>
                <c:pt idx="8">
                  <c:v>0.60257225914638579</c:v>
                </c:pt>
                <c:pt idx="9">
                  <c:v>0.70819299744185304</c:v>
                </c:pt>
                <c:pt idx="10">
                  <c:v>0.84972417752768037</c:v>
                </c:pt>
                <c:pt idx="11">
                  <c:v>1</c:v>
                </c:pt>
              </c:numCache>
            </c:numRef>
          </c:val>
          <c:smooth val="0"/>
          <c:extLst>
            <c:ext xmlns:c16="http://schemas.microsoft.com/office/drawing/2014/chart" uri="{C3380CC4-5D6E-409C-BE32-E72D297353CC}">
              <c16:uniqueId val="{00000001-81F0-4623-8D73-2474AE063EB3}"/>
            </c:ext>
          </c:extLst>
        </c:ser>
        <c:ser>
          <c:idx val="0"/>
          <c:order val="2"/>
          <c:tx>
            <c:v>Ptuj - v letu 2019</c:v>
          </c:tx>
          <c:spPr>
            <a:ln w="28575" cap="rnd">
              <a:solidFill>
                <a:schemeClr val="tx2">
                  <a:lumMod val="60000"/>
                  <a:lumOff val="40000"/>
                </a:schemeClr>
              </a:solidFill>
              <a:prstDash val="sysDash"/>
              <a:round/>
            </a:ln>
            <a:effectLst/>
          </c:spPr>
          <c:marker>
            <c:symbol val="none"/>
          </c:marker>
          <c:val>
            <c:numRef>
              <c:f>'Ciljni trgi, kazalniki, naložbe'!$G$98:$R$98</c:f>
              <c:numCache>
                <c:formatCode>0.000</c:formatCode>
                <c:ptCount val="12"/>
                <c:pt idx="0">
                  <c:v>4.6370929141697458E-2</c:v>
                </c:pt>
                <c:pt idx="1">
                  <c:v>9.8894015686724998E-2</c:v>
                </c:pt>
                <c:pt idx="2">
                  <c:v>0.15329976450766786</c:v>
                </c:pt>
                <c:pt idx="3">
                  <c:v>0.20819692009215474</c:v>
                </c:pt>
                <c:pt idx="4">
                  <c:v>0.26717211362345478</c:v>
                </c:pt>
                <c:pt idx="5">
                  <c:v>0.33637112059887808</c:v>
                </c:pt>
                <c:pt idx="6">
                  <c:v>0.40805907092212163</c:v>
                </c:pt>
                <c:pt idx="7">
                  <c:v>0.49408716407242187</c:v>
                </c:pt>
                <c:pt idx="8">
                  <c:v>0.58562284211802695</c:v>
                </c:pt>
                <c:pt idx="9">
                  <c:v>0.69326006905222315</c:v>
                </c:pt>
                <c:pt idx="10">
                  <c:v>0.83723586886459511</c:v>
                </c:pt>
                <c:pt idx="11">
                  <c:v>1</c:v>
                </c:pt>
              </c:numCache>
            </c:numRef>
          </c:val>
          <c:smooth val="0"/>
          <c:extLst>
            <c:ext xmlns:c16="http://schemas.microsoft.com/office/drawing/2014/chart" uri="{C3380CC4-5D6E-409C-BE32-E72D297353CC}">
              <c16:uniqueId val="{00000005-81F0-4623-8D73-2474AE063EB3}"/>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2022</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56-4381-B538-5ACDBEF0C8CA}"/>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56-4381-B538-5ACDBEF0C8CA}"/>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B56-4381-B538-5ACDBEF0C8CA}"/>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56-4381-B538-5ACDBEF0C8CA}"/>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56-4381-B538-5ACDBEF0C8CA}"/>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'Tuji trgi ''09-''22 +strukture'!$C$72:$C$79</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'Tuji trgi ''09-''22 +strukture'!$H$72:$H$79</c:f>
              <c:numCache>
                <c:formatCode>#,##0</c:formatCode>
                <c:ptCount val="8"/>
                <c:pt idx="0">
                  <c:v>80020</c:v>
                </c:pt>
                <c:pt idx="1">
                  <c:v>29732</c:v>
                </c:pt>
                <c:pt idx="2">
                  <c:v>15090</c:v>
                </c:pt>
                <c:pt idx="3">
                  <c:v>16209</c:v>
                </c:pt>
                <c:pt idx="4">
                  <c:v>10895</c:v>
                </c:pt>
                <c:pt idx="5">
                  <c:v>944</c:v>
                </c:pt>
                <c:pt idx="6">
                  <c:v>370</c:v>
                </c:pt>
                <c:pt idx="7">
                  <c:v>1443</c:v>
                </c:pt>
              </c:numCache>
            </c:numRef>
          </c:val>
          <c:extLst>
            <c:ext xmlns:c16="http://schemas.microsoft.com/office/drawing/2014/chart" uri="{C3380CC4-5D6E-409C-BE32-E72D297353CC}">
              <c16:uniqueId val="{00000005-BB56-4381-B538-5ACDBEF0C8CA}"/>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1.7424003124108679E-2"/>
          <c:y val="0.63901978348893007"/>
          <c:w val="0.96726783101024394"/>
          <c:h val="0.34646001485176531"/>
        </c:manualLayout>
      </c:layout>
      <c:overlay val="0"/>
    </c:legend>
    <c:plotVisOnly val="1"/>
    <c:dispBlanksAs val="gap"/>
    <c:showDLblsOverMax val="0"/>
  </c:chart>
  <c:spPr>
    <a:solidFill>
      <a:schemeClr val="bg2"/>
    </a:solidFill>
    <a:ln>
      <a:solidFill>
        <a:schemeClr val="tx1">
          <a:lumMod val="50000"/>
          <a:lumOff val="50000"/>
        </a:schemeClr>
      </a:solidFill>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'Ciljni trgi, kazalniki, naložbe'!$G$142</c:f>
              <c:strCache>
                <c:ptCount val="1"/>
                <c:pt idx="0">
                  <c:v>Skupaj vsi prihodi v 2028</c:v>
                </c:pt>
              </c:strCache>
            </c:strRef>
          </c:tx>
          <c:spPr>
            <a:ln w="22225" cap="rnd" cmpd="sng" algn="ctr">
              <a:solidFill>
                <a:srgbClr val="C00000"/>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naložbe'!$H$142:$S$142</c:f>
              <c:numCache>
                <c:formatCode>#,##0</c:formatCode>
                <c:ptCount val="12"/>
                <c:pt idx="0">
                  <c:v>3393.7933572126931</c:v>
                </c:pt>
                <c:pt idx="1">
                  <c:v>3921.4271445146596</c:v>
                </c:pt>
                <c:pt idx="2">
                  <c:v>4655.9881463060101</c:v>
                </c:pt>
                <c:pt idx="3">
                  <c:v>6240.9278895502739</c:v>
                </c:pt>
                <c:pt idx="4">
                  <c:v>8146.0107003639505</c:v>
                </c:pt>
                <c:pt idx="5">
                  <c:v>9485.224532084274</c:v>
                </c:pt>
                <c:pt idx="6">
                  <c:v>11022.057804839105</c:v>
                </c:pt>
                <c:pt idx="7">
                  <c:v>13015.182465166035</c:v>
                </c:pt>
                <c:pt idx="8">
                  <c:v>9386.040365882016</c:v>
                </c:pt>
                <c:pt idx="9">
                  <c:v>6590.1195137302129</c:v>
                </c:pt>
                <c:pt idx="10">
                  <c:v>3953.1351412924823</c:v>
                </c:pt>
                <c:pt idx="11">
                  <c:v>4330.9330121370358</c:v>
                </c:pt>
              </c:numCache>
            </c:numRef>
          </c:val>
          <c:smooth val="0"/>
          <c:extLst>
            <c:ext xmlns:c16="http://schemas.microsoft.com/office/drawing/2014/chart" uri="{C3380CC4-5D6E-409C-BE32-E72D297353CC}">
              <c16:uniqueId val="{00000000-5692-490C-8EEB-8EEA43E3B18E}"/>
            </c:ext>
          </c:extLst>
        </c:ser>
        <c:ser>
          <c:idx val="1"/>
          <c:order val="1"/>
          <c:tx>
            <c:strRef>
              <c:f>'Ciljni trgi, kazalniki, naložbe'!$G$143</c:f>
              <c:strCache>
                <c:ptCount val="1"/>
                <c:pt idx="0">
                  <c:v>Domači prihodi 2028</c:v>
                </c:pt>
              </c:strCache>
            </c:strRef>
          </c:tx>
          <c:spPr>
            <a:ln w="22225" cap="rnd" cmpd="sng" algn="ctr">
              <a:solidFill>
                <a:schemeClr val="accent5">
                  <a:lumMod val="75000"/>
                </a:schemeClr>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naložbe'!$H$143:$S$143</c:f>
              <c:numCache>
                <c:formatCode>#,##0</c:formatCode>
                <c:ptCount val="12"/>
                <c:pt idx="0">
                  <c:v>1247.4083474163665</c:v>
                </c:pt>
                <c:pt idx="1">
                  <c:v>1497.2389880074397</c:v>
                </c:pt>
                <c:pt idx="2">
                  <c:v>1755.0265095239156</c:v>
                </c:pt>
                <c:pt idx="3">
                  <c:v>1963.2863570891993</c:v>
                </c:pt>
                <c:pt idx="4">
                  <c:v>2314.7778560026172</c:v>
                </c:pt>
                <c:pt idx="5">
                  <c:v>2813.7887092286519</c:v>
                </c:pt>
                <c:pt idx="6">
                  <c:v>2840.3454744394307</c:v>
                </c:pt>
                <c:pt idx="7">
                  <c:v>3439.3673987316515</c:v>
                </c:pt>
                <c:pt idx="8">
                  <c:v>2661.0609443448989</c:v>
                </c:pt>
                <c:pt idx="9">
                  <c:v>2724.9395682360196</c:v>
                </c:pt>
                <c:pt idx="10">
                  <c:v>1668.6787516789084</c:v>
                </c:pt>
                <c:pt idx="11">
                  <c:v>1603.2304867735686</c:v>
                </c:pt>
              </c:numCache>
            </c:numRef>
          </c:val>
          <c:smooth val="0"/>
          <c:extLst>
            <c:ext xmlns:c16="http://schemas.microsoft.com/office/drawing/2014/chart" uri="{C3380CC4-5D6E-409C-BE32-E72D297353CC}">
              <c16:uniqueId val="{00000001-5692-490C-8EEB-8EEA43E3B18E}"/>
            </c:ext>
          </c:extLst>
        </c:ser>
        <c:ser>
          <c:idx val="2"/>
          <c:order val="2"/>
          <c:tx>
            <c:strRef>
              <c:f>'Ciljni trgi, kazalniki, naložbe'!$G$144</c:f>
              <c:strCache>
                <c:ptCount val="1"/>
                <c:pt idx="0">
                  <c:v>Tuji prihodi 2028</c:v>
                </c:pt>
              </c:strCache>
            </c:strRef>
          </c:tx>
          <c:spPr>
            <a:ln w="22225" cap="rnd" cmpd="sng" algn="ctr">
              <a:solidFill>
                <a:srgbClr val="00B050"/>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naložbe'!$H$144:$S$144</c:f>
              <c:numCache>
                <c:formatCode>#,##0</c:formatCode>
                <c:ptCount val="12"/>
                <c:pt idx="0">
                  <c:v>2146.3850097963268</c:v>
                </c:pt>
                <c:pt idx="1">
                  <c:v>2424.1881565072199</c:v>
                </c:pt>
                <c:pt idx="2">
                  <c:v>2900.9616367820945</c:v>
                </c:pt>
                <c:pt idx="3">
                  <c:v>4277.6415324610743</c:v>
                </c:pt>
                <c:pt idx="4">
                  <c:v>5831.2328443613333</c:v>
                </c:pt>
                <c:pt idx="5">
                  <c:v>6671.4358228556221</c:v>
                </c:pt>
                <c:pt idx="6">
                  <c:v>8181.7123303996741</c:v>
                </c:pt>
                <c:pt idx="7">
                  <c:v>9575.8150664343848</c:v>
                </c:pt>
                <c:pt idx="8">
                  <c:v>6724.9794215371167</c:v>
                </c:pt>
                <c:pt idx="9">
                  <c:v>3865.1799454941934</c:v>
                </c:pt>
                <c:pt idx="10">
                  <c:v>2284.4563896135742</c:v>
                </c:pt>
                <c:pt idx="11">
                  <c:v>2727.7025253634674</c:v>
                </c:pt>
              </c:numCache>
            </c:numRef>
          </c:val>
          <c:smooth val="0"/>
          <c:extLst>
            <c:ext xmlns:c16="http://schemas.microsoft.com/office/drawing/2014/chart" uri="{C3380CC4-5D6E-409C-BE32-E72D297353CC}">
              <c16:uniqueId val="{00000002-5692-490C-8EEB-8EEA43E3B18E}"/>
            </c:ext>
          </c:extLst>
        </c:ser>
        <c:ser>
          <c:idx val="3"/>
          <c:order val="3"/>
          <c:tx>
            <c:strRef>
              <c:f>'Ciljni trgi, kazalniki, naložbe'!$G$145</c:f>
              <c:strCache>
                <c:ptCount val="1"/>
                <c:pt idx="0">
                  <c:v>Skupaj vsi prihodi 2019</c:v>
                </c:pt>
              </c:strCache>
            </c:strRef>
          </c:tx>
          <c:spPr>
            <a:ln w="22225" cap="rnd" cmpd="sng" algn="ctr">
              <a:solidFill>
                <a:schemeClr val="accent2">
                  <a:lumMod val="60000"/>
                  <a:lumOff val="40000"/>
                </a:schemeClr>
              </a:solidFill>
              <a:prstDash val="sysDash"/>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naložbe'!$H$145:$S$145</c:f>
              <c:numCache>
                <c:formatCode>#,##0</c:formatCode>
                <c:ptCount val="12"/>
                <c:pt idx="0">
                  <c:v>2471</c:v>
                </c:pt>
                <c:pt idx="1">
                  <c:v>3199</c:v>
                </c:pt>
                <c:pt idx="2">
                  <c:v>3363</c:v>
                </c:pt>
                <c:pt idx="3">
                  <c:v>4543</c:v>
                </c:pt>
                <c:pt idx="4">
                  <c:v>5917</c:v>
                </c:pt>
                <c:pt idx="5">
                  <c:v>7905</c:v>
                </c:pt>
                <c:pt idx="6">
                  <c:v>9467</c:v>
                </c:pt>
                <c:pt idx="7">
                  <c:v>11512</c:v>
                </c:pt>
                <c:pt idx="8">
                  <c:v>6934</c:v>
                </c:pt>
                <c:pt idx="9">
                  <c:v>4843</c:v>
                </c:pt>
                <c:pt idx="10">
                  <c:v>3530</c:v>
                </c:pt>
                <c:pt idx="11">
                  <c:v>3286</c:v>
                </c:pt>
              </c:numCache>
            </c:numRef>
          </c:val>
          <c:smooth val="0"/>
          <c:extLst>
            <c:ext xmlns:c16="http://schemas.microsoft.com/office/drawing/2014/chart" uri="{C3380CC4-5D6E-409C-BE32-E72D297353CC}">
              <c16:uniqueId val="{00000003-5692-490C-8EEB-8EEA43E3B18E}"/>
            </c:ext>
          </c:extLst>
        </c:ser>
        <c:dLbls>
          <c:showLegendKey val="0"/>
          <c:showVal val="0"/>
          <c:showCatName val="0"/>
          <c:showSerName val="0"/>
          <c:showPercent val="0"/>
          <c:showBubbleSize val="0"/>
        </c:dLbls>
        <c:smooth val="0"/>
        <c:axId val="1231708432"/>
        <c:axId val="1231709416"/>
      </c:lineChart>
      <c:catAx>
        <c:axId val="1231708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84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'Ciljni trgi, kazalniki, naložbe'!$G$174</c:f>
              <c:strCache>
                <c:ptCount val="1"/>
                <c:pt idx="0">
                  <c:v>PDB vseh gostov skupaj, cilj 2028</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naložbe'!$H$174:$S$174</c:f>
              <c:numCache>
                <c:formatCode>#,##0.0</c:formatCode>
                <c:ptCount val="12"/>
                <c:pt idx="0">
                  <c:v>2.8908860874363271</c:v>
                </c:pt>
                <c:pt idx="1">
                  <c:v>2.6660625366008039</c:v>
                </c:pt>
                <c:pt idx="2">
                  <c:v>2.6249247884568701</c:v>
                </c:pt>
                <c:pt idx="3">
                  <c:v>2.4762631893049543</c:v>
                </c:pt>
                <c:pt idx="4">
                  <c:v>2.4369885739424646</c:v>
                </c:pt>
                <c:pt idx="5">
                  <c:v>2.3892537201773694</c:v>
                </c:pt>
                <c:pt idx="6">
                  <c:v>2.7551809777904981</c:v>
                </c:pt>
                <c:pt idx="7">
                  <c:v>2.4774194358241495</c:v>
                </c:pt>
                <c:pt idx="8">
                  <c:v>2.3846646857987053</c:v>
                </c:pt>
                <c:pt idx="9">
                  <c:v>2.5021470347609007</c:v>
                </c:pt>
                <c:pt idx="10">
                  <c:v>2.8430611649480295</c:v>
                </c:pt>
                <c:pt idx="11">
                  <c:v>2.6292415440480834</c:v>
                </c:pt>
              </c:numCache>
            </c:numRef>
          </c:val>
          <c:extLst>
            <c:ext xmlns:c16="http://schemas.microsoft.com/office/drawing/2014/chart" uri="{C3380CC4-5D6E-409C-BE32-E72D297353CC}">
              <c16:uniqueId val="{00000000-AA1E-4BA7-A723-2E7B29BA3D37}"/>
            </c:ext>
          </c:extLst>
        </c:ser>
        <c:ser>
          <c:idx val="1"/>
          <c:order val="1"/>
          <c:tx>
            <c:strRef>
              <c:f>'Ciljni trgi, kazalniki, naložbe'!$G$175</c:f>
              <c:strCache>
                <c:ptCount val="1"/>
                <c:pt idx="0">
                  <c:v>PDB domačih gostov, cilj 2028</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naložbe'!$H$175:$S$175</c:f>
              <c:numCache>
                <c:formatCode>#,##0.0</c:formatCode>
                <c:ptCount val="12"/>
                <c:pt idx="0">
                  <c:v>3.7841898443095721</c:v>
                </c:pt>
                <c:pt idx="1">
                  <c:v>3.1527565323970475</c:v>
                </c:pt>
                <c:pt idx="2">
                  <c:v>3.0319838310838279</c:v>
                </c:pt>
                <c:pt idx="3">
                  <c:v>3.1475143591186496</c:v>
                </c:pt>
                <c:pt idx="4">
                  <c:v>3.0774261908231879</c:v>
                </c:pt>
                <c:pt idx="5">
                  <c:v>3.1111973586672805</c:v>
                </c:pt>
                <c:pt idx="6">
                  <c:v>3.7770933488706415</c:v>
                </c:pt>
                <c:pt idx="7">
                  <c:v>3.3687910178693912</c:v>
                </c:pt>
                <c:pt idx="8">
                  <c:v>3.2252549563884072</c:v>
                </c:pt>
                <c:pt idx="9">
                  <c:v>2.8031865693611566</c:v>
                </c:pt>
                <c:pt idx="10">
                  <c:v>3.188877424516952</c:v>
                </c:pt>
                <c:pt idx="11">
                  <c:v>3.2119898183593456</c:v>
                </c:pt>
              </c:numCache>
            </c:numRef>
          </c:val>
          <c:extLst>
            <c:ext xmlns:c16="http://schemas.microsoft.com/office/drawing/2014/chart" uri="{C3380CC4-5D6E-409C-BE32-E72D297353CC}">
              <c16:uniqueId val="{00000001-AA1E-4BA7-A723-2E7B29BA3D37}"/>
            </c:ext>
          </c:extLst>
        </c:ser>
        <c:ser>
          <c:idx val="2"/>
          <c:order val="2"/>
          <c:tx>
            <c:strRef>
              <c:f>'Ciljni trgi, kazalniki, naložbe'!$G$176</c:f>
              <c:strCache>
                <c:ptCount val="1"/>
                <c:pt idx="0">
                  <c:v>PDB tujih gostov, cilj 2028</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naložbe'!$H$176:$S$176</c:f>
              <c:numCache>
                <c:formatCode>#,##0.0</c:formatCode>
                <c:ptCount val="12"/>
                <c:pt idx="0">
                  <c:v>2.371727335387539</c:v>
                </c:pt>
                <c:pt idx="1">
                  <c:v>2.3654682020483344</c:v>
                </c:pt>
                <c:pt idx="2">
                  <c:v>2.3786618245852806</c:v>
                </c:pt>
                <c:pt idx="3">
                  <c:v>2.1681826140920086</c:v>
                </c:pt>
                <c:pt idx="4">
                  <c:v>2.1827591762705638</c:v>
                </c:pt>
                <c:pt idx="5">
                  <c:v>2.0847620166488703</c:v>
                </c:pt>
                <c:pt idx="6">
                  <c:v>2.400416099577118</c:v>
                </c:pt>
                <c:pt idx="7">
                  <c:v>2.1572634660009129</c:v>
                </c:pt>
                <c:pt idx="8">
                  <c:v>2.0520447922568912</c:v>
                </c:pt>
                <c:pt idx="9">
                  <c:v>2.2899151203342849</c:v>
                </c:pt>
                <c:pt idx="10">
                  <c:v>2.5904600441950301</c:v>
                </c:pt>
                <c:pt idx="11">
                  <c:v>2.2867262621201143</c:v>
                </c:pt>
              </c:numCache>
            </c:numRef>
          </c:val>
          <c:extLst>
            <c:ext xmlns:c16="http://schemas.microsoft.com/office/drawing/2014/chart" uri="{C3380CC4-5D6E-409C-BE32-E72D297353CC}">
              <c16:uniqueId val="{00000002-AA1E-4BA7-A723-2E7B29BA3D37}"/>
            </c:ext>
          </c:extLst>
        </c:ser>
        <c:ser>
          <c:idx val="3"/>
          <c:order val="3"/>
          <c:tx>
            <c:strRef>
              <c:f>'Ciljni trgi, kazalniki, naložbe'!$G$177</c:f>
              <c:strCache>
                <c:ptCount val="1"/>
                <c:pt idx="0">
                  <c:v>Primerjava: PDB vseh gostov skupaj 2019</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naložbe'!$H$177:$S$177</c:f>
              <c:numCache>
                <c:formatCode>#,##0.0</c:formatCode>
                <c:ptCount val="12"/>
                <c:pt idx="0">
                  <c:v>2.9405099150141645</c:v>
                </c:pt>
                <c:pt idx="1">
                  <c:v>2.5726789621756798</c:v>
                </c:pt>
                <c:pt idx="2">
                  <c:v>2.5578352661314301</c:v>
                </c:pt>
                <c:pt idx="3">
                  <c:v>2.4725952014087609</c:v>
                </c:pt>
                <c:pt idx="4">
                  <c:v>2.2781815109007941</c:v>
                </c:pt>
                <c:pt idx="5">
                  <c:v>2.133586337760911</c:v>
                </c:pt>
                <c:pt idx="6">
                  <c:v>2.4023449878525405</c:v>
                </c:pt>
                <c:pt idx="7">
                  <c:v>2.196490618485059</c:v>
                </c:pt>
                <c:pt idx="8">
                  <c:v>2.0685030285549466</c:v>
                </c:pt>
                <c:pt idx="9">
                  <c:v>2.2389015073301675</c:v>
                </c:pt>
                <c:pt idx="10">
                  <c:v>2.6206798866855525</c:v>
                </c:pt>
                <c:pt idx="11">
                  <c:v>2.5943396226415096</c:v>
                </c:pt>
              </c:numCache>
            </c:numRef>
          </c:val>
          <c:extLst>
            <c:ext xmlns:c16="http://schemas.microsoft.com/office/drawing/2014/chart" uri="{C3380CC4-5D6E-409C-BE32-E72D297353CC}">
              <c16:uniqueId val="{00000003-AA1E-4BA7-A723-2E7B29BA3D37}"/>
            </c:ext>
          </c:extLst>
        </c:ser>
        <c:ser>
          <c:idx val="4"/>
          <c:order val="4"/>
          <c:tx>
            <c:strRef>
              <c:f>'Ciljni trgi, kazalniki, naložbe'!$G$178</c:f>
              <c:strCache>
                <c:ptCount val="1"/>
                <c:pt idx="0">
                  <c:v>Primerjava: PDB domačih gostov v 2019</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naložbe'!$H$178:$S$178</c:f>
              <c:numCache>
                <c:formatCode>#,##0.0</c:formatCode>
                <c:ptCount val="12"/>
                <c:pt idx="0">
                  <c:v>3.5192472198460223</c:v>
                </c:pt>
                <c:pt idx="1">
                  <c:v>2.9320224719101122</c:v>
                </c:pt>
                <c:pt idx="2">
                  <c:v>2.8197054342305741</c:v>
                </c:pt>
                <c:pt idx="3">
                  <c:v>3.0812077043206663</c:v>
                </c:pt>
                <c:pt idx="4">
                  <c:v>2.8619662363455811</c:v>
                </c:pt>
                <c:pt idx="5">
                  <c:v>2.893372982158029</c:v>
                </c:pt>
                <c:pt idx="6">
                  <c:v>3.7851805728518055</c:v>
                </c:pt>
                <c:pt idx="7">
                  <c:v>3.1329317269076307</c:v>
                </c:pt>
                <c:pt idx="8">
                  <c:v>2.9994450610432852</c:v>
                </c:pt>
                <c:pt idx="9">
                  <c:v>2.5066605420303167</c:v>
                </c:pt>
                <c:pt idx="10">
                  <c:v>2.9656144306651635</c:v>
                </c:pt>
                <c:pt idx="11">
                  <c:v>2.9871086556169431</c:v>
                </c:pt>
              </c:numCache>
            </c:numRef>
          </c:val>
          <c:extLst>
            <c:ext xmlns:c16="http://schemas.microsoft.com/office/drawing/2014/chart" uri="{C3380CC4-5D6E-409C-BE32-E72D297353CC}">
              <c16:uniqueId val="{00000004-AA1E-4BA7-A723-2E7B29BA3D37}"/>
            </c:ext>
          </c:extLst>
        </c:ser>
        <c:ser>
          <c:idx val="5"/>
          <c:order val="5"/>
          <c:tx>
            <c:strRef>
              <c:f>'Ciljni trgi, kazalniki, naložbe'!$G$179</c:f>
              <c:strCache>
                <c:ptCount val="1"/>
                <c:pt idx="0">
                  <c:v>Primerjava: PDB vseh tujih gostov v 2019</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naložbe'!$H$179:$S$179</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2.158702064896755</c:v>
                </c:pt>
              </c:numCache>
            </c:numRef>
          </c:val>
          <c:extLst>
            <c:ext xmlns:c16="http://schemas.microsoft.com/office/drawing/2014/chart" uri="{C3380CC4-5D6E-409C-BE32-E72D297353CC}">
              <c16:uniqueId val="{00000005-AA1E-4BA7-A723-2E7B29BA3D37}"/>
            </c:ext>
          </c:extLst>
        </c:ser>
        <c:dLbls>
          <c:dLblPos val="outEnd"/>
          <c:showLegendKey val="0"/>
          <c:showVal val="1"/>
          <c:showCatName val="0"/>
          <c:showSerName val="0"/>
          <c:showPercent val="0"/>
          <c:showBubbleSize val="0"/>
        </c:dLbls>
        <c:gapWidth val="444"/>
        <c:overlap val="-90"/>
        <c:axId val="1231708432"/>
        <c:axId val="1231709416"/>
      </c:barChart>
      <c:catAx>
        <c:axId val="1231708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1"/>
        <c:axPos val="l"/>
        <c:numFmt formatCode="#,##0.0" sourceLinked="1"/>
        <c:majorTickMark val="none"/>
        <c:minorTickMark val="none"/>
        <c:tickLblPos val="nextTo"/>
        <c:crossAx val="1231708432"/>
        <c:crosses val="autoZero"/>
        <c:crossBetween val="between"/>
      </c:valAx>
      <c:spPr>
        <a:noFill/>
        <a:ln>
          <a:noFill/>
        </a:ln>
        <a:effectLst/>
      </c:spPr>
    </c:plotArea>
    <c:legend>
      <c:legendPos val="t"/>
      <c:layout>
        <c:manualLayout>
          <c:xMode val="edge"/>
          <c:yMode val="edge"/>
          <c:x val="0.15611416584064639"/>
          <c:y val="3.0349397006299975E-2"/>
          <c:w val="0.71070424102495056"/>
          <c:h val="0.100804378506481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Prispevek k zasedenosti - Domači gostje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'Ciljni trgi, kazalniki, naložbe'!$H$201:$S$201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naložbe'!$H$212:$S$212</c:f>
              <c:numCache>
                <c:formatCode>0.0%</c:formatCode>
                <c:ptCount val="12"/>
                <c:pt idx="0">
                  <c:v>0.15091371207519422</c:v>
                </c:pt>
                <c:pt idx="1">
                  <c:v>0.1613215542872766</c:v>
                </c:pt>
                <c:pt idx="2">
                  <c:v>0.1701209117938553</c:v>
                </c:pt>
                <c:pt idx="3">
                  <c:v>0.16760162733930023</c:v>
                </c:pt>
                <c:pt idx="4">
                  <c:v>0.1585867450299428</c:v>
                </c:pt>
                <c:pt idx="5">
                  <c:v>0.20138605935127671</c:v>
                </c:pt>
                <c:pt idx="6">
                  <c:v>0.23883545938244397</c:v>
                </c:pt>
                <c:pt idx="7">
                  <c:v>0.25794229613303948</c:v>
                </c:pt>
                <c:pt idx="8">
                  <c:v>0.197437313089487</c:v>
                </c:pt>
                <c:pt idx="9">
                  <c:v>0.24420582499440516</c:v>
                </c:pt>
                <c:pt idx="10">
                  <c:v>0.17579160885365047</c:v>
                </c:pt>
                <c:pt idx="11">
                  <c:v>0.1646331404456664</c:v>
                </c:pt>
              </c:numCache>
            </c:numRef>
          </c:val>
          <c:extLst>
            <c:ext xmlns:c16="http://schemas.microsoft.com/office/drawing/2014/chart" uri="{C3380CC4-5D6E-409C-BE32-E72D297353CC}">
              <c16:uniqueId val="{00000000-5DD4-43DC-9F2E-25BB80798B41}"/>
            </c:ext>
          </c:extLst>
        </c:ser>
        <c:ser>
          <c:idx val="1"/>
          <c:order val="1"/>
          <c:tx>
            <c:v>Prispevek k zasednosti - Tuji gostje</c:v>
          </c:tx>
          <c:spPr>
            <a:solidFill>
              <a:schemeClr val="accent1">
                <a:lumMod val="60000"/>
                <a:lumOff val="40000"/>
              </a:schemeClr>
            </a:solidFill>
            <a:ln>
              <a:noFill/>
            </a:ln>
            <a:effectLst/>
          </c:spPr>
          <c:invertIfNegative val="0"/>
          <c:dLbls>
            <c:dLbl>
              <c:idx val="6"/>
              <c:layout>
                <c:manualLayout>
                  <c:x val="-9.8124343236119772E-17"/>
                  <c:y val="-6.944444444444444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DD4-43DC-9F2E-25BB80798B41}"/>
                </c:ext>
              </c:extLst>
            </c:dLbl>
            <c:dLbl>
              <c:idx val="7"/>
              <c:layout>
                <c:manualLayout>
                  <c:x val="0"/>
                  <c:y val="-5.09259259259259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D4-43DC-9F2E-25BB80798B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'Ciljni trgi, kazalniki, naložbe'!$H$201:$S$201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naložbe'!$H$213:$S$213</c:f>
              <c:numCache>
                <c:formatCode>0.0%</c:formatCode>
                <c:ptCount val="12"/>
                <c:pt idx="0">
                  <c:v>0.16274944851178105</c:v>
                </c:pt>
                <c:pt idx="1">
                  <c:v>0.195972113051502</c:v>
                </c:pt>
                <c:pt idx="2">
                  <c:v>0.22060828990696632</c:v>
                </c:pt>
                <c:pt idx="3">
                  <c:v>0.25155161377813939</c:v>
                </c:pt>
                <c:pt idx="4">
                  <c:v>0.2833584229390681</c:v>
                </c:pt>
                <c:pt idx="5">
                  <c:v>0.3199529790660226</c:v>
                </c:pt>
                <c:pt idx="6">
                  <c:v>0.43722064159932322</c:v>
                </c:pt>
                <c:pt idx="7">
                  <c:v>0.45988459226607903</c:v>
                </c:pt>
                <c:pt idx="8">
                  <c:v>0.31745937428111343</c:v>
                </c:pt>
                <c:pt idx="9">
                  <c:v>0.28296729435084245</c:v>
                </c:pt>
                <c:pt idx="10">
                  <c:v>0.19550026428807393</c:v>
                </c:pt>
                <c:pt idx="11">
                  <c:v>0.19941523066594194</c:v>
                </c:pt>
              </c:numCache>
            </c:numRef>
          </c:val>
          <c:extLst>
            <c:ext xmlns:c16="http://schemas.microsoft.com/office/drawing/2014/chart" uri="{C3380CC4-5D6E-409C-BE32-E72D297353CC}">
              <c16:uniqueId val="{00000001-5DD4-43DC-9F2E-25BB80798B41}"/>
            </c:ext>
          </c:extLst>
        </c:ser>
        <c:dLbls>
          <c:dLblPos val="ctr"/>
          <c:showLegendKey val="0"/>
          <c:showVal val="1"/>
          <c:showCatName val="0"/>
          <c:showSerName val="0"/>
          <c:showPercent val="0"/>
          <c:showBubbleSize val="0"/>
        </c:dLbls>
        <c:gapWidth val="97"/>
        <c:overlap val="100"/>
        <c:axId val="1546861008"/>
        <c:axId val="1546863632"/>
      </c:barChart>
      <c:catAx>
        <c:axId val="154686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63632"/>
        <c:crosses val="autoZero"/>
        <c:auto val="1"/>
        <c:lblAlgn val="ctr"/>
        <c:lblOffset val="100"/>
        <c:noMultiLvlLbl val="0"/>
      </c:catAx>
      <c:valAx>
        <c:axId val="1546863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1546861008"/>
        <c:crosses val="autoZero"/>
        <c:crossBetween val="between"/>
        <c:majorUnit val="5.000000000000001E-2"/>
        <c:minorUnit val="5.000000000000001E-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extLst>
                <c:ext xmlns:c16="http://schemas.microsoft.com/office/drawing/2014/chart" uri="{C3380CC4-5D6E-409C-BE32-E72D297353CC}">
                  <c16:uniqueId val="{00000002-17C0-4E31-A741-1D90E3E8168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numRef>
              <c:f>'Ciljni trgi, kazalniki, naložbe'!$H$238:$R$238</c:f>
              <c:numCache>
                <c:formatCode>General</c:formatCode>
                <c:ptCount val="11"/>
                <c:pt idx="0">
                  <c:v>2016</c:v>
                </c:pt>
                <c:pt idx="1">
                  <c:v>2017</c:v>
                </c:pt>
                <c:pt idx="2">
                  <c:v>2018</c:v>
                </c:pt>
                <c:pt idx="3">
                  <c:v>2019</c:v>
                </c:pt>
                <c:pt idx="4">
                  <c:v>2020</c:v>
                </c:pt>
                <c:pt idx="5">
                  <c:v>2021</c:v>
                </c:pt>
                <c:pt idx="6">
                  <c:v>2022</c:v>
                </c:pt>
                <c:pt idx="8">
                  <c:v>2028</c:v>
                </c:pt>
                <c:pt idx="10">
                  <c:v>2050</c:v>
                </c:pt>
              </c:numCache>
            </c:numRef>
          </c:cat>
          <c:val>
            <c:numRef>
              <c:f>'Ciljni trgi, kazalniki, naložbe'!$H$239:$R$239</c:f>
              <c:numCache>
                <c:formatCode>0.0%</c:formatCode>
                <c:ptCount val="11"/>
                <c:pt idx="0">
                  <c:v>0.31365133023092456</c:v>
                </c:pt>
                <c:pt idx="1">
                  <c:v>0.3471968145620023</c:v>
                </c:pt>
                <c:pt idx="2">
                  <c:v>0.34368598755603735</c:v>
                </c:pt>
                <c:pt idx="3">
                  <c:v>0.43097255074536556</c:v>
                </c:pt>
                <c:pt idx="4">
                  <c:v>0.24713339408860294</c:v>
                </c:pt>
                <c:pt idx="5">
                  <c:v>0.30439429073468621</c:v>
                </c:pt>
                <c:pt idx="6">
                  <c:v>0.44563091414497846</c:v>
                </c:pt>
                <c:pt idx="8">
                  <c:v>0.48363364243306717</c:v>
                </c:pt>
                <c:pt idx="10">
                  <c:v>0.53299828780449843</c:v>
                </c:pt>
              </c:numCache>
            </c:numRef>
          </c:val>
          <c:extLst>
            <c:ext xmlns:c16="http://schemas.microsoft.com/office/drawing/2014/chart" uri="{C3380CC4-5D6E-409C-BE32-E72D297353CC}">
              <c16:uniqueId val="{00000000-17C0-4E31-A741-1D90E3E81685}"/>
            </c:ext>
          </c:extLst>
        </c:ser>
        <c:dLbls>
          <c:showLegendKey val="0"/>
          <c:showVal val="0"/>
          <c:showCatName val="0"/>
          <c:showSerName val="0"/>
          <c:showPercent val="0"/>
          <c:showBubbleSize val="0"/>
        </c:dLbls>
        <c:gapWidth val="96"/>
        <c:overlap val="-27"/>
        <c:axId val="1546861336"/>
        <c:axId val="1546859040"/>
      </c:barChart>
      <c:catAx>
        <c:axId val="154686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59040"/>
        <c:crosses val="autoZero"/>
        <c:auto val="1"/>
        <c:lblAlgn val="ctr"/>
        <c:lblOffset val="100"/>
        <c:noMultiLvlLbl val="0"/>
      </c:catAx>
      <c:valAx>
        <c:axId val="1546859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613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številu ležišč v vseh vrstah nastanitvenih  kapacitet v regiji Podravje v letu 2021</a:t>
            </a:r>
            <a:endParaRPr lang="en-US" sz="1200" b="0"/>
          </a:p>
        </c:rich>
      </c:tx>
      <c:layout/>
      <c:overlay val="0"/>
    </c:title>
    <c:autoTitleDeleted val="0"/>
    <c:plotArea>
      <c:layout/>
      <c:barChart>
        <c:barDir val="bar"/>
        <c:grouping val="clustered"/>
        <c:varyColors val="0"/>
        <c:ser>
          <c:idx val="0"/>
          <c:order val="0"/>
          <c:spPr>
            <a:solidFill>
              <a:schemeClr val="accent6">
                <a:lumMod val="75000"/>
              </a:schemeClr>
            </a:solidFill>
          </c:spPr>
          <c:invertIfNegative val="0"/>
          <c:dPt>
            <c:idx val="0"/>
            <c:invertIfNegative val="0"/>
            <c:bubble3D val="0"/>
            <c:spPr>
              <a:solidFill>
                <a:schemeClr val="accent4">
                  <a:lumMod val="40000"/>
                  <a:lumOff val="60000"/>
                </a:schemeClr>
              </a:solidFill>
            </c:spPr>
            <c:extLst>
              <c:ext xmlns:c16="http://schemas.microsoft.com/office/drawing/2014/chart" uri="{C3380CC4-5D6E-409C-BE32-E72D297353CC}">
                <c16:uniqueId val="{00000001-4C7C-40AF-AA49-8215B9218421}"/>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4C7C-40AF-AA49-8215B9218421}"/>
              </c:ext>
            </c:extLst>
          </c:dPt>
          <c:dPt>
            <c:idx val="2"/>
            <c:invertIfNegative val="0"/>
            <c:bubble3D val="0"/>
            <c:spPr>
              <a:solidFill>
                <a:schemeClr val="accent6">
                  <a:lumMod val="40000"/>
                  <a:lumOff val="60000"/>
                </a:schemeClr>
              </a:solidFill>
            </c:spPr>
            <c:extLst>
              <c:ext xmlns:c16="http://schemas.microsoft.com/office/drawing/2014/chart" uri="{C3380CC4-5D6E-409C-BE32-E72D297353CC}">
                <c16:uniqueId val="{00000007-4CD0-4244-AEF0-5D3158ECF6F2}"/>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5-4C7C-40AF-AA49-8215B9218421}"/>
              </c:ext>
            </c:extLst>
          </c:dPt>
          <c:dLbls>
            <c:dLbl>
              <c:idx val="1"/>
              <c:layout>
                <c:manualLayout>
                  <c:x val="-3.3333333333333333E-2"/>
                  <c:y val="-9.7222222222222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C7C-40AF-AA49-8215B9218421}"/>
                </c:ext>
              </c:extLst>
            </c:dLbl>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2009-2022'!$Y$3:$Y$6</c:f>
              <c:strCache>
                <c:ptCount val="4"/>
                <c:pt idx="0">
                  <c:v>Hoteli in podobni nastanitveni objekti</c:v>
                </c:pt>
                <c:pt idx="1">
                  <c:v>Kampi</c:v>
                </c:pt>
                <c:pt idx="2">
                  <c:v>Ostali nastanitveni objekti</c:v>
                </c:pt>
                <c:pt idx="3">
                  <c:v>SKUPAJ VSE VRSTE OBRATOV</c:v>
                </c:pt>
              </c:strCache>
            </c:strRef>
          </c:cat>
          <c:val>
            <c:numRef>
              <c:f>'Analiza 2009-2022'!$AC$3:$AC$6</c:f>
              <c:numCache>
                <c:formatCode>0.0%</c:formatCode>
                <c:ptCount val="4"/>
                <c:pt idx="0">
                  <c:v>9.4584139264990333E-2</c:v>
                </c:pt>
                <c:pt idx="1">
                  <c:v>0.64516129032258063</c:v>
                </c:pt>
                <c:pt idx="2">
                  <c:v>5.9600285510349751E-2</c:v>
                </c:pt>
                <c:pt idx="3">
                  <c:v>0.10733719501492013</c:v>
                </c:pt>
              </c:numCache>
            </c:numRef>
          </c:val>
          <c:extLst>
            <c:ext xmlns:c16="http://schemas.microsoft.com/office/drawing/2014/chart" uri="{C3380CC4-5D6E-409C-BE32-E72D297353CC}">
              <c16:uniqueId val="{00000006-4C7C-40AF-AA49-8215B9218421}"/>
            </c:ext>
          </c:extLst>
        </c:ser>
        <c:dLbls>
          <c:showLegendKey val="0"/>
          <c:showVal val="1"/>
          <c:showCatName val="0"/>
          <c:showSerName val="0"/>
          <c:showPercent val="0"/>
          <c:showBubbleSize val="0"/>
        </c:dLbls>
        <c:gapWidth val="56"/>
        <c:overlap val="10"/>
        <c:axId val="116517888"/>
        <c:axId val="159993792"/>
      </c:barChart>
      <c:catAx>
        <c:axId val="116517888"/>
        <c:scaling>
          <c:orientation val="minMax"/>
        </c:scaling>
        <c:delete val="0"/>
        <c:axPos val="l"/>
        <c:numFmt formatCode="General" sourceLinked="0"/>
        <c:majorTickMark val="none"/>
        <c:minorTickMark val="none"/>
        <c:tickLblPos val="nextTo"/>
        <c:txPr>
          <a:bodyPr/>
          <a:lstStyle/>
          <a:p>
            <a:pPr>
              <a:defRPr sz="1200"/>
            </a:pPr>
            <a:endParaRPr lang="sl-SI"/>
          </a:p>
        </c:txPr>
        <c:crossAx val="159993792"/>
        <c:crosses val="autoZero"/>
        <c:auto val="1"/>
        <c:lblAlgn val="ctr"/>
        <c:lblOffset val="100"/>
        <c:noMultiLvlLbl val="0"/>
      </c:catAx>
      <c:valAx>
        <c:axId val="159993792"/>
        <c:scaling>
          <c:orientation val="minMax"/>
        </c:scaling>
        <c:delete val="1"/>
        <c:axPos val="b"/>
        <c:numFmt formatCode="0%" sourceLinked="0"/>
        <c:majorTickMark val="out"/>
        <c:minorTickMark val="none"/>
        <c:tickLblPos val="nextTo"/>
        <c:crossAx val="11651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10958005249344"/>
          <c:y val="0.18055555555555552"/>
          <c:w val="0.797334864391951"/>
          <c:h val="0.62472951297754442"/>
        </c:manualLayout>
      </c:layout>
      <c:barChart>
        <c:barDir val="col"/>
        <c:grouping val="clustered"/>
        <c:varyColors val="0"/>
        <c:ser>
          <c:idx val="0"/>
          <c:order val="0"/>
          <c:tx>
            <c:strRef>
              <c:f>'Ciljni trgi, kazalniki, naložbe'!$J$290</c:f>
              <c:strCache>
                <c:ptCount val="1"/>
                <c:pt idx="0">
                  <c:v>Dodatne nove kapacitete</c:v>
                </c:pt>
              </c:strCache>
            </c:strRef>
          </c:tx>
          <c:spPr>
            <a:solidFill>
              <a:srgbClr val="C00000"/>
            </a:solidFill>
            <a:ln>
              <a:noFill/>
            </a:ln>
            <a:effectLst/>
          </c:spPr>
          <c:invertIfNegative val="0"/>
          <c:dLbls>
            <c:dLbl>
              <c:idx val="0"/>
              <c:layout>
                <c:manualLayout>
                  <c:x val="-5.2777777777777805E-2"/>
                  <c:y val="0.236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A-45FA-B716-C9F0DB1D61C6}"/>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naložbe'!$J$291:$J$293</c:f>
              <c:numCache>
                <c:formatCode>0.0" Mil.€"</c:formatCode>
                <c:ptCount val="3"/>
                <c:pt idx="0">
                  <c:v>7.6</c:v>
                </c:pt>
                <c:pt idx="1">
                  <c:v>0.19500000000000001</c:v>
                </c:pt>
                <c:pt idx="2">
                  <c:v>1.4850000000000001</c:v>
                </c:pt>
              </c:numCache>
            </c:numRef>
          </c:val>
          <c:extLst>
            <c:ext xmlns:c16="http://schemas.microsoft.com/office/drawing/2014/chart" uri="{C3380CC4-5D6E-409C-BE32-E72D297353CC}">
              <c16:uniqueId val="{00000000-9C2A-45FA-B716-C9F0DB1D61C6}"/>
            </c:ext>
          </c:extLst>
        </c:ser>
        <c:ser>
          <c:idx val="1"/>
          <c:order val="1"/>
          <c:tx>
            <c:strRef>
              <c:f>'Ciljni trgi, kazalniki, naložbe'!$K$290</c:f>
              <c:strCache>
                <c:ptCount val="1"/>
                <c:pt idx="0">
                  <c:v>Prenova obstoječih kapacitet</c:v>
                </c:pt>
              </c:strCache>
            </c:strRef>
          </c:tx>
          <c:spPr>
            <a:solidFill>
              <a:schemeClr val="accent2">
                <a:lumMod val="60000"/>
                <a:lumOff val="40000"/>
              </a:schemeClr>
            </a:solidFill>
            <a:ln>
              <a:noFill/>
            </a:ln>
            <a:effectLst/>
          </c:spPr>
          <c:invertIfNegative val="0"/>
          <c:dLbls>
            <c:dLbl>
              <c:idx val="0"/>
              <c:layout>
                <c:manualLayout>
                  <c:x val="5.2777777777777729E-2"/>
                  <c:y val="0.24074074074074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2A-45FA-B716-C9F0DB1D61C6}"/>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naložbe'!$K$291:$K$293</c:f>
              <c:numCache>
                <c:formatCode>0.0" Mil.€"</c:formatCode>
                <c:ptCount val="3"/>
                <c:pt idx="0">
                  <c:v>5.1749999999999998</c:v>
                </c:pt>
                <c:pt idx="1">
                  <c:v>0.76800000000000002</c:v>
                </c:pt>
                <c:pt idx="2">
                  <c:v>2.31</c:v>
                </c:pt>
              </c:numCache>
            </c:numRef>
          </c:val>
          <c:extLst>
            <c:ext xmlns:c16="http://schemas.microsoft.com/office/drawing/2014/chart" uri="{C3380CC4-5D6E-409C-BE32-E72D297353CC}">
              <c16:uniqueId val="{00000001-9C2A-45FA-B716-C9F0DB1D61C6}"/>
            </c:ext>
          </c:extLst>
        </c:ser>
        <c:dLbls>
          <c:showLegendKey val="0"/>
          <c:showVal val="0"/>
          <c:showCatName val="0"/>
          <c:showSerName val="0"/>
          <c:showPercent val="0"/>
          <c:showBubbleSize val="0"/>
        </c:dLbls>
        <c:gapWidth val="219"/>
        <c:overlap val="-27"/>
        <c:axId val="1246994728"/>
        <c:axId val="1246991448"/>
      </c:barChart>
      <c:catAx>
        <c:axId val="124699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246991448"/>
        <c:crosses val="autoZero"/>
        <c:auto val="1"/>
        <c:lblAlgn val="ctr"/>
        <c:lblOffset val="100"/>
        <c:noMultiLvlLbl val="0"/>
      </c:catAx>
      <c:valAx>
        <c:axId val="124699144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quot; Mil.€&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246994728"/>
        <c:crosses val="autoZero"/>
        <c:crossBetween val="between"/>
      </c:valAx>
      <c:spPr>
        <a:noFill/>
        <a:ln>
          <a:noFill/>
        </a:ln>
        <a:effectLst/>
      </c:spPr>
    </c:plotArea>
    <c:legend>
      <c:legendPos val="b"/>
      <c:layout>
        <c:manualLayout>
          <c:xMode val="edge"/>
          <c:yMode val="edge"/>
          <c:x val="0.13437379702537183"/>
          <c:y val="0.90798556430446198"/>
          <c:w val="0.725696691667390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2-2F26-4921-B2C7-B10B974359DD}"/>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4-2F26-4921-B2C7-B10B974359DD}"/>
              </c:ext>
            </c:extLst>
          </c:dPt>
          <c:dLbls>
            <c:dLbl>
              <c:idx val="0"/>
              <c:layout>
                <c:manualLayout>
                  <c:x val="-0.16661610276251365"/>
                  <c:y val="-4.5811543627698736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bg1"/>
                        </a:solidFill>
                        <a:latin typeface="+mn-lt"/>
                        <a:ea typeface="+mn-ea"/>
                        <a:cs typeface="+mn-cs"/>
                      </a:defRPr>
                    </a:pPr>
                    <a:fld id="{80E6488B-DA69-40E2-8F96-1AC220DB06C5}" type="VALUE">
                      <a:rPr lang="en-US" sz="900"/>
                      <a:pPr>
                        <a:defRPr sz="1100">
                          <a:solidFill>
                            <a:schemeClr val="bg1"/>
                          </a:solidFill>
                        </a:defRPr>
                      </a:pPr>
                      <a:t>[VREDNOST]</a:t>
                    </a:fld>
                    <a:endParaRPr lang="en-US" sz="900" baseline="0"/>
                  </a:p>
                  <a:p>
                    <a:pPr>
                      <a:defRPr sz="1100">
                        <a:solidFill>
                          <a:schemeClr val="bg1"/>
                        </a:solidFill>
                      </a:defRPr>
                    </a:pPr>
                    <a:fld id="{DE63FDAA-57E2-470C-9016-72A0472E574F}" type="PERCENTAGE">
                      <a:rPr lang="en-US"/>
                      <a:pPr>
                        <a:defRPr sz="1100">
                          <a:solidFill>
                            <a:schemeClr val="bg1"/>
                          </a:solidFill>
                        </a:defRPr>
                      </a:pPr>
                      <a:t>[ODSTOTEK]</a:t>
                    </a:fld>
                    <a:endParaRPr lang="sl-SI"/>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1"/>
              <c:showBubbleSize val="0"/>
              <c:separator>
</c:separator>
              <c:extLst>
                <c:ext xmlns:c15="http://schemas.microsoft.com/office/drawing/2012/chart" uri="{CE6537A1-D6FC-4f65-9D91-7224C49458BB}">
                  <c15:layout>
                    <c:manualLayout>
                      <c:w val="0.14597223461202694"/>
                      <c:h val="0.21256677399660295"/>
                    </c:manualLayout>
                  </c15:layout>
                  <c15:dlblFieldTable/>
                  <c15:showDataLabelsRange val="0"/>
                </c:ext>
                <c:ext xmlns:c16="http://schemas.microsoft.com/office/drawing/2014/chart" uri="{C3380CC4-5D6E-409C-BE32-E72D297353CC}">
                  <c16:uniqueId val="{00000002-2F26-4921-B2C7-B10B974359DD}"/>
                </c:ext>
              </c:extLst>
            </c:dLbl>
            <c:dLbl>
              <c:idx val="1"/>
              <c:layout>
                <c:manualLayout>
                  <c:x val="0.13946146834053599"/>
                  <c:y val="1.3451908785439283E-2"/>
                </c:manualLayout>
              </c:layout>
              <c:tx>
                <c:rich>
                  <a:bodyPr/>
                  <a:lstStyle/>
                  <a:p>
                    <a:fld id="{BDF6C848-28DB-44DE-A631-7B6746A12DFB}" type="VALUE">
                      <a:rPr lang="en-US" sz="900"/>
                      <a:pPr/>
                      <a:t>[VREDNOST]</a:t>
                    </a:fld>
                    <a:endParaRPr lang="en-US" sz="900" baseline="0"/>
                  </a:p>
                  <a:p>
                    <a:fld id="{748AE2F7-DD19-4C7A-B024-CA27187BC088}" type="PERCENTAGE">
                      <a:rPr lang="en-US"/>
                      <a:pPr/>
                      <a:t>[ODSTOTEK]</a:t>
                    </a:fld>
                    <a:endParaRPr lang="sl-SI"/>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2F26-4921-B2C7-B10B974359D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naložbe'!$J$290:$K$290</c:f>
              <c:strCache>
                <c:ptCount val="2"/>
                <c:pt idx="0">
                  <c:v>Dodatne nove kapacitete</c:v>
                </c:pt>
                <c:pt idx="1">
                  <c:v>Prenova obstoječih kapacitet</c:v>
                </c:pt>
              </c:strCache>
            </c:strRef>
          </c:cat>
          <c:val>
            <c:numRef>
              <c:f>'Ciljni trgi, kazalniki, naložbe'!$J$294:$K$294</c:f>
              <c:numCache>
                <c:formatCode>0.0" Mil.€"</c:formatCode>
                <c:ptCount val="2"/>
                <c:pt idx="0">
                  <c:v>9.2799999999999994</c:v>
                </c:pt>
                <c:pt idx="1">
                  <c:v>8.2530000000000001</c:v>
                </c:pt>
              </c:numCache>
            </c:numRef>
          </c:val>
          <c:extLst>
            <c:ext xmlns:c16="http://schemas.microsoft.com/office/drawing/2014/chart" uri="{C3380CC4-5D6E-409C-BE32-E72D297353CC}">
              <c16:uniqueId val="{00000000-2F26-4921-B2C7-B10B974359D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2-7F16-4984-862A-5BF69C5BFF7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7F16-4984-862A-5BF69C5BFF70}"/>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7-7F16-4984-862A-5BF69C5BFF70}"/>
              </c:ext>
            </c:extLst>
          </c:dPt>
          <c:dLbls>
            <c:dLbl>
              <c:idx val="0"/>
              <c:layout>
                <c:manualLayout>
                  <c:x val="-0.10246135005480686"/>
                  <c:y val="-0.2108371876609008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16-4984-862A-5BF69C5BFF70}"/>
                </c:ext>
              </c:extLst>
            </c:dLbl>
            <c:dLbl>
              <c:idx val="1"/>
              <c:layout>
                <c:manualLayout>
                  <c:x val="8.8619416667633566E-2"/>
                  <c:y val="1.865538300420220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16-4984-862A-5BF69C5BFF70}"/>
                </c:ext>
              </c:extLst>
            </c:dLbl>
            <c:dLbl>
              <c:idx val="2"/>
              <c:layout>
                <c:manualLayout>
                  <c:x val="8.0683313561123446E-2"/>
                  <c:y val="0.1373300194138504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16-4984-862A-5BF69C5BFF7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sl-SI"/>
              </a:p>
            </c:txPr>
            <c:showLegendKey val="0"/>
            <c:showVal val="0"/>
            <c:showCatName val="0"/>
            <c:showSerName val="0"/>
            <c:showPercent val="1"/>
            <c:showBubbleSize val="0"/>
            <c:showLeaderLines val="0"/>
            <c:extLst>
              <c:ext xmlns:c15="http://schemas.microsoft.com/office/drawing/2012/chart" uri="{CE6537A1-D6FC-4f65-9D91-7224C49458BB}"/>
            </c:extLst>
          </c:dLbls>
          <c:cat>
            <c:strRef>
              <c:f>'Ciljni trgi, kazalniki, naložbe'!$I$291:$I$293</c:f>
              <c:strCache>
                <c:ptCount val="3"/>
                <c:pt idx="0">
                  <c:v>Hoteli in podobni obrati</c:v>
                </c:pt>
                <c:pt idx="1">
                  <c:v>Kampi</c:v>
                </c:pt>
                <c:pt idx="2">
                  <c:v>Ostale vrste obratov (sobe, domovi,..)</c:v>
                </c:pt>
              </c:strCache>
            </c:strRef>
          </c:cat>
          <c:val>
            <c:numRef>
              <c:f>'Ciljni trgi, kazalniki, naložbe'!$L$291:$L$293</c:f>
              <c:numCache>
                <c:formatCode>0.0" Mil.€"</c:formatCode>
                <c:ptCount val="3"/>
                <c:pt idx="0">
                  <c:v>12.774999999999999</c:v>
                </c:pt>
                <c:pt idx="1">
                  <c:v>0.96300000000000008</c:v>
                </c:pt>
                <c:pt idx="2">
                  <c:v>3.7949999999999999</c:v>
                </c:pt>
              </c:numCache>
            </c:numRef>
          </c:val>
          <c:extLst>
            <c:ext xmlns:c16="http://schemas.microsoft.com/office/drawing/2014/chart" uri="{C3380CC4-5D6E-409C-BE32-E72D297353CC}">
              <c16:uniqueId val="{00000000-7F16-4984-862A-5BF69C5BFF70}"/>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5.0000010946047148E-2"/>
          <c:y val="0.88647723868950556"/>
          <c:w val="0.89999997810790566"/>
          <c:h val="9.63873519990861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'Ciljni trgi, kazalniki, naložbe'!$J$290</c:f>
              <c:strCache>
                <c:ptCount val="1"/>
                <c:pt idx="0">
                  <c:v>Dodatne nove kapacitete</c:v>
                </c:pt>
              </c:strCache>
            </c:strRef>
          </c:tx>
          <c:spPr>
            <a:solidFill>
              <a:srgbClr val="C00000"/>
            </a:solidFill>
            <a:ln>
              <a:noFill/>
            </a:ln>
            <a:effectLst/>
          </c:spPr>
          <c:invertIfNegative val="0"/>
          <c:dLbls>
            <c:dLbl>
              <c:idx val="0"/>
              <c:layout>
                <c:manualLayout>
                  <c:x val="0.11388888888888889"/>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F6-48CF-9BD4-77093559BDDD}"/>
                </c:ext>
              </c:extLst>
            </c:dLbl>
            <c:dLbl>
              <c:idx val="1"/>
              <c:layout>
                <c:manualLayout>
                  <c:x val="0.1111111111111111"/>
                  <c:y val="-4.62962962962971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F6-48CF-9BD4-77093559BDDD}"/>
                </c:ext>
              </c:extLst>
            </c:dLbl>
            <c:dLbl>
              <c:idx val="2"/>
              <c:layout>
                <c:manualLayout>
                  <c:x val="0.11388888888888889"/>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F6-48CF-9BD4-77093559BD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naložbe'!$J$291:$J$293</c:f>
              <c:numCache>
                <c:formatCode>0.0" Mil.€"</c:formatCode>
                <c:ptCount val="3"/>
                <c:pt idx="0">
                  <c:v>7.6</c:v>
                </c:pt>
                <c:pt idx="1">
                  <c:v>0.19500000000000001</c:v>
                </c:pt>
                <c:pt idx="2">
                  <c:v>1.4850000000000001</c:v>
                </c:pt>
              </c:numCache>
            </c:numRef>
          </c:val>
          <c:extLst>
            <c:ext xmlns:c16="http://schemas.microsoft.com/office/drawing/2014/chart" uri="{C3380CC4-5D6E-409C-BE32-E72D297353CC}">
              <c16:uniqueId val="{00000000-6BF6-48CF-9BD4-77093559BDDD}"/>
            </c:ext>
          </c:extLst>
        </c:ser>
        <c:ser>
          <c:idx val="1"/>
          <c:order val="1"/>
          <c:tx>
            <c:strRef>
              <c:f>'Ciljni trgi, kazalniki, naložbe'!$K$290</c:f>
              <c:strCache>
                <c:ptCount val="1"/>
                <c:pt idx="0">
                  <c:v>Prenova obstoječih kapacitet</c:v>
                </c:pt>
              </c:strCache>
            </c:strRef>
          </c:tx>
          <c:spPr>
            <a:solidFill>
              <a:schemeClr val="accent2">
                <a:lumMod val="60000"/>
                <a:lumOff val="40000"/>
              </a:schemeClr>
            </a:solidFill>
            <a:ln>
              <a:noFill/>
            </a:ln>
            <a:effectLst/>
          </c:spPr>
          <c:invertIfNegative val="0"/>
          <c:dLbls>
            <c:dLbl>
              <c:idx val="0"/>
              <c:layout>
                <c:manualLayout>
                  <c:x val="0.10833333333333334"/>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F6-48CF-9BD4-77093559BDDD}"/>
                </c:ext>
              </c:extLst>
            </c:dLbl>
            <c:dLbl>
              <c:idx val="1"/>
              <c:layout>
                <c:manualLayout>
                  <c:x val="0.1111111111111111"/>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F6-48CF-9BD4-77093559BDDD}"/>
                </c:ext>
              </c:extLst>
            </c:dLbl>
            <c:dLbl>
              <c:idx val="2"/>
              <c:layout>
                <c:manualLayout>
                  <c:x val="0.11388888888888889"/>
                  <c:y val="-1.3888888888888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F6-48CF-9BD4-77093559BD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naložbe'!$K$291:$K$293</c:f>
              <c:numCache>
                <c:formatCode>0.0" Mil.€"</c:formatCode>
                <c:ptCount val="3"/>
                <c:pt idx="0">
                  <c:v>5.1749999999999998</c:v>
                </c:pt>
                <c:pt idx="1">
                  <c:v>0.76800000000000002</c:v>
                </c:pt>
                <c:pt idx="2">
                  <c:v>2.31</c:v>
                </c:pt>
              </c:numCache>
            </c:numRef>
          </c:val>
          <c:extLst>
            <c:ext xmlns:c16="http://schemas.microsoft.com/office/drawing/2014/chart" uri="{C3380CC4-5D6E-409C-BE32-E72D297353CC}">
              <c16:uniqueId val="{00000001-6BF6-48CF-9BD4-77093559BDDD}"/>
            </c:ext>
          </c:extLst>
        </c:ser>
        <c:dLbls>
          <c:showLegendKey val="0"/>
          <c:showVal val="0"/>
          <c:showCatName val="0"/>
          <c:showSerName val="0"/>
          <c:showPercent val="0"/>
          <c:showBubbleSize val="0"/>
        </c:dLbls>
        <c:gapWidth val="150"/>
        <c:overlap val="100"/>
        <c:axId val="1660690480"/>
        <c:axId val="1660688840"/>
      </c:barChart>
      <c:catAx>
        <c:axId val="166069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660688840"/>
        <c:crosses val="autoZero"/>
        <c:auto val="1"/>
        <c:lblAlgn val="ctr"/>
        <c:lblOffset val="100"/>
        <c:noMultiLvlLbl val="0"/>
      </c:catAx>
      <c:valAx>
        <c:axId val="1660688840"/>
        <c:scaling>
          <c:orientation val="minMax"/>
        </c:scaling>
        <c:delete val="0"/>
        <c:axPos val="l"/>
        <c:majorGridlines>
          <c:spPr>
            <a:ln w="9525" cap="flat" cmpd="sng" algn="ctr">
              <a:solidFill>
                <a:schemeClr val="tx1">
                  <a:lumMod val="15000"/>
                  <a:lumOff val="85000"/>
                </a:schemeClr>
              </a:solidFill>
              <a:round/>
            </a:ln>
            <a:effectLst/>
          </c:spPr>
        </c:majorGridlines>
        <c:numFmt formatCode="0.0&quot; Mil.€&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66069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sz="1200" b="0" i="1"/>
              <a:t>Lorenzova krivulja: GINI Indeks- sezonskosti prenočitev</a:t>
            </a:r>
            <a:r>
              <a:rPr lang="sl-SI" sz="1200" b="0" i="1" baseline="0"/>
              <a:t> </a:t>
            </a:r>
            <a:r>
              <a:rPr lang="sl-SI" sz="1200" b="0" i="1"/>
              <a:t>tujih turistov  Ptuj </a:t>
            </a:r>
            <a:r>
              <a:rPr lang="sl-SI" sz="1200" b="0" i="1" baseline="0"/>
              <a:t> - ciljno leto 2028 - primerjava z 2019</a:t>
            </a:r>
            <a:endParaRPr lang="sl-SI" sz="1200" b="0" i="1"/>
          </a:p>
        </c:rich>
      </c:tx>
      <c:layout>
        <c:manualLayout>
          <c:xMode val="edge"/>
          <c:yMode val="edge"/>
          <c:x val="0.12592318632713012"/>
          <c:y val="0"/>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AD11-4291-91DA-955B7AE6FE48}"/>
            </c:ext>
          </c:extLst>
        </c:ser>
        <c:ser>
          <c:idx val="1"/>
          <c:order val="1"/>
          <c:tx>
            <c:v>Ptuj - Ciljno leto 2028</c:v>
          </c:tx>
          <c:spPr>
            <a:ln w="28575" cap="rnd">
              <a:solidFill>
                <a:schemeClr val="accent2">
                  <a:lumMod val="60000"/>
                  <a:lumOff val="40000"/>
                </a:schemeClr>
              </a:solidFill>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naložbe'!$G$113:$R$113</c:f>
              <c:numCache>
                <c:formatCode>0.000</c:formatCode>
                <c:ptCount val="12"/>
                <c:pt idx="0">
                  <c:v>3.9542055638205446E-2</c:v>
                </c:pt>
                <c:pt idx="1">
                  <c:v>8.4084115443728347E-2</c:v>
                </c:pt>
                <c:pt idx="2">
                  <c:v>0.13005116478553658</c:v>
                </c:pt>
                <c:pt idx="3">
                  <c:v>0.17850164015244668</c:v>
                </c:pt>
                <c:pt idx="4">
                  <c:v>0.23210123974260541</c:v>
                </c:pt>
                <c:pt idx="5">
                  <c:v>0.3008517553316245</c:v>
                </c:pt>
                <c:pt idx="6">
                  <c:v>0.37289397787419465</c:v>
                </c:pt>
                <c:pt idx="7">
                  <c:v>0.47176136647502415</c:v>
                </c:pt>
                <c:pt idx="8">
                  <c:v>0.57895392901783882</c:v>
                </c:pt>
                <c:pt idx="9">
                  <c:v>0.68698847610582159</c:v>
                </c:pt>
                <c:pt idx="10">
                  <c:v>0.83954036649589336</c:v>
                </c:pt>
                <c:pt idx="11">
                  <c:v>1</c:v>
                </c:pt>
              </c:numCache>
            </c:numRef>
          </c:val>
          <c:smooth val="0"/>
          <c:extLst>
            <c:ext xmlns:c16="http://schemas.microsoft.com/office/drawing/2014/chart" uri="{C3380CC4-5D6E-409C-BE32-E72D297353CC}">
              <c16:uniqueId val="{00000001-AD11-4291-91DA-955B7AE6FE48}"/>
            </c:ext>
          </c:extLst>
        </c:ser>
        <c:ser>
          <c:idx val="0"/>
          <c:order val="2"/>
          <c:tx>
            <c:v>Ptuj - v letu 2019</c:v>
          </c:tx>
          <c:spPr>
            <a:ln w="28575" cap="rnd">
              <a:solidFill>
                <a:schemeClr val="accent5">
                  <a:lumMod val="60000"/>
                  <a:lumOff val="40000"/>
                </a:schemeClr>
              </a:solidFill>
              <a:prstDash val="sysDash"/>
              <a:round/>
            </a:ln>
            <a:effectLst/>
          </c:spPr>
          <c:marker>
            <c:symbol val="none"/>
          </c:marker>
          <c:val>
            <c:numRef>
              <c:f>'Ciljni trgi, kazalniki, naložbe'!$G$115:$R$115</c:f>
              <c:numCache>
                <c:formatCode>0.000</c:formatCode>
                <c:ptCount val="12"/>
                <c:pt idx="0">
                  <c:v>3.4025290135942958E-2</c:v>
                </c:pt>
                <c:pt idx="1">
                  <c:v>6.8491293096629116E-2</c:v>
                </c:pt>
                <c:pt idx="2">
                  <c:v>0.10410992959895132</c:v>
                </c:pt>
                <c:pt idx="3">
                  <c:v>0.14545783282293515</c:v>
                </c:pt>
                <c:pt idx="4">
                  <c:v>0.19039924061790198</c:v>
                </c:pt>
                <c:pt idx="5">
                  <c:v>0.2504491880713729</c:v>
                </c:pt>
                <c:pt idx="6">
                  <c:v>0.31131275920129275</c:v>
                </c:pt>
                <c:pt idx="7">
                  <c:v>0.39850609652740893</c:v>
                </c:pt>
                <c:pt idx="8">
                  <c:v>0.49950843569547876</c:v>
                </c:pt>
                <c:pt idx="9">
                  <c:v>0.61313324217734733</c:v>
                </c:pt>
                <c:pt idx="10">
                  <c:v>0.80002938085498287</c:v>
                </c:pt>
                <c:pt idx="11">
                  <c:v>1</c:v>
                </c:pt>
              </c:numCache>
            </c:numRef>
          </c:val>
          <c:smooth val="0"/>
          <c:extLst>
            <c:ext xmlns:c16="http://schemas.microsoft.com/office/drawing/2014/chart" uri="{C3380CC4-5D6E-409C-BE32-E72D297353CC}">
              <c16:uniqueId val="{00000002-AD11-4291-91DA-955B7AE6FE4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naložbe'!$AK$194</c:f>
              <c:strCache>
                <c:ptCount val="1"/>
                <c:pt idx="0">
                  <c:v>2019</c:v>
                </c:pt>
              </c:strCache>
            </c:strRef>
          </c:tx>
          <c:spPr>
            <a:solidFill>
              <a:schemeClr val="accent1"/>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naložbe'!$AK$195:$AK$198</c:f>
              <c:numCache>
                <c:formatCode>0.0" kg/prenočit."</c:formatCode>
                <c:ptCount val="4"/>
                <c:pt idx="0">
                  <c:v>19.265579585989073</c:v>
                </c:pt>
                <c:pt idx="1">
                  <c:v>36.397344848313502</c:v>
                </c:pt>
                <c:pt idx="2">
                  <c:v>20.942978962755291</c:v>
                </c:pt>
                <c:pt idx="3">
                  <c:v>100.19541251479058</c:v>
                </c:pt>
              </c:numCache>
            </c:numRef>
          </c:val>
          <c:extLst>
            <c:ext xmlns:c16="http://schemas.microsoft.com/office/drawing/2014/chart" uri="{C3380CC4-5D6E-409C-BE32-E72D297353CC}">
              <c16:uniqueId val="{00000000-60C2-4595-928F-1A9244BE4CD9}"/>
            </c:ext>
          </c:extLst>
        </c:ser>
        <c:ser>
          <c:idx val="1"/>
          <c:order val="1"/>
          <c:tx>
            <c:strRef>
              <c:f>'Ciljni trgi, kazalniki, naložbe'!$AL$194</c:f>
              <c:strCache>
                <c:ptCount val="1"/>
                <c:pt idx="0">
                  <c:v>2022</c:v>
                </c:pt>
              </c:strCache>
            </c:strRef>
          </c:tx>
          <c:spPr>
            <a:solidFill>
              <a:schemeClr val="accent1">
                <a:lumMod val="60000"/>
                <a:lumOff val="40000"/>
              </a:schemeClr>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naložbe'!$AL$195:$AL$198</c:f>
              <c:numCache>
                <c:formatCode>0.0" kg/prenočit."</c:formatCode>
                <c:ptCount val="4"/>
                <c:pt idx="0">
                  <c:v>20.220490897631059</c:v>
                </c:pt>
                <c:pt idx="1">
                  <c:v>34.647286397003413</c:v>
                </c:pt>
                <c:pt idx="2">
                  <c:v>21.345070746709222</c:v>
                </c:pt>
                <c:pt idx="3">
                  <c:v>114.72759499735898</c:v>
                </c:pt>
              </c:numCache>
            </c:numRef>
          </c:val>
          <c:extLst>
            <c:ext xmlns:c16="http://schemas.microsoft.com/office/drawing/2014/chart" uri="{C3380CC4-5D6E-409C-BE32-E72D297353CC}">
              <c16:uniqueId val="{00000001-60C2-4595-928F-1A9244BE4CD9}"/>
            </c:ext>
          </c:extLst>
        </c:ser>
        <c:ser>
          <c:idx val="2"/>
          <c:order val="2"/>
          <c:tx>
            <c:strRef>
              <c:f>'Ciljni trgi, kazalniki, naložbe'!$AM$194</c:f>
              <c:strCache>
                <c:ptCount val="1"/>
                <c:pt idx="0">
                  <c:v>2028</c:v>
                </c:pt>
              </c:strCache>
            </c:strRef>
          </c:tx>
          <c:spPr>
            <a:solidFill>
              <a:schemeClr val="accent3"/>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naložbe'!$AM$195:$AM$198</c:f>
              <c:numCache>
                <c:formatCode>0.0" kg/prenočit."</c:formatCode>
                <c:ptCount val="4"/>
                <c:pt idx="0">
                  <c:v>16.2825205596437</c:v>
                </c:pt>
                <c:pt idx="1">
                  <c:v>28.995435362688976</c:v>
                </c:pt>
                <c:pt idx="2">
                  <c:v>18.150699506807531</c:v>
                </c:pt>
                <c:pt idx="3">
                  <c:v>83.746564699775959</c:v>
                </c:pt>
              </c:numCache>
            </c:numRef>
          </c:val>
          <c:extLst>
            <c:ext xmlns:c16="http://schemas.microsoft.com/office/drawing/2014/chart" uri="{C3380CC4-5D6E-409C-BE32-E72D297353CC}">
              <c16:uniqueId val="{00000002-60C2-4595-928F-1A9244BE4CD9}"/>
            </c:ext>
          </c:extLst>
        </c:ser>
        <c:dLbls>
          <c:showLegendKey val="0"/>
          <c:showVal val="0"/>
          <c:showCatName val="0"/>
          <c:showSerName val="0"/>
          <c:showPercent val="0"/>
          <c:showBubbleSize val="0"/>
        </c:dLbls>
        <c:gapWidth val="219"/>
        <c:overlap val="-27"/>
        <c:axId val="968060664"/>
        <c:axId val="968061320"/>
      </c:barChart>
      <c:catAx>
        <c:axId val="96806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1320"/>
        <c:crosses val="autoZero"/>
        <c:auto val="1"/>
        <c:lblAlgn val="ctr"/>
        <c:lblOffset val="100"/>
        <c:noMultiLvlLbl val="0"/>
      </c:catAx>
      <c:valAx>
        <c:axId val="968061320"/>
        <c:scaling>
          <c:orientation val="minMax"/>
        </c:scaling>
        <c:delete val="0"/>
        <c:axPos val="l"/>
        <c:majorGridlines>
          <c:spPr>
            <a:ln w="9525" cap="flat" cmpd="sng" algn="ctr">
              <a:solidFill>
                <a:schemeClr val="tx1">
                  <a:lumMod val="15000"/>
                  <a:lumOff val="85000"/>
                </a:schemeClr>
              </a:solidFill>
              <a:round/>
            </a:ln>
            <a:effectLst/>
          </c:spPr>
        </c:majorGridlines>
        <c:numFmt formatCode="0.0&quot; kg/prenoči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'Ciljni trgi, kazalniki, naložbe'!$BJ$137</c:f>
              <c:strCache>
                <c:ptCount val="1"/>
                <c:pt idx="0">
                  <c:v>2022</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naložbe'!$BH$138:$BH$157</c:f>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f>'Ciljni trgi, kazalniki, naložbe'!$BJ$138:$BJ$157</c:f>
              <c:numCache>
                <c:formatCode>0.0</c:formatCode>
                <c:ptCount val="20"/>
                <c:pt idx="0">
                  <c:v>20.236220609125851</c:v>
                </c:pt>
                <c:pt idx="1">
                  <c:v>26.170018154598093</c:v>
                </c:pt>
                <c:pt idx="2">
                  <c:v>27.106097919663867</c:v>
                </c:pt>
                <c:pt idx="3">
                  <c:v>27.496135006792109</c:v>
                </c:pt>
                <c:pt idx="4">
                  <c:v>28.175903365453323</c:v>
                </c:pt>
                <c:pt idx="5">
                  <c:v>28.164763410410519</c:v>
                </c:pt>
                <c:pt idx="6">
                  <c:v>28.972687472274007</c:v>
                </c:pt>
                <c:pt idx="7">
                  <c:v>30.727831254246073</c:v>
                </c:pt>
                <c:pt idx="8">
                  <c:v>30.727831254246073</c:v>
                </c:pt>
                <c:pt idx="9">
                  <c:v>31.647201086747639</c:v>
                </c:pt>
                <c:pt idx="10">
                  <c:v>34.070973272338122</c:v>
                </c:pt>
                <c:pt idx="11">
                  <c:v>41.481585487354607</c:v>
                </c:pt>
                <c:pt idx="12">
                  <c:v>69.062449361351383</c:v>
                </c:pt>
                <c:pt idx="13">
                  <c:v>82.518567096540608</c:v>
                </c:pt>
                <c:pt idx="14">
                  <c:v>95.723943402846601</c:v>
                </c:pt>
                <c:pt idx="15">
                  <c:v>98.008419930192005</c:v>
                </c:pt>
                <c:pt idx="16">
                  <c:v>102.71666864312786</c:v>
                </c:pt>
                <c:pt idx="17">
                  <c:v>112.81293442766081</c:v>
                </c:pt>
                <c:pt idx="18">
                  <c:v>112.94666010838448</c:v>
                </c:pt>
                <c:pt idx="19">
                  <c:v>115.50415797469864</c:v>
                </c:pt>
              </c:numCache>
            </c:numRef>
          </c:val>
          <c:extLst>
            <c:ext xmlns:c16="http://schemas.microsoft.com/office/drawing/2014/chart" uri="{C3380CC4-5D6E-409C-BE32-E72D297353CC}">
              <c16:uniqueId val="{00000001-A94E-4667-ABF8-E5495F00C7A4}"/>
            </c:ext>
          </c:extLst>
        </c:ser>
        <c:dLbls>
          <c:showLegendKey val="0"/>
          <c:showVal val="0"/>
          <c:showCatName val="0"/>
          <c:showSerName val="0"/>
          <c:showPercent val="0"/>
          <c:showBubbleSize val="0"/>
        </c:dLbls>
        <c:gapWidth val="182"/>
        <c:axId val="590282224"/>
        <c:axId val="590287800"/>
        <c:extLst>
          <c:ext xmlns:c15="http://schemas.microsoft.com/office/drawing/2012/chart" uri="{02D57815-91ED-43cb-92C2-25804820EDAC}">
            <c15:filteredBarSeries>
              <c15:ser>
                <c:idx val="0"/>
                <c:order val="0"/>
                <c:tx>
                  <c:strRef>
                    <c:extLst>
                      <c:ext uri="{02D57815-91ED-43cb-92C2-25804820EDAC}">
                        <c15:formulaRef>
                          <c15:sqref>'Ciljni trgi, kazalniki, naložbe'!$BI$137</c15:sqref>
                        </c15:formulaRef>
                      </c:ext>
                    </c:extLst>
                    <c:strCache>
                      <c:ptCount val="1"/>
                      <c:pt idx="0">
                        <c:v>2019</c:v>
                      </c:pt>
                    </c:strCache>
                  </c:strRef>
                </c:tx>
                <c:spPr>
                  <a:solidFill>
                    <a:schemeClr val="accent1"/>
                  </a:solidFill>
                  <a:ln>
                    <a:noFill/>
                  </a:ln>
                  <a:effectLst/>
                </c:spPr>
                <c:invertIfNegative val="0"/>
                <c:cat>
                  <c:strRef>
                    <c:extLst>
                      <c:ext uri="{02D57815-91ED-43cb-92C2-25804820EDAC}">
                        <c15:formulaRef>
                          <c15:sqref>'Ciljni trgi, kazalniki, naložbe'!$BH$138:$BH$157</c15:sqref>
                        </c15:formulaRef>
                      </c:ext>
                    </c:extLst>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extLst>
                      <c:ext uri="{02D57815-91ED-43cb-92C2-25804820EDAC}">
                        <c15:formulaRef>
                          <c15:sqref>'Ciljni trgi, kazalniki, naložbe'!$BI$138:$BI$157</c15:sqref>
                        </c15:formulaRef>
                      </c:ext>
                    </c:extLst>
                    <c:numCache>
                      <c:formatCode>0.0</c:formatCode>
                      <c:ptCount val="20"/>
                      <c:pt idx="0">
                        <c:v>19.265579585989073</c:v>
                      </c:pt>
                      <c:pt idx="1">
                        <c:v>25.638706852150083</c:v>
                      </c:pt>
                      <c:pt idx="2">
                        <c:v>26.720512464139158</c:v>
                      </c:pt>
                      <c:pt idx="3">
                        <c:v>27.762705993643348</c:v>
                      </c:pt>
                      <c:pt idx="4">
                        <c:v>27.956861734983818</c:v>
                      </c:pt>
                      <c:pt idx="5">
                        <c:v>28.535424287921263</c:v>
                      </c:pt>
                      <c:pt idx="6">
                        <c:v>29.173404964586034</c:v>
                      </c:pt>
                      <c:pt idx="7">
                        <c:v>30.314628700302436</c:v>
                      </c:pt>
                      <c:pt idx="8">
                        <c:v>30.314628700302436</c:v>
                      </c:pt>
                      <c:pt idx="9">
                        <c:v>32.264278141697673</c:v>
                      </c:pt>
                      <c:pt idx="10">
                        <c:v>34.178220171691983</c:v>
                      </c:pt>
                      <c:pt idx="11">
                        <c:v>39.785308644061764</c:v>
                      </c:pt>
                      <c:pt idx="12">
                        <c:v>62.788320415394452</c:v>
                      </c:pt>
                      <c:pt idx="13">
                        <c:v>73.903467153921838</c:v>
                      </c:pt>
                      <c:pt idx="14">
                        <c:v>83.841682745331894</c:v>
                      </c:pt>
                      <c:pt idx="15">
                        <c:v>85.890362392939352</c:v>
                      </c:pt>
                      <c:pt idx="16">
                        <c:v>89.852984070541098</c:v>
                      </c:pt>
                      <c:pt idx="17">
                        <c:v>97.972383167085084</c:v>
                      </c:pt>
                      <c:pt idx="18">
                        <c:v>98.126926825940672</c:v>
                      </c:pt>
                      <c:pt idx="19">
                        <c:v>100.19541251479058</c:v>
                      </c:pt>
                    </c:numCache>
                  </c:numRef>
                </c:val>
                <c:extLst>
                  <c:ext xmlns:c16="http://schemas.microsoft.com/office/drawing/2014/chart" uri="{C3380CC4-5D6E-409C-BE32-E72D297353CC}">
                    <c16:uniqueId val="{00000000-A94E-4667-ABF8-E5495F00C7A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'Ciljni trgi, kazalniki, naložbe'!$BK$137</c15:sqref>
                        </c15:formulaRef>
                      </c:ext>
                    </c:extLst>
                    <c:strCache>
                      <c:ptCount val="1"/>
                      <c:pt idx="0">
                        <c:v>2028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'Ciljni trgi, kazalniki, naložbe'!$BH$138:$BH$157</c15:sqref>
                        </c15:formulaRef>
                      </c:ext>
                    </c:extLst>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extLst xmlns:c15="http://schemas.microsoft.com/office/drawing/2012/chart">
                      <c:ext xmlns:c15="http://schemas.microsoft.com/office/drawing/2012/chart" uri="{02D57815-91ED-43cb-92C2-25804820EDAC}">
                        <c15:formulaRef>
                          <c15:sqref>'Ciljni trgi, kazalniki, naložbe'!$BK$138:$BK$157</c15:sqref>
                        </c15:formulaRef>
                      </c:ext>
                    </c:extLst>
                    <c:numCache>
                      <c:formatCode>0.0</c:formatCode>
                      <c:ptCount val="20"/>
                      <c:pt idx="0">
                        <c:v>16.2825205596437</c:v>
                      </c:pt>
                      <c:pt idx="1">
                        <c:v>21.745285840978799</c:v>
                      </c:pt>
                      <c:pt idx="2">
                        <c:v>22.504417350890503</c:v>
                      </c:pt>
                      <c:pt idx="3">
                        <c:v>23.036105142530982</c:v>
                      </c:pt>
                      <c:pt idx="4">
                        <c:v>23.371996219361019</c:v>
                      </c:pt>
                      <c:pt idx="5">
                        <c:v>23.578341935325053</c:v>
                      </c:pt>
                      <c:pt idx="6">
                        <c:v>24.125853228695924</c:v>
                      </c:pt>
                      <c:pt idx="7">
                        <c:v>25.226150316014458</c:v>
                      </c:pt>
                      <c:pt idx="8">
                        <c:v>25.226150316014458</c:v>
                      </c:pt>
                      <c:pt idx="9">
                        <c:v>26.294800399872212</c:v>
                      </c:pt>
                      <c:pt idx="10">
                        <c:v>27.937334279984821</c:v>
                      </c:pt>
                      <c:pt idx="11">
                        <c:v>32.87021042089944</c:v>
                      </c:pt>
                      <c:pt idx="12">
                        <c:v>52.006733185995898</c:v>
                      </c:pt>
                      <c:pt idx="13">
                        <c:v>61.303876172147099</c:v>
                      </c:pt>
                      <c:pt idx="14">
                        <c:v>70.074605867234609</c:v>
                      </c:pt>
                      <c:pt idx="15">
                        <c:v>71.711865246770415</c:v>
                      </c:pt>
                      <c:pt idx="16">
                        <c:v>74.991658506418844</c:v>
                      </c:pt>
                      <c:pt idx="17">
                        <c:v>81.887136102545711</c:v>
                      </c:pt>
                      <c:pt idx="18">
                        <c:v>81.99558346110453</c:v>
                      </c:pt>
                      <c:pt idx="19">
                        <c:v>83.746564699775959</c:v>
                      </c:pt>
                    </c:numCache>
                  </c:numRef>
                </c:val>
                <c:extLst xmlns:c15="http://schemas.microsoft.com/office/drawing/2012/chart">
                  <c:ext xmlns:c16="http://schemas.microsoft.com/office/drawing/2014/chart" uri="{C3380CC4-5D6E-409C-BE32-E72D297353CC}">
                    <c16:uniqueId val="{00000002-A94E-4667-ABF8-E5495F00C7A4}"/>
                  </c:ext>
                </c:extLst>
              </c15:ser>
            </c15:filteredBarSeries>
          </c:ext>
        </c:extLst>
      </c:barChart>
      <c:catAx>
        <c:axId val="59028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0287800"/>
        <c:crosses val="autoZero"/>
        <c:auto val="1"/>
        <c:lblAlgn val="ctr"/>
        <c:lblOffset val="100"/>
        <c:noMultiLvlLbl val="0"/>
      </c:catAx>
      <c:valAx>
        <c:axId val="590287800"/>
        <c:scaling>
          <c:orientation val="minMax"/>
          <c:max val="12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028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naložbe'!$AL$224</c:f>
              <c:strCache>
                <c:ptCount val="1"/>
                <c:pt idx="0">
                  <c:v>2019</c:v>
                </c:pt>
              </c:strCache>
            </c:strRef>
          </c:tx>
          <c:spPr>
            <a:solidFill>
              <a:schemeClr val="accent1"/>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naložbe'!$AL$225:$AL$229</c:f>
              <c:numCache>
                <c:formatCode>0.0" kg/prenočit."</c:formatCode>
                <c:ptCount val="5"/>
                <c:pt idx="0">
                  <c:v>19.265579585989073</c:v>
                </c:pt>
                <c:pt idx="1">
                  <c:v>36.397344848313502</c:v>
                </c:pt>
                <c:pt idx="2">
                  <c:v>20.942978962755291</c:v>
                </c:pt>
                <c:pt idx="3">
                  <c:v>100.19541251479058</c:v>
                </c:pt>
                <c:pt idx="4" formatCode="0.0&quot; kg CO2 ekv/prenoč.&quot;">
                  <c:v>29.277912960952108</c:v>
                </c:pt>
              </c:numCache>
            </c:numRef>
          </c:val>
          <c:extLst>
            <c:ext xmlns:c16="http://schemas.microsoft.com/office/drawing/2014/chart" uri="{C3380CC4-5D6E-409C-BE32-E72D297353CC}">
              <c16:uniqueId val="{00000000-6664-4C19-87A2-B07BB343C9A2}"/>
            </c:ext>
          </c:extLst>
        </c:ser>
        <c:ser>
          <c:idx val="1"/>
          <c:order val="1"/>
          <c:tx>
            <c:strRef>
              <c:f>'Ciljni trgi, kazalniki, naložbe'!$AM$224</c:f>
              <c:strCache>
                <c:ptCount val="1"/>
                <c:pt idx="0">
                  <c:v>2022</c:v>
                </c:pt>
              </c:strCache>
            </c:strRef>
          </c:tx>
          <c:spPr>
            <a:solidFill>
              <a:schemeClr val="accent1">
                <a:lumMod val="60000"/>
                <a:lumOff val="40000"/>
              </a:schemeClr>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naložbe'!$AM$225:$AM$229</c:f>
              <c:numCache>
                <c:formatCode>0.0" kg/prenočit."</c:formatCode>
                <c:ptCount val="5"/>
                <c:pt idx="0">
                  <c:v>20.220490897631059</c:v>
                </c:pt>
                <c:pt idx="1">
                  <c:v>34.647286397003413</c:v>
                </c:pt>
                <c:pt idx="2">
                  <c:v>21.345070746709222</c:v>
                </c:pt>
                <c:pt idx="3">
                  <c:v>114.72759499735898</c:v>
                </c:pt>
                <c:pt idx="4" formatCode="0.0&quot; kg CO2 ekv/prenoč.&quot;">
                  <c:v>28.020909156883523</c:v>
                </c:pt>
              </c:numCache>
            </c:numRef>
          </c:val>
          <c:extLst>
            <c:ext xmlns:c16="http://schemas.microsoft.com/office/drawing/2014/chart" uri="{C3380CC4-5D6E-409C-BE32-E72D297353CC}">
              <c16:uniqueId val="{00000001-6664-4C19-87A2-B07BB343C9A2}"/>
            </c:ext>
          </c:extLst>
        </c:ser>
        <c:ser>
          <c:idx val="2"/>
          <c:order val="2"/>
          <c:tx>
            <c:strRef>
              <c:f>'Ciljni trgi, kazalniki, naložbe'!$AN$224</c:f>
              <c:strCache>
                <c:ptCount val="1"/>
                <c:pt idx="0">
                  <c:v>CILJ do 2028</c:v>
                </c:pt>
              </c:strCache>
            </c:strRef>
          </c:tx>
          <c:spPr>
            <a:solidFill>
              <a:schemeClr val="accent3"/>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naložbe'!$AN$225:$AN$229</c:f>
              <c:numCache>
                <c:formatCode>0.0" kg/prenočit."</c:formatCode>
                <c:ptCount val="5"/>
                <c:pt idx="0">
                  <c:v>16.2825205596437</c:v>
                </c:pt>
                <c:pt idx="1">
                  <c:v>28.995435362688976</c:v>
                </c:pt>
                <c:pt idx="2">
                  <c:v>18.150699506807531</c:v>
                </c:pt>
                <c:pt idx="3">
                  <c:v>83.746564699775959</c:v>
                </c:pt>
                <c:pt idx="4" formatCode="0.0&quot; kg CO2 ekv/prenoč.&quot;">
                  <c:v>25.660704282929057</c:v>
                </c:pt>
              </c:numCache>
            </c:numRef>
          </c:val>
          <c:extLst>
            <c:ext xmlns:c16="http://schemas.microsoft.com/office/drawing/2014/chart" uri="{C3380CC4-5D6E-409C-BE32-E72D297353CC}">
              <c16:uniqueId val="{00000002-6664-4C19-87A2-B07BB343C9A2}"/>
            </c:ext>
          </c:extLst>
        </c:ser>
        <c:dLbls>
          <c:showLegendKey val="0"/>
          <c:showVal val="0"/>
          <c:showCatName val="0"/>
          <c:showSerName val="0"/>
          <c:showPercent val="0"/>
          <c:showBubbleSize val="0"/>
        </c:dLbls>
        <c:gapWidth val="219"/>
        <c:overlap val="-27"/>
        <c:axId val="968060664"/>
        <c:axId val="968061320"/>
      </c:barChart>
      <c:catAx>
        <c:axId val="96806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1320"/>
        <c:crosses val="autoZero"/>
        <c:auto val="1"/>
        <c:lblAlgn val="ctr"/>
        <c:lblOffset val="100"/>
        <c:noMultiLvlLbl val="0"/>
      </c:catAx>
      <c:valAx>
        <c:axId val="968061320"/>
        <c:scaling>
          <c:orientation val="minMax"/>
        </c:scaling>
        <c:delete val="0"/>
        <c:axPos val="l"/>
        <c:majorGridlines>
          <c:spPr>
            <a:ln w="9525" cap="flat" cmpd="sng" algn="ctr">
              <a:solidFill>
                <a:schemeClr val="tx1">
                  <a:lumMod val="15000"/>
                  <a:lumOff val="85000"/>
                </a:schemeClr>
              </a:solidFill>
              <a:round/>
            </a:ln>
            <a:effectLst/>
          </c:spPr>
        </c:majorGridlines>
        <c:numFmt formatCode="0.0&quot; kg/prenoči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naložbe'!$AK$230</c:f>
              <c:strCache>
                <c:ptCount val="1"/>
                <c:pt idx="0">
                  <c:v>Skupaj celotne emisije v letu, glede na količino prenočitev</c:v>
                </c:pt>
              </c:strCache>
            </c:strRef>
          </c:tx>
          <c:spPr>
            <a:solidFill>
              <a:schemeClr val="accent3">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'Ciljni trgi, kazalniki, naložbe'!$AL$224:$AN$224</c:f>
              <c:strCache>
                <c:ptCount val="3"/>
                <c:pt idx="0">
                  <c:v>2019</c:v>
                </c:pt>
                <c:pt idx="1">
                  <c:v>2022</c:v>
                </c:pt>
                <c:pt idx="2">
                  <c:v>CILJ do 2028</c:v>
                </c:pt>
              </c:strCache>
            </c:strRef>
          </c:cat>
          <c:val>
            <c:numRef>
              <c:f>'Ciljni trgi, kazalniki, naložbe'!$AL$230:$AN$230</c:f>
              <c:numCache>
                <c:formatCode>#,##0" t CO2ekv"</c:formatCode>
                <c:ptCount val="3"/>
                <c:pt idx="0">
                  <c:v>4585.5067279443192</c:v>
                </c:pt>
                <c:pt idx="1">
                  <c:v>4334.9187092973516</c:v>
                </c:pt>
                <c:pt idx="2">
                  <c:v>5505.9146751709568</c:v>
                </c:pt>
              </c:numCache>
            </c:numRef>
          </c:val>
          <c:extLst>
            <c:ext xmlns:c16="http://schemas.microsoft.com/office/drawing/2014/chart" uri="{C3380CC4-5D6E-409C-BE32-E72D297353CC}">
              <c16:uniqueId val="{00000000-3215-4FDB-8C27-F866303E75A4}"/>
            </c:ext>
          </c:extLst>
        </c:ser>
        <c:dLbls>
          <c:showLegendKey val="0"/>
          <c:showVal val="0"/>
          <c:showCatName val="0"/>
          <c:showSerName val="0"/>
          <c:showPercent val="0"/>
          <c:showBubbleSize val="0"/>
        </c:dLbls>
        <c:gapWidth val="219"/>
        <c:overlap val="-27"/>
        <c:axId val="435676272"/>
        <c:axId val="435676600"/>
      </c:barChart>
      <c:catAx>
        <c:axId val="43567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35676600"/>
        <c:crosses val="autoZero"/>
        <c:auto val="1"/>
        <c:lblAlgn val="ctr"/>
        <c:lblOffset val="100"/>
        <c:noMultiLvlLbl val="0"/>
      </c:catAx>
      <c:valAx>
        <c:axId val="435676600"/>
        <c:scaling>
          <c:orientation val="minMax"/>
        </c:scaling>
        <c:delete val="0"/>
        <c:axPos val="l"/>
        <c:majorGridlines>
          <c:spPr>
            <a:ln w="9525" cap="flat" cmpd="sng" algn="ctr">
              <a:solidFill>
                <a:schemeClr val="tx1">
                  <a:lumMod val="15000"/>
                  <a:lumOff val="85000"/>
                </a:schemeClr>
              </a:solidFill>
              <a:round/>
            </a:ln>
            <a:effectLst/>
          </c:spPr>
        </c:majorGridlines>
        <c:numFmt formatCode="#,##0&quot; t CO2ekv&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3567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AB-4131-8870-65524B869F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AB-4131-8870-65524B869F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DAB-4131-8870-65524B869F0A}"/>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DAB-4131-8870-65524B869F0A}"/>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DAB-4131-8870-65524B869F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naložbe'!$AO$180:$AO$182</c:f>
              <c:numCache>
                <c:formatCode>0.0" kg"</c:formatCode>
                <c:ptCount val="3"/>
                <c:pt idx="0">
                  <c:v>20.244426827118218</c:v>
                </c:pt>
                <c:pt idx="1">
                  <c:v>7.4618830211891201</c:v>
                </c:pt>
                <c:pt idx="2">
                  <c:v>1.5716031126447707</c:v>
                </c:pt>
              </c:numCache>
            </c:numRef>
          </c:val>
          <c:extLst>
            <c:ext xmlns:c16="http://schemas.microsoft.com/office/drawing/2014/chart" uri="{C3380CC4-5D6E-409C-BE32-E72D297353CC}">
              <c16:uniqueId val="{00000000-2FC3-496A-BC97-04E8CADED5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2019</a:t>
            </a:r>
            <a:endParaRPr lang="en-US" sz="1200" b="0"/>
          </a:p>
        </c:rich>
      </c:tx>
      <c:layout/>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1-4EB1-4372-8FA3-70BF4A7852A0}"/>
              </c:ext>
            </c:extLst>
          </c:dPt>
          <c:dPt>
            <c:idx val="1"/>
            <c:invertIfNegative val="0"/>
            <c:bubble3D val="0"/>
            <c:extLst>
              <c:ext xmlns:c16="http://schemas.microsoft.com/office/drawing/2014/chart" uri="{C3380CC4-5D6E-409C-BE32-E72D297353CC}">
                <c16:uniqueId val="{00000003-4EB1-4372-8FA3-70BF4A7852A0}"/>
              </c:ext>
            </c:extLst>
          </c:dPt>
          <c:dPt>
            <c:idx val="2"/>
            <c:invertIfNegative val="0"/>
            <c:bubble3D val="0"/>
            <c:extLst>
              <c:ext xmlns:c16="http://schemas.microsoft.com/office/drawing/2014/chart" uri="{C3380CC4-5D6E-409C-BE32-E72D297353CC}">
                <c16:uniqueId val="{00000005-4EB1-4372-8FA3-70BF4A7852A0}"/>
              </c:ext>
            </c:extLst>
          </c:dPt>
          <c:dPt>
            <c:idx val="3"/>
            <c:invertIfNegative val="0"/>
            <c:bubble3D val="0"/>
            <c:extLst>
              <c:ext xmlns:c16="http://schemas.microsoft.com/office/drawing/2014/chart" uri="{C3380CC4-5D6E-409C-BE32-E72D297353CC}">
                <c16:uniqueId val="{00000007-4EB1-4372-8FA3-70BF4A7852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2009-2022'!$AK$3:$AK$11</c:f>
              <c:numCache>
                <c:formatCode>0.0%</c:formatCode>
                <c:ptCount val="9"/>
                <c:pt idx="0">
                  <c:v>0.17398213131226584</c:v>
                </c:pt>
                <c:pt idx="1">
                  <c:v>0.18933627842738743</c:v>
                </c:pt>
                <c:pt idx="2">
                  <c:v>1.0882512876426589</c:v>
                </c:pt>
                <c:pt idx="3">
                  <c:v>0.14897385739541949</c:v>
                </c:pt>
                <c:pt idx="4">
                  <c:v>0.14448096210707459</c:v>
                </c:pt>
                <c:pt idx="5">
                  <c:v>0.96984104884644629</c:v>
                </c:pt>
                <c:pt idx="6">
                  <c:v>0.25889912235651269</c:v>
                </c:pt>
                <c:pt idx="7">
                  <c:v>0.31705888369238777</c:v>
                </c:pt>
                <c:pt idx="8">
                  <c:v>1.2246425588719732</c:v>
                </c:pt>
              </c:numCache>
            </c:numRef>
          </c:val>
          <c:extLst>
            <c:ext xmlns:c16="http://schemas.microsoft.com/office/drawing/2014/chart" uri="{C3380CC4-5D6E-409C-BE32-E72D297353CC}">
              <c16:uniqueId val="{00000008-4EB1-4372-8FA3-70BF4A7852A0}"/>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BF-4B61-9D4F-A6FAB6C9D2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BF-4B61-9D4F-A6FAB6C9D2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BF-4B61-9D4F-A6FAB6C9D26A}"/>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4BF-4B61-9D4F-A6FAB6C9D26A}"/>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4BF-4B61-9D4F-A6FAB6C9D2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naložbe'!$AQ$180:$AQ$182</c:f>
              <c:numCache>
                <c:formatCode>0.0" kg"</c:formatCode>
                <c:ptCount val="3"/>
                <c:pt idx="0">
                  <c:v>18.96705620586097</c:v>
                </c:pt>
                <c:pt idx="1">
                  <c:v>7.4953756087240713</c:v>
                </c:pt>
                <c:pt idx="2">
                  <c:v>1.5584773422984817</c:v>
                </c:pt>
              </c:numCache>
            </c:numRef>
          </c:val>
          <c:extLst>
            <c:ext xmlns:c16="http://schemas.microsoft.com/office/drawing/2014/chart" uri="{C3380CC4-5D6E-409C-BE32-E72D297353CC}">
              <c16:uniqueId val="{00000006-04BF-4B61-9D4F-A6FAB6C9D2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C4-4B13-8ED1-B3D0005EC9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2C4-4B13-8ED1-B3D0005EC9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2C4-4B13-8ED1-B3D0005EC93F}"/>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2C4-4B13-8ED1-B3D0005EC93F}"/>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2C4-4B13-8ED1-B3D0005EC9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naložbe'!$AS$180:$AS$182</c:f>
              <c:numCache>
                <c:formatCode>0.0" kg"</c:formatCode>
                <c:ptCount val="3"/>
                <c:pt idx="0">
                  <c:v>17.46037004213867</c:v>
                </c:pt>
                <c:pt idx="1">
                  <c:v>6.7490582564929751</c:v>
                </c:pt>
                <c:pt idx="2">
                  <c:v>1.4512759842974132</c:v>
                </c:pt>
              </c:numCache>
            </c:numRef>
          </c:val>
          <c:extLst>
            <c:ext xmlns:c16="http://schemas.microsoft.com/office/drawing/2014/chart" uri="{C3380CC4-5D6E-409C-BE32-E72D297353CC}">
              <c16:uniqueId val="{00000006-22C4-4B13-8ED1-B3D0005EC93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1294989457439E-2"/>
          <c:y val="0.12413776076610757"/>
          <c:w val="0.43984582325221311"/>
          <c:h val="0.69008659900497338"/>
        </c:manualLayout>
      </c:layout>
      <c:pieChart>
        <c:varyColors val="1"/>
        <c:ser>
          <c:idx val="0"/>
          <c:order val="0"/>
          <c:dPt>
            <c:idx val="0"/>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55A-4201-B324-F25220C998D0}"/>
              </c:ext>
            </c:extLst>
          </c:dPt>
          <c:dPt>
            <c:idx val="1"/>
            <c:bubble3D val="0"/>
            <c:spPr>
              <a:solidFill>
                <a:schemeClr val="tx1">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055A-4201-B324-F25220C998D0}"/>
              </c:ext>
            </c:extLst>
          </c:dPt>
          <c:dPt>
            <c:idx val="2"/>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55A-4201-B324-F25220C998D0}"/>
              </c:ext>
            </c:extLst>
          </c:dPt>
          <c:dPt>
            <c:idx val="3"/>
            <c:bubble3D val="0"/>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055A-4201-B324-F25220C998D0}"/>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55A-4201-B324-F25220C998D0}"/>
              </c:ext>
            </c:extLst>
          </c:dPt>
          <c:dPt>
            <c:idx val="5"/>
            <c:bubble3D val="0"/>
            <c:spPr>
              <a:solidFill>
                <a:schemeClr val="accent4">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055A-4201-B324-F25220C998D0}"/>
              </c:ext>
            </c:extLst>
          </c:dPt>
          <c:dLbls>
            <c:dLbl>
              <c:idx val="0"/>
              <c:layout>
                <c:manualLayout>
                  <c:x val="-9.1310234706903193E-2"/>
                  <c:y val="-7.530773043672589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055A-4201-B324-F25220C998D0}"/>
                </c:ext>
              </c:extLst>
            </c:dLbl>
            <c:dLbl>
              <c:idx val="1"/>
              <c:layout>
                <c:manualLayout>
                  <c:x val="8.0881456691363103E-3"/>
                  <c:y val="8.158514855996147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055A-4201-B324-F25220C998D0}"/>
                </c:ext>
              </c:extLst>
            </c:dLbl>
            <c:dLbl>
              <c:idx val="2"/>
              <c:layout>
                <c:manualLayout>
                  <c:x val="3.6882804334875161E-2"/>
                  <c:y val="2.416359471310667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055A-4201-B324-F25220C998D0}"/>
                </c:ext>
              </c:extLst>
            </c:dLbl>
            <c:dLbl>
              <c:idx val="3"/>
              <c:layout>
                <c:manualLayout>
                  <c:x val="-4.8926931462221435E-2"/>
                  <c:y val="1.744415737298763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055A-4201-B324-F25220C998D0}"/>
                </c:ext>
              </c:extLst>
            </c:dLbl>
            <c:dLbl>
              <c:idx val="4"/>
              <c:layout>
                <c:manualLayout>
                  <c:x val="2.3117031711685967E-2"/>
                  <c:y val="-3.828035965362887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55A-4201-B324-F25220C998D0}"/>
                </c:ext>
              </c:extLst>
            </c:dLbl>
            <c:dLbl>
              <c:idx val="5"/>
              <c:layout>
                <c:manualLayout>
                  <c:x val="0.1286955205904689"/>
                  <c:y val="-5.4141770537075038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055A-4201-B324-F25220C998D0}"/>
                </c:ext>
              </c:extLst>
            </c:dLbl>
            <c:numFmt formatCode="0.0%" sourceLinked="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'Finančni in akcijski načrt'!$D$261:$D$266</c:f>
              <c:strCache>
                <c:ptCount val="6"/>
                <c:pt idx="0">
                  <c:v>Politika 1.: RAZVOJ SKUPNE PONUDBE, ATRAKCIJE IN INFRASTRUKTURA (9 UKREPOV)</c:v>
                </c:pt>
                <c:pt idx="1">
                  <c:v>Politika 2.: AMBIENT &amp; PROSTOR ZA BUTIČNO DESTINACIJO (8 UKREPOV)</c:v>
                </c:pt>
                <c:pt idx="2">
                  <c:v>Politika 3.: LOKALNA ODLIČNOST, PODJETNIŠKA PONUDBA &amp; VERIGE VREDNOSTI (9 UKREPOV)</c:v>
                </c:pt>
                <c:pt idx="3">
                  <c:v>Politika 4.: ZELENO &amp; DIGITALNO IN TRAJNOSTNO DELOVANJE (8 UKREPOV)</c:v>
                </c:pt>
                <c:pt idx="4">
                  <c:v>Politika 5.: TRŽENJE IN RAZVOJ TRŽENJSKIH PRODUKTOV DESTINACIJE PTUJ (9 UKREPOV)</c:v>
                </c:pt>
                <c:pt idx="5">
                  <c:v>Politika 6.: UČINKOVITO UPRAVLJANJE IN POVEZOVANJE DESTINACIJE (14 UKREPOV)</c:v>
                </c:pt>
              </c:strCache>
            </c:strRef>
          </c:cat>
          <c:val>
            <c:numRef>
              <c:f>'Finančni in akcijski načrt'!$H$261:$H$266</c:f>
              <c:numCache>
                <c:formatCode>_-* #,##0\ "€"_-;\-* #,##0\ "€"_-;_-* "-"??\ "€"_-;_-@_-</c:formatCode>
                <c:ptCount val="6"/>
                <c:pt idx="0">
                  <c:v>60147500</c:v>
                </c:pt>
                <c:pt idx="1">
                  <c:v>6272000</c:v>
                </c:pt>
                <c:pt idx="2">
                  <c:v>27612000</c:v>
                </c:pt>
                <c:pt idx="3">
                  <c:v>926000</c:v>
                </c:pt>
                <c:pt idx="4">
                  <c:v>1420000</c:v>
                </c:pt>
                <c:pt idx="5">
                  <c:v>5816000</c:v>
                </c:pt>
              </c:numCache>
            </c:numRef>
          </c:val>
          <c:extLst>
            <c:ext xmlns:c16="http://schemas.microsoft.com/office/drawing/2014/chart" uri="{C3380CC4-5D6E-409C-BE32-E72D297353CC}">
              <c16:uniqueId val="{00000000-055A-4201-B324-F25220C998D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7288217796041296"/>
          <c:y val="0.13754046502519851"/>
          <c:w val="0.40491234620421535"/>
          <c:h val="0.6766805184840837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069093053779"/>
          <c:y val="9.0927259624225973E-2"/>
          <c:w val="0.57736153810140611"/>
          <c:h val="0.8778976799331822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762A-4D3C-B51E-6BA9E99C61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762A-4D3C-B51E-6BA9E99C61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762A-4D3C-B51E-6BA9E99C61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762A-4D3C-B51E-6BA9E99C61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62A-4D3C-B51E-6BA9E99C61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62A-4D3C-B51E-6BA9E99C61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762A-4D3C-B51E-6BA9E99C616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D1B3-44F5-86A0-EBBD411F968B}"/>
              </c:ext>
            </c:extLst>
          </c:dPt>
          <c:dPt>
            <c:idx val="8"/>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1B3-44F5-86A0-EBBD411F968B}"/>
              </c:ext>
            </c:extLst>
          </c:dPt>
          <c:dLbls>
            <c:dLbl>
              <c:idx val="0"/>
              <c:layout>
                <c:manualLayout>
                  <c:x val="1.8450507605853844E-3"/>
                  <c:y val="-4.790194497804610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2A-4D3C-B51E-6BA9E99C6167}"/>
                </c:ext>
              </c:extLst>
            </c:dLbl>
            <c:dLbl>
              <c:idx val="1"/>
              <c:layout>
                <c:manualLayout>
                  <c:x val="2.1256052169836712E-2"/>
                  <c:y val="-1.69368047079010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2A-4D3C-B51E-6BA9E99C6167}"/>
                </c:ext>
              </c:extLst>
            </c:dLbl>
            <c:dLbl>
              <c:idx val="2"/>
              <c:layout>
                <c:manualLayout>
                  <c:x val="2.3213048443580523E-2"/>
                  <c:y val="-6.396874521940814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762A-4D3C-B51E-6BA9E99C6167}"/>
                </c:ext>
              </c:extLst>
            </c:dLbl>
            <c:dLbl>
              <c:idx val="3"/>
              <c:layout>
                <c:manualLayout>
                  <c:x val="3.1909576315535045E-2"/>
                  <c:y val="-6.22134452469005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762A-4D3C-B51E-6BA9E99C6167}"/>
                </c:ext>
              </c:extLst>
            </c:dLbl>
            <c:dLbl>
              <c:idx val="4"/>
              <c:layout>
                <c:manualLayout>
                  <c:x val="0.13395603297792094"/>
                  <c:y val="-7.05631016860850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762A-4D3C-B51E-6BA9E99C6167}"/>
                </c:ext>
              </c:extLst>
            </c:dLbl>
            <c:dLbl>
              <c:idx val="5"/>
              <c:layout>
                <c:manualLayout>
                  <c:x val="9.4810959629571898E-3"/>
                  <c:y val="-1.525082667482554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762A-4D3C-B51E-6BA9E99C6167}"/>
                </c:ext>
              </c:extLst>
            </c:dLbl>
            <c:dLbl>
              <c:idx val="6"/>
              <c:layout>
                <c:manualLayout>
                  <c:x val="-0.13631520686649104"/>
                  <c:y val="-2.37386990796657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762A-4D3C-B51E-6BA9E99C6167}"/>
                </c:ext>
              </c:extLst>
            </c:dLbl>
            <c:dLbl>
              <c:idx val="7"/>
              <c:layout>
                <c:manualLayout>
                  <c:x val="-0.10956959112532354"/>
                  <c:y val="-4.68329608705467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E-D1B3-44F5-86A0-EBBD411F968B}"/>
                </c:ext>
              </c:extLst>
            </c:dLbl>
            <c:dLbl>
              <c:idx val="8"/>
              <c:layout>
                <c:manualLayout>
                  <c:x val="3.8048415428241125E-2"/>
                  <c:y val="-4.99344757902754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D1B3-44F5-86A0-EBBD411F968B}"/>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'Finančni in akcijski načrt'!$D$361:$D$369</c:f>
              <c:strCache>
                <c:ptCount val="9"/>
                <c:pt idx="0">
                  <c:v>MO Ptuj</c:v>
                </c:pt>
                <c:pt idx="1">
                  <c:v>ZTP</c:v>
                </c:pt>
                <c:pt idx="2">
                  <c:v>PMPO</c:v>
                </c:pt>
                <c:pt idx="3">
                  <c:v>JSP</c:v>
                </c:pt>
                <c:pt idx="4">
                  <c:v>MO Ptuj / ZTP</c:v>
                </c:pt>
                <c:pt idx="5">
                  <c:v>MO Ptuj / PMPO</c:v>
                </c:pt>
                <c:pt idx="6">
                  <c:v>ZRS Bistra Ptuj</c:v>
                </c:pt>
                <c:pt idx="7">
                  <c:v>Podjetniki/Investitorji v turizmu (Koord.ZTP,OOPZ)</c:v>
                </c:pt>
                <c:pt idx="8">
                  <c:v>Finančni investitorji (Koord. MO Ptuj)</c:v>
                </c:pt>
              </c:strCache>
            </c:strRef>
          </c:cat>
          <c:val>
            <c:numRef>
              <c:f>'Finančni in akcijski načrt'!$H$361:$H$369</c:f>
              <c:numCache>
                <c:formatCode>_-* #,##0\ "€"_-;\-* #,##0\ "€"_-;_-* "-"??\ "€"_-;_-@_-</c:formatCode>
                <c:ptCount val="9"/>
                <c:pt idx="0">
                  <c:v>15760000</c:v>
                </c:pt>
                <c:pt idx="1">
                  <c:v>5909000</c:v>
                </c:pt>
                <c:pt idx="2">
                  <c:v>8010000</c:v>
                </c:pt>
                <c:pt idx="3">
                  <c:v>10930000</c:v>
                </c:pt>
                <c:pt idx="4">
                  <c:v>784000</c:v>
                </c:pt>
                <c:pt idx="5">
                  <c:v>2500000</c:v>
                </c:pt>
                <c:pt idx="6">
                  <c:v>480000</c:v>
                </c:pt>
                <c:pt idx="7">
                  <c:v>25633000</c:v>
                </c:pt>
                <c:pt idx="8">
                  <c:v>32187500</c:v>
                </c:pt>
              </c:numCache>
            </c:numRef>
          </c:val>
          <c:extLst>
            <c:ext xmlns:c16="http://schemas.microsoft.com/office/drawing/2014/chart" uri="{C3380CC4-5D6E-409C-BE32-E72D297353CC}">
              <c16:uniqueId val="{00000000-762A-4D3C-B51E-6BA9E99C6167}"/>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069093053779"/>
          <c:y val="9.0927259624225973E-2"/>
          <c:w val="0.57736153810140611"/>
          <c:h val="0.8778976799331822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A46-4D9B-A843-F9BD941DDC5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A46-4D9B-A843-F9BD941DDC5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A46-4D9B-A843-F9BD941DDC5A}"/>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A46-4D9B-A843-F9BD941DDC5A}"/>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A46-4D9B-A843-F9BD941DDC5A}"/>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A46-4D9B-A843-F9BD941DDC5A}"/>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A46-4D9B-A843-F9BD941DDC5A}"/>
              </c:ext>
            </c:extLst>
          </c:dPt>
          <c:dLbls>
            <c:dLbl>
              <c:idx val="0"/>
              <c:layout>
                <c:manualLayout>
                  <c:x val="1.8450507605853844E-3"/>
                  <c:y val="-4.790194497804610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BA46-4D9B-A843-F9BD941DDC5A}"/>
                </c:ext>
              </c:extLst>
            </c:dLbl>
            <c:dLbl>
              <c:idx val="1"/>
              <c:layout>
                <c:manualLayout>
                  <c:x val="5.8007921941772518E-2"/>
                  <c:y val="-4.80247449651075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BA46-4D9B-A843-F9BD941DDC5A}"/>
                </c:ext>
              </c:extLst>
            </c:dLbl>
            <c:dLbl>
              <c:idx val="2"/>
              <c:layout>
                <c:manualLayout>
                  <c:x val="-7.4344154071833753E-3"/>
                  <c:y val="1.28943679988958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BA46-4D9B-A843-F9BD941DDC5A}"/>
                </c:ext>
              </c:extLst>
            </c:dLbl>
            <c:dLbl>
              <c:idx val="3"/>
              <c:layout>
                <c:manualLayout>
                  <c:x val="2.1856226497708964E-2"/>
                  <c:y val="-2.53701426407316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BA46-4D9B-A843-F9BD941DDC5A}"/>
                </c:ext>
              </c:extLst>
            </c:dLbl>
            <c:dLbl>
              <c:idx val="4"/>
              <c:layout>
                <c:manualLayout>
                  <c:x val="-0.11327509523684819"/>
                  <c:y val="-2.15602703073545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46-4D9B-A843-F9BD941DDC5A}"/>
                </c:ext>
              </c:extLst>
            </c:dLbl>
            <c:dLbl>
              <c:idx val="5"/>
              <c:layout>
                <c:manualLayout>
                  <c:x val="3.6058339206894871E-2"/>
                  <c:y val="9.1546034577387177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46-4D9B-A843-F9BD941DDC5A}"/>
                </c:ext>
              </c:extLst>
            </c:dLbl>
            <c:dLbl>
              <c:idx val="6"/>
              <c:layout>
                <c:manualLayout>
                  <c:x val="0.21293820156392312"/>
                  <c:y val="5.536283959934138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46-4D9B-A843-F9BD941DDC5A}"/>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'Finančni in akcijski načrt'!$D$443:$D$446</c:f>
              <c:strCache>
                <c:ptCount val="4"/>
                <c:pt idx="0">
                  <c:v>Ministrstva RS/EU viri</c:v>
                </c:pt>
                <c:pt idx="1">
                  <c:v>MO Ptuj</c:v>
                </c:pt>
                <c:pt idx="2">
                  <c:v>Zasebni lastniški viri</c:v>
                </c:pt>
                <c:pt idx="3">
                  <c:v>Razvojne/Kom. Banke</c:v>
                </c:pt>
              </c:strCache>
            </c:strRef>
          </c:cat>
          <c:val>
            <c:numRef>
              <c:f>'Finančni in akcijski načrt'!$G$443:$G$446</c:f>
              <c:numCache>
                <c:formatCode>_-* #,##0\ "€"_-;\-* #,##0\ "€"_-;_-* "-"??\ "€"_-;_-@_-</c:formatCode>
                <c:ptCount val="4"/>
                <c:pt idx="0">
                  <c:v>28531075</c:v>
                </c:pt>
                <c:pt idx="1">
                  <c:v>22513425</c:v>
                </c:pt>
                <c:pt idx="2">
                  <c:v>27545175</c:v>
                </c:pt>
                <c:pt idx="3">
                  <c:v>23603825</c:v>
                </c:pt>
              </c:numCache>
            </c:numRef>
          </c:val>
          <c:extLst>
            <c:ext xmlns:c16="http://schemas.microsoft.com/office/drawing/2014/chart" uri="{C3380CC4-5D6E-409C-BE32-E72D297353CC}">
              <c16:uniqueId val="{0000000E-BA46-4D9B-A843-F9BD941DDC5A}"/>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2606-4DBE-9B25-94CE23D8388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606-4DBE-9B25-94CE23D8388F}"/>
              </c:ext>
            </c:extLst>
          </c:dPt>
          <c:dLbls>
            <c:dLbl>
              <c:idx val="0"/>
              <c:layout/>
              <c:tx>
                <c:rich>
                  <a:bodyPr/>
                  <a:lstStyle/>
                  <a:p>
                    <a:fld id="{2DEE460F-73BC-4988-9242-F95629298635}" type="CATEGORYNAME">
                      <a:rPr lang="en-US"/>
                      <a:pPr/>
                      <a:t>[IME KATEGORIJE]</a:t>
                    </a:fld>
                    <a:endParaRPr lang="en-US" baseline="0"/>
                  </a:p>
                  <a:p>
                    <a:fld id="{2B54CFD3-C0B2-45B8-A1EB-B116B968CA63}" type="VALUE">
                      <a:rPr lang="en-US"/>
                      <a:pPr/>
                      <a:t>[VREDNOST]</a:t>
                    </a:fld>
                    <a:endParaRPr lang="en-US" baseline="0"/>
                  </a:p>
                  <a:p>
                    <a:fld id="{249C0D5C-D37F-4FEF-9268-E319D7CAE8A0}" type="PERCENTAGE">
                      <a:rPr lang="en-US" sz="1600"/>
                      <a:pPr/>
                      <a:t>[ODSTOTEK]</a:t>
                    </a:fld>
                    <a:endParaRPr lang="sl-SI"/>
                  </a:p>
                </c:rich>
              </c:tx>
              <c:dLblPos val="ct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2606-4DBE-9B25-94CE23D8388F}"/>
                </c:ext>
              </c:extLst>
            </c:dLbl>
            <c:dLbl>
              <c:idx val="1"/>
              <c:layout/>
              <c:tx>
                <c:rich>
                  <a:bodyPr/>
                  <a:lstStyle/>
                  <a:p>
                    <a:fld id="{C301FD46-0DCF-4E95-AFD9-B563BCE7905C}" type="CATEGORYNAME">
                      <a:rPr lang="en-US"/>
                      <a:pPr/>
                      <a:t>[IME KATEGORIJE]</a:t>
                    </a:fld>
                    <a:endParaRPr lang="en-US" baseline="0"/>
                  </a:p>
                  <a:p>
                    <a:fld id="{010ECA80-2E30-4555-8731-D05CFF4A92C5}" type="VALUE">
                      <a:rPr lang="en-US"/>
                      <a:pPr/>
                      <a:t>[VREDNOST]</a:t>
                    </a:fld>
                    <a:endParaRPr lang="en-US" baseline="0"/>
                  </a:p>
                  <a:p>
                    <a:fld id="{3917EB8E-5952-4DA5-B4B1-239547C79953}" type="PERCENTAGE">
                      <a:rPr lang="en-US" sz="1800"/>
                      <a:pPr/>
                      <a:t>[ODSTOTEK]</a:t>
                    </a:fld>
                    <a:endParaRPr lang="sl-SI"/>
                  </a:p>
                </c:rich>
              </c:tx>
              <c:dLblPos val="ct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606-4DBE-9B25-94CE23D8388F}"/>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'Finančni in akcijski načrt'!$J$443:$J$444</c:f>
              <c:strCache>
                <c:ptCount val="2"/>
                <c:pt idx="0">
                  <c:v>Javni viri</c:v>
                </c:pt>
                <c:pt idx="1">
                  <c:v>Zasebni viri</c:v>
                </c:pt>
              </c:strCache>
            </c:strRef>
          </c:cat>
          <c:val>
            <c:numRef>
              <c:f>'Finančni in akcijski načrt'!$K$443:$K$444</c:f>
              <c:numCache>
                <c:formatCode>_-* #,##0\ "€"_-;\-* #,##0\ "€"_-;_-* "-"??\ "€"_-;_-@_-</c:formatCode>
                <c:ptCount val="2"/>
                <c:pt idx="0">
                  <c:v>51044500</c:v>
                </c:pt>
                <c:pt idx="1">
                  <c:v>51149000</c:v>
                </c:pt>
              </c:numCache>
            </c:numRef>
          </c:val>
          <c:extLst>
            <c:ext xmlns:c16="http://schemas.microsoft.com/office/drawing/2014/chart" uri="{C3380CC4-5D6E-409C-BE32-E72D297353CC}">
              <c16:uniqueId val="{00000000-2606-4DBE-9B25-94CE23D8388F}"/>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'Finančni in akcijski načrt'!$D$304</c:f>
              <c:strCache>
                <c:ptCount val="1"/>
                <c:pt idx="0">
                  <c:v>Politika/Ukrepi</c:v>
                </c:pt>
              </c:strCache>
            </c:strRef>
          </c:tx>
          <c:spPr>
            <a:solidFill>
              <a:schemeClr val="accent1">
                <a:alpha val="85000"/>
              </a:schemeClr>
            </a:solidFill>
            <a:ln w="9525" cap="flat" cmpd="sng" algn="ctr">
              <a:solidFill>
                <a:schemeClr val="lt1">
                  <a:alpha val="50000"/>
                </a:schemeClr>
              </a:solidFill>
              <a:round/>
            </a:ln>
            <a:effectLst/>
          </c:spPr>
          <c:invertIfNegative val="0"/>
          <c:dLbls>
            <c:delete val="1"/>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načrt'!$E$304:$J$304</c:f>
              <c:numCache>
                <c:formatCode>General</c:formatCode>
                <c:ptCount val="6"/>
                <c:pt idx="0">
                  <c:v>2023</c:v>
                </c:pt>
                <c:pt idx="1">
                  <c:v>2024</c:v>
                </c:pt>
                <c:pt idx="2">
                  <c:v>2025</c:v>
                </c:pt>
                <c:pt idx="3">
                  <c:v>2026</c:v>
                </c:pt>
                <c:pt idx="4">
                  <c:v>2027</c:v>
                </c:pt>
                <c:pt idx="5">
                  <c:v>2028</c:v>
                </c:pt>
              </c:numCache>
            </c:numRef>
          </c:val>
          <c:extLst>
            <c:ext xmlns:c16="http://schemas.microsoft.com/office/drawing/2014/chart" uri="{C3380CC4-5D6E-409C-BE32-E72D297353CC}">
              <c16:uniqueId val="{00000000-7F77-41D5-9C4C-B13D9D3B4A1C}"/>
            </c:ext>
          </c:extLst>
        </c:ser>
        <c:ser>
          <c:idx val="1"/>
          <c:order val="1"/>
          <c:tx>
            <c:strRef>
              <c:f>'Finančni in akcijski načrt'!$D$305</c:f>
              <c:strCache>
                <c:ptCount val="1"/>
                <c:pt idx="0">
                  <c:v>Politika 1.: RAZVOJ SKUPNE PONUDBE, ATRAKCIJE IN INFRASTRUKTURA (9 UKREPOV)</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načrt'!$E$305:$J$305</c:f>
              <c:numCache>
                <c:formatCode>_-* #,##0\ "€"_-;\-* #,##0\ "€"_-;_-* "-"??\ "€"_-;_-@_-</c:formatCode>
                <c:ptCount val="6"/>
                <c:pt idx="0">
                  <c:v>1324703.125</c:v>
                </c:pt>
                <c:pt idx="1">
                  <c:v>3418828.125</c:v>
                </c:pt>
                <c:pt idx="2">
                  <c:v>10201218.75</c:v>
                </c:pt>
                <c:pt idx="3">
                  <c:v>18815750</c:v>
                </c:pt>
                <c:pt idx="4">
                  <c:v>16625750</c:v>
                </c:pt>
                <c:pt idx="5">
                  <c:v>9761250</c:v>
                </c:pt>
              </c:numCache>
            </c:numRef>
          </c:val>
          <c:extLst>
            <c:ext xmlns:c16="http://schemas.microsoft.com/office/drawing/2014/chart" uri="{C3380CC4-5D6E-409C-BE32-E72D297353CC}">
              <c16:uniqueId val="{00000001-7F77-41D5-9C4C-B13D9D3B4A1C}"/>
            </c:ext>
          </c:extLst>
        </c:ser>
        <c:ser>
          <c:idx val="2"/>
          <c:order val="2"/>
          <c:tx>
            <c:strRef>
              <c:f>'Finančni in akcijski načrt'!$D$306</c:f>
              <c:strCache>
                <c:ptCount val="1"/>
                <c:pt idx="0">
                  <c:v>Politika 2.: AMBIENT &amp; PROSTOR ZA BUTIČNO DESTINACIJO (8 UKREPOV)</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načrt'!$E$306:$J$306</c:f>
              <c:numCache>
                <c:formatCode>_-* #,##0\ "€"_-;\-* #,##0\ "€"_-;_-* "-"??\ "€"_-;_-@_-</c:formatCode>
                <c:ptCount val="6"/>
                <c:pt idx="0">
                  <c:v>390300</c:v>
                </c:pt>
                <c:pt idx="1">
                  <c:v>1201750</c:v>
                </c:pt>
                <c:pt idx="2">
                  <c:v>1514100</c:v>
                </c:pt>
                <c:pt idx="3">
                  <c:v>1393100</c:v>
                </c:pt>
                <c:pt idx="4">
                  <c:v>1170750</c:v>
                </c:pt>
                <c:pt idx="5">
                  <c:v>602000</c:v>
                </c:pt>
              </c:numCache>
            </c:numRef>
          </c:val>
          <c:extLst>
            <c:ext xmlns:c16="http://schemas.microsoft.com/office/drawing/2014/chart" uri="{C3380CC4-5D6E-409C-BE32-E72D297353CC}">
              <c16:uniqueId val="{00000002-7F77-41D5-9C4C-B13D9D3B4A1C}"/>
            </c:ext>
          </c:extLst>
        </c:ser>
        <c:ser>
          <c:idx val="3"/>
          <c:order val="3"/>
          <c:tx>
            <c:strRef>
              <c:f>'Finančni in akcijski načrt'!$D$307</c:f>
              <c:strCache>
                <c:ptCount val="1"/>
                <c:pt idx="0">
                  <c:v>Politika 3.: LOKALNA ODLIČNOST, PODJETNIŠKA PONUDBA &amp; VERIGE VREDNOSTI (9 UKREPOV)</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načrt'!$E$307:$J$307</c:f>
              <c:numCache>
                <c:formatCode>_-* #,##0\ "€"_-;\-* #,##0\ "€"_-;_-* "-"??\ "€"_-;_-@_-</c:formatCode>
                <c:ptCount val="6"/>
                <c:pt idx="0">
                  <c:v>432420</c:v>
                </c:pt>
                <c:pt idx="1">
                  <c:v>3166490</c:v>
                </c:pt>
                <c:pt idx="2">
                  <c:v>5029140</c:v>
                </c:pt>
                <c:pt idx="3">
                  <c:v>5868200</c:v>
                </c:pt>
                <c:pt idx="4">
                  <c:v>6041670</c:v>
                </c:pt>
                <c:pt idx="5">
                  <c:v>7074080</c:v>
                </c:pt>
              </c:numCache>
            </c:numRef>
          </c:val>
          <c:extLst>
            <c:ext xmlns:c16="http://schemas.microsoft.com/office/drawing/2014/chart" uri="{C3380CC4-5D6E-409C-BE32-E72D297353CC}">
              <c16:uniqueId val="{00000003-7F77-41D5-9C4C-B13D9D3B4A1C}"/>
            </c:ext>
          </c:extLst>
        </c:ser>
        <c:ser>
          <c:idx val="4"/>
          <c:order val="4"/>
          <c:tx>
            <c:strRef>
              <c:f>'Finančni in akcijski načrt'!$D$308</c:f>
              <c:strCache>
                <c:ptCount val="1"/>
                <c:pt idx="0">
                  <c:v>Politika 4.: ZELENO &amp; DIGITALNO IN TRAJNOSTNO DELOVANJE (8 UKREPOV)</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načrt'!$E$308:$J$308</c:f>
              <c:numCache>
                <c:formatCode>_-* #,##0\ "€"_-;\-* #,##0\ "€"_-;_-* "-"??\ "€"_-;_-@_-</c:formatCode>
                <c:ptCount val="6"/>
                <c:pt idx="0">
                  <c:v>82112.5</c:v>
                </c:pt>
                <c:pt idx="1">
                  <c:v>160112.5</c:v>
                </c:pt>
                <c:pt idx="2">
                  <c:v>174482.5</c:v>
                </c:pt>
                <c:pt idx="3">
                  <c:v>187702.5</c:v>
                </c:pt>
                <c:pt idx="4">
                  <c:v>153285</c:v>
                </c:pt>
                <c:pt idx="5">
                  <c:v>168305</c:v>
                </c:pt>
              </c:numCache>
            </c:numRef>
          </c:val>
          <c:extLst>
            <c:ext xmlns:c16="http://schemas.microsoft.com/office/drawing/2014/chart" uri="{C3380CC4-5D6E-409C-BE32-E72D297353CC}">
              <c16:uniqueId val="{00000004-7F77-41D5-9C4C-B13D9D3B4A1C}"/>
            </c:ext>
          </c:extLst>
        </c:ser>
        <c:ser>
          <c:idx val="5"/>
          <c:order val="5"/>
          <c:tx>
            <c:strRef>
              <c:f>'Finančni in akcijski načrt'!$D$309</c:f>
              <c:strCache>
                <c:ptCount val="1"/>
                <c:pt idx="0">
                  <c:v>Politika 5.: TRŽENJE IN RAZVOJ TRŽENJSKIH PRODUKTOV DESTINACIJE PTUJ (9 UKREPOV)</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načrt'!$E$309:$J$309</c:f>
              <c:numCache>
                <c:formatCode>_-* #,##0\ "€"_-;\-* #,##0\ "€"_-;_-* "-"??\ "€"_-;_-@_-</c:formatCode>
                <c:ptCount val="6"/>
                <c:pt idx="0">
                  <c:v>206900</c:v>
                </c:pt>
                <c:pt idx="1">
                  <c:v>368800</c:v>
                </c:pt>
                <c:pt idx="2">
                  <c:v>320000</c:v>
                </c:pt>
                <c:pt idx="3">
                  <c:v>246300</c:v>
                </c:pt>
                <c:pt idx="4">
                  <c:v>143000</c:v>
                </c:pt>
                <c:pt idx="5">
                  <c:v>135000</c:v>
                </c:pt>
              </c:numCache>
            </c:numRef>
          </c:val>
          <c:extLst>
            <c:ext xmlns:c16="http://schemas.microsoft.com/office/drawing/2014/chart" uri="{C3380CC4-5D6E-409C-BE32-E72D297353CC}">
              <c16:uniqueId val="{00000005-7F77-41D5-9C4C-B13D9D3B4A1C}"/>
            </c:ext>
          </c:extLst>
        </c:ser>
        <c:ser>
          <c:idx val="6"/>
          <c:order val="6"/>
          <c:tx>
            <c:strRef>
              <c:f>'Finančni in akcijski načrt'!$D$310</c:f>
              <c:strCache>
                <c:ptCount val="1"/>
                <c:pt idx="0">
                  <c:v>Politika 6.: UČINKOVITO UPRAVLJANJE IN POVEZOVANJE DESTINACIJE (14 UKREPOV)</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načrt'!$E$310:$J$310</c:f>
              <c:numCache>
                <c:formatCode>_-* #,##0\ "€"_-;\-* #,##0\ "€"_-;_-* "-"??\ "€"_-;_-@_-</c:formatCode>
                <c:ptCount val="6"/>
                <c:pt idx="0">
                  <c:v>876000</c:v>
                </c:pt>
                <c:pt idx="1">
                  <c:v>976000</c:v>
                </c:pt>
                <c:pt idx="2">
                  <c:v>966000</c:v>
                </c:pt>
                <c:pt idx="3">
                  <c:v>991000</c:v>
                </c:pt>
                <c:pt idx="4">
                  <c:v>1001000</c:v>
                </c:pt>
                <c:pt idx="5">
                  <c:v>1006000</c:v>
                </c:pt>
              </c:numCache>
            </c:numRef>
          </c:val>
          <c:extLst>
            <c:ext xmlns:c16="http://schemas.microsoft.com/office/drawing/2014/chart" uri="{C3380CC4-5D6E-409C-BE32-E72D297353CC}">
              <c16:uniqueId val="{00000006-7F77-41D5-9C4C-B13D9D3B4A1C}"/>
            </c:ext>
          </c:extLst>
        </c:ser>
        <c:dLbls>
          <c:dLblPos val="ctr"/>
          <c:showLegendKey val="0"/>
          <c:showVal val="1"/>
          <c:showCatName val="0"/>
          <c:showSerName val="0"/>
          <c:showPercent val="0"/>
          <c:showBubbleSize val="0"/>
        </c:dLbls>
        <c:gapWidth val="150"/>
        <c:overlap val="100"/>
        <c:axId val="863413592"/>
        <c:axId val="863423104"/>
      </c:barChart>
      <c:catAx>
        <c:axId val="863413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63423104"/>
        <c:crosses val="autoZero"/>
        <c:auto val="1"/>
        <c:lblAlgn val="ctr"/>
        <c:lblOffset val="100"/>
        <c:noMultiLvlLbl val="0"/>
      </c:catAx>
      <c:valAx>
        <c:axId val="863423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863413592"/>
        <c:crosses val="autoZero"/>
        <c:crossBetween val="between"/>
      </c:valAx>
      <c:spPr>
        <a:noFill/>
        <a:ln>
          <a:noFill/>
        </a:ln>
        <a:effectLst/>
      </c:spPr>
    </c:plotArea>
    <c:legend>
      <c:legendPos val="b"/>
      <c:legendEntry>
        <c:idx val="6"/>
        <c:delete val="1"/>
      </c:legendEntry>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'Finančni in akcijski načrt'!$D$311</c:f>
              <c:strCache>
                <c:ptCount val="1"/>
                <c:pt idx="0">
                  <c:v>SKUPAJ VSE POLITIKE IN UKREPI PO LETIH</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načrt'!$E$311:$J$311</c:f>
              <c:numCache>
                <c:formatCode>_-* #,##0\ "€"_-;\-* #,##0\ "€"_-;_-* "-"??\ "€"_-;_-@_-</c:formatCode>
                <c:ptCount val="6"/>
                <c:pt idx="0">
                  <c:v>3312435.625</c:v>
                </c:pt>
                <c:pt idx="1">
                  <c:v>9291980.625</c:v>
                </c:pt>
                <c:pt idx="2">
                  <c:v>18204941.25</c:v>
                </c:pt>
                <c:pt idx="3">
                  <c:v>27502052.5</c:v>
                </c:pt>
                <c:pt idx="4">
                  <c:v>25135455</c:v>
                </c:pt>
                <c:pt idx="5">
                  <c:v>18746635</c:v>
                </c:pt>
              </c:numCache>
            </c:numRef>
          </c:val>
          <c:extLst>
            <c:ext xmlns:c16="http://schemas.microsoft.com/office/drawing/2014/chart" uri="{C3380CC4-5D6E-409C-BE32-E72D297353CC}">
              <c16:uniqueId val="{00000000-F8C7-435C-94A4-B5902A3F400B}"/>
            </c:ext>
          </c:extLst>
        </c:ser>
        <c:dLbls>
          <c:dLblPos val="inEnd"/>
          <c:showLegendKey val="0"/>
          <c:showVal val="1"/>
          <c:showCatName val="0"/>
          <c:showSerName val="0"/>
          <c:showPercent val="0"/>
          <c:showBubbleSize val="0"/>
        </c:dLbls>
        <c:gapWidth val="41"/>
        <c:axId val="863083704"/>
        <c:axId val="863079440"/>
      </c:barChart>
      <c:catAx>
        <c:axId val="863083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863079440"/>
        <c:crosses val="autoZero"/>
        <c:auto val="1"/>
        <c:lblAlgn val="ctr"/>
        <c:lblOffset val="100"/>
        <c:noMultiLvlLbl val="0"/>
      </c:catAx>
      <c:valAx>
        <c:axId val="863079440"/>
        <c:scaling>
          <c:orientation val="minMax"/>
        </c:scaling>
        <c:delete val="1"/>
        <c:axPos val="l"/>
        <c:numFmt formatCode="_-* #,##0\ &quot;€&quot;_-;\-* #,##0\ &quot;€&quot;_-;_-* &quot;-&quot;??\ &quot;€&quot;_-;_-@_-" sourceLinked="1"/>
        <c:majorTickMark val="none"/>
        <c:minorTickMark val="none"/>
        <c:tickLblPos val="nextTo"/>
        <c:crossAx val="86308370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'Finančni in akcijski načrt'!$D$403</c:f>
              <c:strCache>
                <c:ptCount val="1"/>
                <c:pt idx="0">
                  <c:v>MO Ptuj</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načrt'!$E$403:$J$403</c:f>
              <c:numCache>
                <c:formatCode>_-* #,##0\ "€"_-;\-* #,##0\ "€"_-;_-* "-"??\ "€"_-;_-@_-</c:formatCode>
                <c:ptCount val="6"/>
                <c:pt idx="0">
                  <c:v>1022000</c:v>
                </c:pt>
                <c:pt idx="1">
                  <c:v>1573250</c:v>
                </c:pt>
                <c:pt idx="2">
                  <c:v>3459500</c:v>
                </c:pt>
                <c:pt idx="3">
                  <c:v>5109500</c:v>
                </c:pt>
                <c:pt idx="4">
                  <c:v>2925750</c:v>
                </c:pt>
                <c:pt idx="5">
                  <c:v>1670000</c:v>
                </c:pt>
              </c:numCache>
            </c:numRef>
          </c:val>
          <c:extLst>
            <c:ext xmlns:c16="http://schemas.microsoft.com/office/drawing/2014/chart" uri="{C3380CC4-5D6E-409C-BE32-E72D297353CC}">
              <c16:uniqueId val="{00000001-B72B-4C0F-AE81-11DB3843AEC9}"/>
            </c:ext>
          </c:extLst>
        </c:ser>
        <c:ser>
          <c:idx val="2"/>
          <c:order val="1"/>
          <c:tx>
            <c:strRef>
              <c:f>'Finančni in akcijski načrt'!$D$404</c:f>
              <c:strCache>
                <c:ptCount val="1"/>
                <c:pt idx="0">
                  <c:v>ZTP</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načrt'!$E$404:$J$404</c:f>
              <c:numCache>
                <c:formatCode>_-* #,##0\ "€"_-;\-* #,##0\ "€"_-;_-* "-"??\ "€"_-;_-@_-</c:formatCode>
                <c:ptCount val="6"/>
                <c:pt idx="0">
                  <c:v>827432.5</c:v>
                </c:pt>
                <c:pt idx="1">
                  <c:v>1404102.5</c:v>
                </c:pt>
                <c:pt idx="2">
                  <c:v>1307672.5</c:v>
                </c:pt>
                <c:pt idx="3">
                  <c:v>891602.5</c:v>
                </c:pt>
                <c:pt idx="4">
                  <c:v>743705</c:v>
                </c:pt>
                <c:pt idx="5">
                  <c:v>734485</c:v>
                </c:pt>
              </c:numCache>
            </c:numRef>
          </c:val>
          <c:extLst>
            <c:ext xmlns:c16="http://schemas.microsoft.com/office/drawing/2014/chart" uri="{C3380CC4-5D6E-409C-BE32-E72D297353CC}">
              <c16:uniqueId val="{00000002-B72B-4C0F-AE81-11DB3843AEC9}"/>
            </c:ext>
          </c:extLst>
        </c:ser>
        <c:ser>
          <c:idx val="3"/>
          <c:order val="2"/>
          <c:tx>
            <c:strRef>
              <c:f>'Finančni in akcijski načrt'!$D$405</c:f>
              <c:strCache>
                <c:ptCount val="1"/>
                <c:pt idx="0">
                  <c:v>PMPO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načrt'!$E$405:$J$405</c:f>
              <c:numCache>
                <c:formatCode>_-* #,##0\ "€"_-;\-* #,##0\ "€"_-;_-* "-"??\ "€"_-;_-@_-</c:formatCode>
                <c:ptCount val="6"/>
                <c:pt idx="0">
                  <c:v>565000</c:v>
                </c:pt>
                <c:pt idx="1">
                  <c:v>1177500</c:v>
                </c:pt>
                <c:pt idx="2">
                  <c:v>2770000</c:v>
                </c:pt>
                <c:pt idx="3">
                  <c:v>3277500</c:v>
                </c:pt>
                <c:pt idx="4">
                  <c:v>110000</c:v>
                </c:pt>
                <c:pt idx="5">
                  <c:v>110000</c:v>
                </c:pt>
              </c:numCache>
            </c:numRef>
          </c:val>
          <c:extLst>
            <c:ext xmlns:c16="http://schemas.microsoft.com/office/drawing/2014/chart" uri="{C3380CC4-5D6E-409C-BE32-E72D297353CC}">
              <c16:uniqueId val="{00000003-B72B-4C0F-AE81-11DB3843AEC9}"/>
            </c:ext>
          </c:extLst>
        </c:ser>
        <c:ser>
          <c:idx val="4"/>
          <c:order val="3"/>
          <c:tx>
            <c:strRef>
              <c:f>'Finančni in akcijski načrt'!$D$406</c:f>
              <c:strCache>
                <c:ptCount val="1"/>
                <c:pt idx="0">
                  <c:v>JSP</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načrt'!$E$406:$J$406</c:f>
              <c:numCache>
                <c:formatCode>_-* #,##0\ "€"_-;\-* #,##0\ "€"_-;_-* "-"??\ "€"_-;_-@_-</c:formatCode>
                <c:ptCount val="6"/>
                <c:pt idx="0">
                  <c:v>514600</c:v>
                </c:pt>
                <c:pt idx="1">
                  <c:v>1286900</c:v>
                </c:pt>
                <c:pt idx="2">
                  <c:v>2416000</c:v>
                </c:pt>
                <c:pt idx="3">
                  <c:v>2093000</c:v>
                </c:pt>
                <c:pt idx="4">
                  <c:v>2577500</c:v>
                </c:pt>
                <c:pt idx="5">
                  <c:v>2042000</c:v>
                </c:pt>
              </c:numCache>
            </c:numRef>
          </c:val>
          <c:extLst>
            <c:ext xmlns:c16="http://schemas.microsoft.com/office/drawing/2014/chart" uri="{C3380CC4-5D6E-409C-BE32-E72D297353CC}">
              <c16:uniqueId val="{00000004-B72B-4C0F-AE81-11DB3843AEC9}"/>
            </c:ext>
          </c:extLst>
        </c:ser>
        <c:ser>
          <c:idx val="5"/>
          <c:order val="4"/>
          <c:tx>
            <c:strRef>
              <c:f>'Finančni in akcijski načrt'!$D$407</c:f>
              <c:strCache>
                <c:ptCount val="1"/>
                <c:pt idx="0">
                  <c:v>MO Ptuj / ZTP</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načrt'!$E$407:$J$407</c:f>
              <c:numCache>
                <c:formatCode>_-* #,##0\ "€"_-;\-* #,##0\ "€"_-;_-* "-"??\ "€"_-;_-@_-</c:formatCode>
                <c:ptCount val="6"/>
                <c:pt idx="0">
                  <c:v>117700</c:v>
                </c:pt>
                <c:pt idx="1">
                  <c:v>389100</c:v>
                </c:pt>
                <c:pt idx="2">
                  <c:v>121600</c:v>
                </c:pt>
                <c:pt idx="3">
                  <c:v>107600</c:v>
                </c:pt>
                <c:pt idx="4">
                  <c:v>24000</c:v>
                </c:pt>
                <c:pt idx="5">
                  <c:v>24000</c:v>
                </c:pt>
              </c:numCache>
            </c:numRef>
          </c:val>
          <c:extLst>
            <c:ext xmlns:c16="http://schemas.microsoft.com/office/drawing/2014/chart" uri="{C3380CC4-5D6E-409C-BE32-E72D297353CC}">
              <c16:uniqueId val="{00000005-B72B-4C0F-AE81-11DB3843AEC9}"/>
            </c:ext>
          </c:extLst>
        </c:ser>
        <c:ser>
          <c:idx val="6"/>
          <c:order val="5"/>
          <c:tx>
            <c:strRef>
              <c:f>'Finančni in akcijski načrt'!$D$408</c:f>
              <c:strCache>
                <c:ptCount val="1"/>
                <c:pt idx="0">
                  <c:v>MO Ptuj / PMPO</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načrt'!$E$408:$J$408</c:f>
              <c:numCache>
                <c:formatCode>_-* #,##0\ "€"_-;\-* #,##0\ "€"_-;_-* "-"??\ "€"_-;_-@_-</c:formatCode>
                <c:ptCount val="6"/>
                <c:pt idx="0">
                  <c:v>45000</c:v>
                </c:pt>
                <c:pt idx="1">
                  <c:v>270000</c:v>
                </c:pt>
                <c:pt idx="2">
                  <c:v>540000</c:v>
                </c:pt>
                <c:pt idx="3">
                  <c:v>720000</c:v>
                </c:pt>
                <c:pt idx="4">
                  <c:v>700000</c:v>
                </c:pt>
                <c:pt idx="5">
                  <c:v>225000</c:v>
                </c:pt>
              </c:numCache>
            </c:numRef>
          </c:val>
          <c:extLst>
            <c:ext xmlns:c16="http://schemas.microsoft.com/office/drawing/2014/chart" uri="{C3380CC4-5D6E-409C-BE32-E72D297353CC}">
              <c16:uniqueId val="{00000006-B72B-4C0F-AE81-11DB3843AEC9}"/>
            </c:ext>
          </c:extLst>
        </c:ser>
        <c:ser>
          <c:idx val="0"/>
          <c:order val="6"/>
          <c:tx>
            <c:strRef>
              <c:f>'Finančni in akcijski načrt'!$D$410</c:f>
              <c:strCache>
                <c:ptCount val="1"/>
                <c:pt idx="0">
                  <c:v>Podjetniki/Investitorji v turizmu (Koord.ZTP,OOPZ)</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načrt'!$E$410:$J$410</c:f>
              <c:numCache>
                <c:formatCode>_-* #,##0\ "€"_-;\-* #,##0\ "€"_-;_-* "-"??\ "€"_-;_-@_-</c:formatCode>
                <c:ptCount val="6"/>
                <c:pt idx="0">
                  <c:v>20000</c:v>
                </c:pt>
                <c:pt idx="1">
                  <c:v>2797300</c:v>
                </c:pt>
                <c:pt idx="2">
                  <c:v>4725950</c:v>
                </c:pt>
                <c:pt idx="3">
                  <c:v>5566600</c:v>
                </c:pt>
                <c:pt idx="4">
                  <c:v>5743250</c:v>
                </c:pt>
                <c:pt idx="5">
                  <c:v>6779900</c:v>
                </c:pt>
              </c:numCache>
            </c:numRef>
          </c:val>
          <c:extLst>
            <c:ext xmlns:c16="http://schemas.microsoft.com/office/drawing/2014/chart" uri="{C3380CC4-5D6E-409C-BE32-E72D297353CC}">
              <c16:uniqueId val="{00000007-B72B-4C0F-AE81-11DB3843AEC9}"/>
            </c:ext>
          </c:extLst>
        </c:ser>
        <c:ser>
          <c:idx val="7"/>
          <c:order val="7"/>
          <c:tx>
            <c:strRef>
              <c:f>'Finančni in akcijski načrt'!$D$411</c:f>
              <c:strCache>
                <c:ptCount val="1"/>
                <c:pt idx="0">
                  <c:v>Finančni investitorji (Koord. MO Ptuj)</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načrt'!$E$411:$J$411</c:f>
              <c:numCache>
                <c:formatCode>_-* #,##0\ "€"_-;\-* #,##0\ "€"_-;_-* "-"??\ "€"_-;_-@_-</c:formatCode>
                <c:ptCount val="6"/>
                <c:pt idx="0">
                  <c:v>120703.125</c:v>
                </c:pt>
                <c:pt idx="1">
                  <c:v>313828.125</c:v>
                </c:pt>
                <c:pt idx="2">
                  <c:v>2784218.75</c:v>
                </c:pt>
                <c:pt idx="3">
                  <c:v>9656250</c:v>
                </c:pt>
                <c:pt idx="4">
                  <c:v>12231250</c:v>
                </c:pt>
                <c:pt idx="5">
                  <c:v>7081250</c:v>
                </c:pt>
              </c:numCache>
            </c:numRef>
          </c:val>
          <c:extLst>
            <c:ext xmlns:c16="http://schemas.microsoft.com/office/drawing/2014/chart" uri="{C3380CC4-5D6E-409C-BE32-E72D297353CC}">
              <c16:uniqueId val="{00000000-EC8E-4CF9-BB49-8012D7CF34A2}"/>
            </c:ext>
          </c:extLst>
        </c:ser>
        <c:dLbls>
          <c:dLblPos val="ctr"/>
          <c:showLegendKey val="0"/>
          <c:showVal val="1"/>
          <c:showCatName val="0"/>
          <c:showSerName val="0"/>
          <c:showPercent val="0"/>
          <c:showBubbleSize val="0"/>
        </c:dLbls>
        <c:gapWidth val="150"/>
        <c:overlap val="100"/>
        <c:axId val="863413592"/>
        <c:axId val="863423104"/>
      </c:barChart>
      <c:catAx>
        <c:axId val="863413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63423104"/>
        <c:crosses val="autoZero"/>
        <c:auto val="1"/>
        <c:lblAlgn val="ctr"/>
        <c:lblOffset val="100"/>
        <c:noMultiLvlLbl val="0"/>
      </c:catAx>
      <c:valAx>
        <c:axId val="863423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863413592"/>
        <c:crosses val="autoZero"/>
        <c:crossBetween val="between"/>
      </c:valAx>
      <c:spPr>
        <a:noFill/>
        <a:ln>
          <a:noFill/>
        </a:ln>
        <a:effectLst/>
      </c:spPr>
    </c:plotArea>
    <c:legend>
      <c:legendPos val="b"/>
      <c:layout>
        <c:manualLayout>
          <c:xMode val="edge"/>
          <c:yMode val="edge"/>
          <c:x val="1.4623172103487061E-2"/>
          <c:y val="0.92688058435498377"/>
          <c:w val="0.96456926650402464"/>
          <c:h val="5.6920401616500034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'Finančni in akcijski načrt'!$D$478</c:f>
              <c:strCache>
                <c:ptCount val="1"/>
                <c:pt idx="0">
                  <c:v>Ministrstva RS/EU viri</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načrt'!$E$478:$J$478</c:f>
              <c:numCache>
                <c:formatCode>_-* #,##0\ "€"_-;\-* #,##0\ "€"_-;_-* "-"??\ "€"_-;_-@_-</c:formatCode>
                <c:ptCount val="6"/>
                <c:pt idx="0">
                  <c:v>627135</c:v>
                </c:pt>
                <c:pt idx="1">
                  <c:v>2747076.875</c:v>
                </c:pt>
                <c:pt idx="2">
                  <c:v>7054844.375</c:v>
                </c:pt>
                <c:pt idx="3">
                  <c:v>8934895</c:v>
                </c:pt>
                <c:pt idx="4">
                  <c:v>5884912.5</c:v>
                </c:pt>
                <c:pt idx="5">
                  <c:v>3282211.25</c:v>
                </c:pt>
              </c:numCache>
            </c:numRef>
          </c:val>
          <c:extLst>
            <c:ext xmlns:c16="http://schemas.microsoft.com/office/drawing/2014/chart" uri="{C3380CC4-5D6E-409C-BE32-E72D297353CC}">
              <c16:uniqueId val="{00000001-36B1-47CB-A323-9ADF6781EB05}"/>
            </c:ext>
          </c:extLst>
        </c:ser>
        <c:ser>
          <c:idx val="2"/>
          <c:order val="1"/>
          <c:tx>
            <c:strRef>
              <c:f>'Finančni in akcijski načrt'!$D$479</c:f>
              <c:strCache>
                <c:ptCount val="1"/>
                <c:pt idx="0">
                  <c:v>MO Ptuj</c:v>
                </c:pt>
              </c:strCache>
            </c:strRef>
          </c:tx>
          <c:spPr>
            <a:solidFill>
              <a:srgbClr val="CC3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načrt'!$E$479:$J$479</c:f>
              <c:numCache>
                <c:formatCode>_-* #,##0\ "€"_-;\-* #,##0\ "€"_-;_-* "-"??\ "€"_-;_-@_-</c:formatCode>
                <c:ptCount val="6"/>
                <c:pt idx="0">
                  <c:v>2432693.125</c:v>
                </c:pt>
                <c:pt idx="1">
                  <c:v>3508906.25</c:v>
                </c:pt>
                <c:pt idx="2">
                  <c:v>3682279.375</c:v>
                </c:pt>
                <c:pt idx="3">
                  <c:v>5328520</c:v>
                </c:pt>
                <c:pt idx="4">
                  <c:v>4910690</c:v>
                </c:pt>
                <c:pt idx="5">
                  <c:v>2650336.25</c:v>
                </c:pt>
              </c:numCache>
            </c:numRef>
          </c:val>
          <c:extLst>
            <c:ext xmlns:c16="http://schemas.microsoft.com/office/drawing/2014/chart" uri="{C3380CC4-5D6E-409C-BE32-E72D297353CC}">
              <c16:uniqueId val="{00000002-36B1-47CB-A323-9ADF6781EB05}"/>
            </c:ext>
          </c:extLst>
        </c:ser>
        <c:ser>
          <c:idx val="3"/>
          <c:order val="2"/>
          <c:tx>
            <c:strRef>
              <c:f>'Finančni in akcijski načrt'!$D$480</c:f>
              <c:strCache>
                <c:ptCount val="1"/>
                <c:pt idx="0">
                  <c:v>Zasebni lastniški viri</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načrt'!$E$480:$J$480</c:f>
              <c:numCache>
                <c:formatCode>_-* #,##0\ "€"_-;\-* #,##0\ "€"_-;_-* "-"??\ "€"_-;_-@_-</c:formatCode>
                <c:ptCount val="6"/>
                <c:pt idx="0">
                  <c:v>252607.5</c:v>
                </c:pt>
                <c:pt idx="1">
                  <c:v>1934677.5</c:v>
                </c:pt>
                <c:pt idx="2">
                  <c:v>5070837.5</c:v>
                </c:pt>
                <c:pt idx="3">
                  <c:v>8389872.5</c:v>
                </c:pt>
                <c:pt idx="4">
                  <c:v>7135302.5</c:v>
                </c:pt>
                <c:pt idx="5">
                  <c:v>4761877.5</c:v>
                </c:pt>
              </c:numCache>
            </c:numRef>
          </c:val>
          <c:extLst>
            <c:ext xmlns:c16="http://schemas.microsoft.com/office/drawing/2014/chart" uri="{C3380CC4-5D6E-409C-BE32-E72D297353CC}">
              <c16:uniqueId val="{00000003-36B1-47CB-A323-9ADF6781EB05}"/>
            </c:ext>
          </c:extLst>
        </c:ser>
        <c:ser>
          <c:idx val="4"/>
          <c:order val="3"/>
          <c:tx>
            <c:strRef>
              <c:f>'Finančni in akcijski načrt'!$D$481</c:f>
              <c:strCache>
                <c:ptCount val="1"/>
                <c:pt idx="0">
                  <c:v>Razvojne/Kom. Banke</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načrt'!$E$481:$J$481</c:f>
              <c:numCache>
                <c:formatCode>_-* #,##0\ "€"_-;\-* #,##0\ "€"_-;_-* "-"??\ "€"_-;_-@_-</c:formatCode>
                <c:ptCount val="6"/>
                <c:pt idx="0">
                  <c:v>0</c:v>
                </c:pt>
                <c:pt idx="1">
                  <c:v>1101320</c:v>
                </c:pt>
                <c:pt idx="2">
                  <c:v>2396980</c:v>
                </c:pt>
                <c:pt idx="3">
                  <c:v>4848765</c:v>
                </c:pt>
                <c:pt idx="4">
                  <c:v>7204550</c:v>
                </c:pt>
                <c:pt idx="5">
                  <c:v>8052210</c:v>
                </c:pt>
              </c:numCache>
            </c:numRef>
          </c:val>
          <c:extLst>
            <c:ext xmlns:c16="http://schemas.microsoft.com/office/drawing/2014/chart" uri="{C3380CC4-5D6E-409C-BE32-E72D297353CC}">
              <c16:uniqueId val="{00000004-36B1-47CB-A323-9ADF6781EB05}"/>
            </c:ext>
          </c:extLst>
        </c:ser>
        <c:dLbls>
          <c:showLegendKey val="0"/>
          <c:showVal val="0"/>
          <c:showCatName val="0"/>
          <c:showSerName val="0"/>
          <c:showPercent val="0"/>
          <c:showBubbleSize val="0"/>
        </c:dLbls>
        <c:gapWidth val="150"/>
        <c:overlap val="100"/>
        <c:axId val="986490792"/>
        <c:axId val="986531792"/>
      </c:barChart>
      <c:catAx>
        <c:axId val="98649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531792"/>
        <c:crosses val="autoZero"/>
        <c:auto val="1"/>
        <c:lblAlgn val="ctr"/>
        <c:lblOffset val="100"/>
        <c:noMultiLvlLbl val="0"/>
      </c:catAx>
      <c:valAx>
        <c:axId val="98653179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490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2018</a:t>
            </a:r>
            <a:endParaRPr lang="en-US" sz="1200"/>
          </a:p>
        </c:rich>
      </c:tx>
      <c:overlay val="0"/>
    </c:title>
    <c:autoTitleDeleted val="0"/>
    <c:plotArea>
      <c:layout/>
      <c:barChart>
        <c:barDir val="col"/>
        <c:grouping val="percentStacked"/>
        <c:varyColors val="0"/>
        <c:ser>
          <c:idx val="0"/>
          <c:order val="0"/>
          <c:tx>
            <c:v>Domači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2009-2022'!$AT$89:$AT$100</c:f>
              <c:numCache>
                <c:formatCode>0%</c:formatCode>
                <c:ptCount val="12"/>
                <c:pt idx="0">
                  <c:v>0.62246536839991973</c:v>
                </c:pt>
                <c:pt idx="1">
                  <c:v>0.72376919004764428</c:v>
                </c:pt>
                <c:pt idx="2">
                  <c:v>0.69035232915582878</c:v>
                </c:pt>
                <c:pt idx="3">
                  <c:v>0.55651595744680848</c:v>
                </c:pt>
                <c:pt idx="4">
                  <c:v>0.44030253916801732</c:v>
                </c:pt>
                <c:pt idx="5">
                  <c:v>0.36672185430463577</c:v>
                </c:pt>
                <c:pt idx="6">
                  <c:v>0.30111083683041223</c:v>
                </c:pt>
                <c:pt idx="7">
                  <c:v>0.32741444708432327</c:v>
                </c:pt>
                <c:pt idx="8">
                  <c:v>0.35978760045924224</c:v>
                </c:pt>
                <c:pt idx="9">
                  <c:v>0.55539700336357145</c:v>
                </c:pt>
                <c:pt idx="10">
                  <c:v>0.59434527375104829</c:v>
                </c:pt>
                <c:pt idx="11">
                  <c:v>0.57186221459680608</c:v>
                </c:pt>
              </c:numCache>
            </c:numRef>
          </c:val>
          <c:extLst>
            <c:ext xmlns:c16="http://schemas.microsoft.com/office/drawing/2014/chart" uri="{C3380CC4-5D6E-409C-BE32-E72D297353CC}">
              <c16:uniqueId val="{00000000-1DEE-436C-AC6D-BC05799D6679}"/>
            </c:ext>
          </c:extLst>
        </c:ser>
        <c:ser>
          <c:idx val="1"/>
          <c:order val="1"/>
          <c:tx>
            <c:v>Tuji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2009-2022'!$AU$89:$AU$100</c:f>
              <c:numCache>
                <c:formatCode>0%</c:formatCode>
                <c:ptCount val="12"/>
                <c:pt idx="0">
                  <c:v>0.37753463160008033</c:v>
                </c:pt>
                <c:pt idx="1">
                  <c:v>0.27623080995235577</c:v>
                </c:pt>
                <c:pt idx="2">
                  <c:v>0.30964767084417122</c:v>
                </c:pt>
                <c:pt idx="3">
                  <c:v>0.44348404255319152</c:v>
                </c:pt>
                <c:pt idx="4">
                  <c:v>0.55969746083198268</c:v>
                </c:pt>
                <c:pt idx="5">
                  <c:v>0.63327814569536423</c:v>
                </c:pt>
                <c:pt idx="6">
                  <c:v>0.69888916316958771</c:v>
                </c:pt>
                <c:pt idx="7">
                  <c:v>0.67258555291567668</c:v>
                </c:pt>
                <c:pt idx="8">
                  <c:v>0.6402123995407577</c:v>
                </c:pt>
                <c:pt idx="9">
                  <c:v>0.44460299663642849</c:v>
                </c:pt>
                <c:pt idx="10">
                  <c:v>0.40565472624895171</c:v>
                </c:pt>
                <c:pt idx="11">
                  <c:v>0.42813778540319386</c:v>
                </c:pt>
              </c:numCache>
            </c:numRef>
          </c:val>
          <c:extLst>
            <c:ext xmlns:c16="http://schemas.microsoft.com/office/drawing/2014/chart" uri="{C3380CC4-5D6E-409C-BE32-E72D297353CC}">
              <c16:uniqueId val="{00000001-1DEE-436C-AC6D-BC05799D6679}"/>
            </c:ext>
          </c:extLst>
        </c:ser>
        <c:dLbls>
          <c:showLegendKey val="0"/>
          <c:showVal val="0"/>
          <c:showCatName val="0"/>
          <c:showSerName val="0"/>
          <c:showPercent val="0"/>
          <c:showBubbleSize val="0"/>
        </c:dLbls>
        <c:gapWidth val="75"/>
        <c:overlap val="100"/>
        <c:axId val="120520704"/>
        <c:axId val="173991040"/>
      </c:barChart>
      <c:catAx>
        <c:axId val="120520704"/>
        <c:scaling>
          <c:orientation val="minMax"/>
        </c:scaling>
        <c:delete val="0"/>
        <c:axPos val="b"/>
        <c:numFmt formatCode="General" sourceLinked="0"/>
        <c:majorTickMark val="none"/>
        <c:minorTickMark val="none"/>
        <c:tickLblPos val="nextTo"/>
        <c:crossAx val="173991040"/>
        <c:crosses val="autoZero"/>
        <c:auto val="1"/>
        <c:lblAlgn val="ctr"/>
        <c:lblOffset val="100"/>
        <c:noMultiLvlLbl val="0"/>
      </c:catAx>
      <c:valAx>
        <c:axId val="173991040"/>
        <c:scaling>
          <c:orientation val="minMax"/>
        </c:scaling>
        <c:delete val="0"/>
        <c:axPos val="l"/>
        <c:majorGridlines/>
        <c:numFmt formatCode="0%" sourceLinked="1"/>
        <c:majorTickMark val="none"/>
        <c:minorTickMark val="none"/>
        <c:tickLblPos val="nextTo"/>
        <c:spPr>
          <a:ln w="9525">
            <a:noFill/>
          </a:ln>
        </c:spPr>
        <c:crossAx val="1205207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'Finančni in akcijski načrt'!$D$487</c:f>
              <c:strCache>
                <c:ptCount val="1"/>
                <c:pt idx="0">
                  <c:v>Javni viri</c:v>
                </c:pt>
              </c:strCache>
            </c:strRef>
          </c:tx>
          <c:spPr>
            <a:solidFill>
              <a:schemeClr val="tx2">
                <a:lumMod val="60000"/>
                <a:lumOff val="40000"/>
              </a:schemeClr>
            </a:solidFill>
            <a:ln>
              <a:noFill/>
            </a:ln>
            <a:effectLst/>
          </c:spPr>
          <c:invertIfNegative val="0"/>
          <c:dLbls>
            <c:dLbl>
              <c:idx val="0"/>
              <c:layout/>
              <c:tx>
                <c:rich>
                  <a:bodyPr/>
                  <a:lstStyle/>
                  <a:p>
                    <a:fld id="{F5651CE9-870C-40EE-A266-6374672D93A4}" type="CELLRANGE">
                      <a:rPr lang="en-US"/>
                      <a:pPr/>
                      <a:t>[OBSEG CELIC]</a:t>
                    </a:fld>
                    <a:endParaRPr lang="en-US" baseline="0"/>
                  </a:p>
                  <a:p>
                    <a:fld id="{54CE7C7A-4617-4ED1-BB16-ABC40C6B8D82}"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EF4F-4A63-9D33-7D4555BBAB46}"/>
                </c:ext>
              </c:extLst>
            </c:dLbl>
            <c:dLbl>
              <c:idx val="1"/>
              <c:layout/>
              <c:tx>
                <c:rich>
                  <a:bodyPr/>
                  <a:lstStyle/>
                  <a:p>
                    <a:fld id="{2F0E10FD-A1F8-4D84-81EF-2B34FCE201CF}" type="CELLRANGE">
                      <a:rPr lang="en-US"/>
                      <a:pPr/>
                      <a:t>[OBSEG CELIC]</a:t>
                    </a:fld>
                    <a:endParaRPr lang="en-US" baseline="0"/>
                  </a:p>
                  <a:p>
                    <a:fld id="{47F4AE04-80FF-413F-B2B4-55E49D9657E1}"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F4F-4A63-9D33-7D4555BBAB46}"/>
                </c:ext>
              </c:extLst>
            </c:dLbl>
            <c:dLbl>
              <c:idx val="2"/>
              <c:layout/>
              <c:tx>
                <c:rich>
                  <a:bodyPr/>
                  <a:lstStyle/>
                  <a:p>
                    <a:fld id="{1B328269-E289-4921-8440-DF6646FD7D54}" type="CELLRANGE">
                      <a:rPr lang="en-US"/>
                      <a:pPr/>
                      <a:t>[OBSEG CELIC]</a:t>
                    </a:fld>
                    <a:endParaRPr lang="en-US" baseline="0"/>
                  </a:p>
                  <a:p>
                    <a:fld id="{114C6BED-70AB-4739-B61F-3A88CD25C86A}"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EF4F-4A63-9D33-7D4555BBAB46}"/>
                </c:ext>
              </c:extLst>
            </c:dLbl>
            <c:dLbl>
              <c:idx val="3"/>
              <c:layout/>
              <c:tx>
                <c:rich>
                  <a:bodyPr/>
                  <a:lstStyle/>
                  <a:p>
                    <a:fld id="{46F68521-97D0-4341-94DC-1B28DB8CFBAF}" type="CELLRANGE">
                      <a:rPr lang="en-US"/>
                      <a:pPr/>
                      <a:t>[OBSEG CELIC]</a:t>
                    </a:fld>
                    <a:endParaRPr lang="en-US" baseline="0"/>
                  </a:p>
                  <a:p>
                    <a:fld id="{71232508-EF14-44A3-9E85-2B286968F12B}"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EF4F-4A63-9D33-7D4555BBAB46}"/>
                </c:ext>
              </c:extLst>
            </c:dLbl>
            <c:dLbl>
              <c:idx val="4"/>
              <c:layout/>
              <c:tx>
                <c:rich>
                  <a:bodyPr/>
                  <a:lstStyle/>
                  <a:p>
                    <a:fld id="{BBDA62C8-8660-4E98-8C4D-0CE2B9AA2B8F}" type="CELLRANGE">
                      <a:rPr lang="en-US"/>
                      <a:pPr/>
                      <a:t>[OBSEG CELIC]</a:t>
                    </a:fld>
                    <a:endParaRPr lang="en-US" baseline="0"/>
                  </a:p>
                  <a:p>
                    <a:fld id="{FB5F2DFF-C89F-430A-B5F2-D5B770BC0539}"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EF4F-4A63-9D33-7D4555BBAB46}"/>
                </c:ext>
              </c:extLst>
            </c:dLbl>
            <c:dLbl>
              <c:idx val="5"/>
              <c:layout/>
              <c:tx>
                <c:rich>
                  <a:bodyPr/>
                  <a:lstStyle/>
                  <a:p>
                    <a:fld id="{60F9FF9A-0E35-466E-BAA7-F7095F3EDCD9}" type="CELLRANGE">
                      <a:rPr lang="en-US"/>
                      <a:pPr/>
                      <a:t>[OBSEG CELIC]</a:t>
                    </a:fld>
                    <a:endParaRPr lang="en-US" baseline="0"/>
                  </a:p>
                  <a:p>
                    <a:fld id="{F24D22BF-A734-48E7-8E06-F1584EFED5C3}"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EF4F-4A63-9D33-7D4555BBAB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načrt'!$E$487:$J$487</c:f>
              <c:numCache>
                <c:formatCode>_-* #,##0\ "€"_-;\-* #,##0\ "€"_-;_-* "-"??\ "€"_-;_-@_-</c:formatCode>
                <c:ptCount val="6"/>
                <c:pt idx="0">
                  <c:v>3059828.125</c:v>
                </c:pt>
                <c:pt idx="1">
                  <c:v>6255983.125</c:v>
                </c:pt>
                <c:pt idx="2">
                  <c:v>10737123.75</c:v>
                </c:pt>
                <c:pt idx="3">
                  <c:v>14263415</c:v>
                </c:pt>
                <c:pt idx="4">
                  <c:v>10795602.5</c:v>
                </c:pt>
                <c:pt idx="5">
                  <c:v>5932547.5</c:v>
                </c:pt>
              </c:numCache>
            </c:numRef>
          </c:val>
          <c:extLst>
            <c:ext xmlns:c15="http://schemas.microsoft.com/office/drawing/2012/chart" uri="{02D57815-91ED-43cb-92C2-25804820EDAC}">
              <c15:datalabelsRange>
                <c15:f>'Finančni in akcijski načrt'!$E$490:$J$490</c15:f>
                <c15:dlblRangeCache>
                  <c:ptCount val="6"/>
                  <c:pt idx="0">
                    <c:v>92,4%</c:v>
                  </c:pt>
                  <c:pt idx="1">
                    <c:v>67,3%</c:v>
                  </c:pt>
                  <c:pt idx="2">
                    <c:v>59,0%</c:v>
                  </c:pt>
                  <c:pt idx="3">
                    <c:v>51,9%</c:v>
                  </c:pt>
                  <c:pt idx="4">
                    <c:v>42,9%</c:v>
                  </c:pt>
                  <c:pt idx="5">
                    <c:v>31,6%</c:v>
                  </c:pt>
                </c15:dlblRangeCache>
              </c15:datalabelsRange>
            </c:ext>
            <c:ext xmlns:c16="http://schemas.microsoft.com/office/drawing/2014/chart" uri="{C3380CC4-5D6E-409C-BE32-E72D297353CC}">
              <c16:uniqueId val="{00000001-EF4F-4A63-9D33-7D4555BBAB46}"/>
            </c:ext>
          </c:extLst>
        </c:ser>
        <c:ser>
          <c:idx val="3"/>
          <c:order val="1"/>
          <c:tx>
            <c:strRef>
              <c:f>'Finančni in akcijski načrt'!$D$488</c:f>
              <c:strCache>
                <c:ptCount val="1"/>
                <c:pt idx="0">
                  <c:v>Zasebni viri</c:v>
                </c:pt>
              </c:strCache>
            </c:strRef>
          </c:tx>
          <c:spPr>
            <a:solidFill>
              <a:srgbClr val="CC3300"/>
            </a:solidFill>
            <a:ln>
              <a:noFill/>
            </a:ln>
            <a:effectLst/>
          </c:spPr>
          <c:invertIfNegative val="0"/>
          <c:dLbls>
            <c:dLbl>
              <c:idx val="0"/>
              <c:layout>
                <c:manualLayout>
                  <c:x val="2.4938765022537671E-3"/>
                  <c:y val="-4.5883921117910086E-2"/>
                </c:manualLayout>
              </c:layout>
              <c:tx>
                <c:rich>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fld id="{3D9E93D3-3239-4C09-8B93-A8CF94232B41}" type="CELLRANGE">
                      <a:rPr lang="en-US" sz="1100">
                        <a:solidFill>
                          <a:sysClr val="windowText" lastClr="000000"/>
                        </a:solidFill>
                      </a:rPr>
                      <a:pPr>
                        <a:defRPr sz="1100">
                          <a:solidFill>
                            <a:sysClr val="windowText" lastClr="000000"/>
                          </a:solidFill>
                        </a:defRPr>
                      </a:pPr>
                      <a:t>[OBSEG CELIC]</a:t>
                    </a:fld>
                    <a:endParaRPr lang="en-US" sz="1100" baseline="0">
                      <a:solidFill>
                        <a:sysClr val="windowText" lastClr="000000"/>
                      </a:solidFill>
                    </a:endParaRPr>
                  </a:p>
                  <a:p>
                    <a:pPr>
                      <a:defRPr sz="1100">
                        <a:solidFill>
                          <a:sysClr val="windowText" lastClr="000000"/>
                        </a:solidFill>
                      </a:defRPr>
                    </a:pPr>
                    <a:fld id="{F8B3A16C-C737-4D53-A945-97DD3973E1F8}" type="VALUE">
                      <a:rPr lang="en-US" sz="1100">
                        <a:solidFill>
                          <a:sysClr val="windowText" lastClr="000000"/>
                        </a:solidFill>
                      </a:rPr>
                      <a:pPr>
                        <a:defRPr sz="1100">
                          <a:solidFill>
                            <a:sysClr val="windowText" lastClr="000000"/>
                          </a:solidFill>
                        </a:defRPr>
                      </a:pPr>
                      <a:t>[VREDNOST]</a:t>
                    </a:fld>
                    <a:endParaRPr lang="sl-SI"/>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EF4F-4A63-9D33-7D4555BBAB46}"/>
                </c:ext>
              </c:extLst>
            </c:dLbl>
            <c:dLbl>
              <c:idx val="1"/>
              <c:layout/>
              <c:tx>
                <c:rich>
                  <a:bodyPr/>
                  <a:lstStyle/>
                  <a:p>
                    <a:fld id="{85534FE5-4C7B-422A-BE61-95FDEA19702F}" type="CELLRANGE">
                      <a:rPr lang="en-US"/>
                      <a:pPr/>
                      <a:t>[OBSEG CELIC]</a:t>
                    </a:fld>
                    <a:endParaRPr lang="en-US" baseline="0"/>
                  </a:p>
                  <a:p>
                    <a:fld id="{16259783-50E6-4A8A-8AF9-04BDA765F9C3}"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EF4F-4A63-9D33-7D4555BBAB46}"/>
                </c:ext>
              </c:extLst>
            </c:dLbl>
            <c:dLbl>
              <c:idx val="2"/>
              <c:layout/>
              <c:tx>
                <c:rich>
                  <a:bodyPr/>
                  <a:lstStyle/>
                  <a:p>
                    <a:fld id="{662057C0-2418-4663-9867-CF8C40DCA8E0}" type="CELLRANGE">
                      <a:rPr lang="en-US"/>
                      <a:pPr/>
                      <a:t>[OBSEG CELIC]</a:t>
                    </a:fld>
                    <a:endParaRPr lang="en-US" baseline="0"/>
                  </a:p>
                  <a:p>
                    <a:fld id="{69D6A2EA-475A-4BFA-A2FD-D313C3AEAD1F}"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EF4F-4A63-9D33-7D4555BBAB46}"/>
                </c:ext>
              </c:extLst>
            </c:dLbl>
            <c:dLbl>
              <c:idx val="3"/>
              <c:layout>
                <c:manualLayout>
                  <c:x val="-9.1441082080788298E-17"/>
                  <c:y val="2.6990541834064205E-3"/>
                </c:manualLayout>
              </c:layout>
              <c:tx>
                <c:rich>
                  <a:bodyPr/>
                  <a:lstStyle/>
                  <a:p>
                    <a:fld id="{97C6956B-0B34-407B-90E8-FF981C12C728}" type="CELLRANGE">
                      <a:rPr lang="en-US"/>
                      <a:pPr/>
                      <a:t>[OBSEG CELIC]</a:t>
                    </a:fld>
                    <a:endParaRPr lang="en-US" baseline="0"/>
                  </a:p>
                  <a:p>
                    <a:fld id="{0E8B0511-4E17-48E6-A645-5ABC7B3D1377}"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EF4F-4A63-9D33-7D4555BBAB46}"/>
                </c:ext>
              </c:extLst>
            </c:dLbl>
            <c:dLbl>
              <c:idx val="4"/>
              <c:layout/>
              <c:tx>
                <c:rich>
                  <a:bodyPr/>
                  <a:lstStyle/>
                  <a:p>
                    <a:fld id="{4CD22E1B-2CD8-44D3-A319-88677771D810}" type="CELLRANGE">
                      <a:rPr lang="en-US"/>
                      <a:pPr/>
                      <a:t>[OBSEG CELIC]</a:t>
                    </a:fld>
                    <a:endParaRPr lang="en-US" baseline="0"/>
                  </a:p>
                  <a:p>
                    <a:fld id="{01840B05-9FDA-4E7E-AF1B-66324E7BFC27}"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EF4F-4A63-9D33-7D4555BBAB46}"/>
                </c:ext>
              </c:extLst>
            </c:dLbl>
            <c:dLbl>
              <c:idx val="5"/>
              <c:layout/>
              <c:tx>
                <c:rich>
                  <a:bodyPr/>
                  <a:lstStyle/>
                  <a:p>
                    <a:fld id="{36A5286E-903E-4173-8086-F0E8293DD59A}" type="CELLRANGE">
                      <a:rPr lang="en-US"/>
                      <a:pPr/>
                      <a:t>[OBSEG CELIC]</a:t>
                    </a:fld>
                    <a:endParaRPr lang="en-US" baseline="0"/>
                  </a:p>
                  <a:p>
                    <a:fld id="{0343E9D5-07B2-40D8-894E-F40CF50A33E6}"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EF4F-4A63-9D33-7D4555BBAB4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'Finančni in akcijski načrt'!$E$477:$J$477</c:f>
              <c:numCache>
                <c:formatCode>General</c:formatCode>
                <c:ptCount val="6"/>
                <c:pt idx="0">
                  <c:v>2023</c:v>
                </c:pt>
                <c:pt idx="1">
                  <c:v>2024</c:v>
                </c:pt>
                <c:pt idx="2">
                  <c:v>2025</c:v>
                </c:pt>
                <c:pt idx="3">
                  <c:v>2026</c:v>
                </c:pt>
                <c:pt idx="4">
                  <c:v>2027</c:v>
                </c:pt>
                <c:pt idx="5">
                  <c:v>2028</c:v>
                </c:pt>
              </c:numCache>
            </c:numRef>
          </c:cat>
          <c:val>
            <c:numRef>
              <c:f>'Finančni in akcijski načrt'!$E$488:$J$488</c:f>
              <c:numCache>
                <c:formatCode>_-* #,##0\ "€"_-;\-* #,##0\ "€"_-;_-* "-"??\ "€"_-;_-@_-</c:formatCode>
                <c:ptCount val="6"/>
                <c:pt idx="0">
                  <c:v>252607.5</c:v>
                </c:pt>
                <c:pt idx="1">
                  <c:v>3035997.5</c:v>
                </c:pt>
                <c:pt idx="2">
                  <c:v>7467817.5</c:v>
                </c:pt>
                <c:pt idx="3">
                  <c:v>13238637.5</c:v>
                </c:pt>
                <c:pt idx="4">
                  <c:v>14339852.5</c:v>
                </c:pt>
                <c:pt idx="5">
                  <c:v>12814087.5</c:v>
                </c:pt>
              </c:numCache>
            </c:numRef>
          </c:val>
          <c:extLst>
            <c:ext xmlns:c15="http://schemas.microsoft.com/office/drawing/2012/chart" uri="{02D57815-91ED-43cb-92C2-25804820EDAC}">
              <c15:datalabelsRange>
                <c15:f>'Finančni in akcijski načrt'!$E$491:$J$491</c15:f>
                <c15:dlblRangeCache>
                  <c:ptCount val="6"/>
                  <c:pt idx="0">
                    <c:v>7,6%</c:v>
                  </c:pt>
                  <c:pt idx="1">
                    <c:v>32,7%</c:v>
                  </c:pt>
                  <c:pt idx="2">
                    <c:v>41,0%</c:v>
                  </c:pt>
                  <c:pt idx="3">
                    <c:v>48,1%</c:v>
                  </c:pt>
                  <c:pt idx="4">
                    <c:v>57,1%</c:v>
                  </c:pt>
                  <c:pt idx="5">
                    <c:v>68,4%</c:v>
                  </c:pt>
                </c15:dlblRangeCache>
              </c15:datalabelsRange>
            </c:ext>
            <c:ext xmlns:c16="http://schemas.microsoft.com/office/drawing/2014/chart" uri="{C3380CC4-5D6E-409C-BE32-E72D297353CC}">
              <c16:uniqueId val="{00000002-EF4F-4A63-9D33-7D4555BBAB46}"/>
            </c:ext>
          </c:extLst>
        </c:ser>
        <c:dLbls>
          <c:showLegendKey val="0"/>
          <c:showVal val="0"/>
          <c:showCatName val="0"/>
          <c:showSerName val="0"/>
          <c:showPercent val="0"/>
          <c:showBubbleSize val="0"/>
        </c:dLbls>
        <c:gapWidth val="150"/>
        <c:overlap val="100"/>
        <c:axId val="986490792"/>
        <c:axId val="986531792"/>
      </c:barChart>
      <c:catAx>
        <c:axId val="98649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531792"/>
        <c:crosses val="autoZero"/>
        <c:auto val="1"/>
        <c:lblAlgn val="ctr"/>
        <c:lblOffset val="100"/>
        <c:noMultiLvlLbl val="0"/>
      </c:catAx>
      <c:valAx>
        <c:axId val="98653179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490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'Finančni in akcijski načrt'!$D$490</c:f>
              <c:strCache>
                <c:ptCount val="1"/>
                <c:pt idx="0">
                  <c:v>Javni viri delež v %</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načrt'!$E$486:$J$486</c:f>
              <c:numCache>
                <c:formatCode>General</c:formatCode>
                <c:ptCount val="6"/>
                <c:pt idx="0">
                  <c:v>2023</c:v>
                </c:pt>
                <c:pt idx="1">
                  <c:v>2024</c:v>
                </c:pt>
                <c:pt idx="2">
                  <c:v>2025</c:v>
                </c:pt>
                <c:pt idx="3">
                  <c:v>2026</c:v>
                </c:pt>
                <c:pt idx="4">
                  <c:v>2027</c:v>
                </c:pt>
                <c:pt idx="5">
                  <c:v>2028</c:v>
                </c:pt>
              </c:numCache>
            </c:numRef>
          </c:cat>
          <c:val>
            <c:numRef>
              <c:f>'Finančni in akcijski načrt'!$E$490:$J$490</c:f>
              <c:numCache>
                <c:formatCode>0.0%</c:formatCode>
                <c:ptCount val="6"/>
                <c:pt idx="0">
                  <c:v>0.92373965003470826</c:v>
                </c:pt>
                <c:pt idx="1">
                  <c:v>0.6732669145013418</c:v>
                </c:pt>
                <c:pt idx="2">
                  <c:v>0.58979172756187825</c:v>
                </c:pt>
                <c:pt idx="3">
                  <c:v>0.51863092763712815</c:v>
                </c:pt>
                <c:pt idx="4">
                  <c:v>0.42949699935807806</c:v>
                </c:pt>
                <c:pt idx="5">
                  <c:v>0.31645932723392756</c:v>
                </c:pt>
              </c:numCache>
            </c:numRef>
          </c:val>
          <c:extLst>
            <c:ext xmlns:c16="http://schemas.microsoft.com/office/drawing/2014/chart" uri="{C3380CC4-5D6E-409C-BE32-E72D297353CC}">
              <c16:uniqueId val="{00000000-4C77-4F9E-82B3-4EDE7D3643E7}"/>
            </c:ext>
          </c:extLst>
        </c:ser>
        <c:ser>
          <c:idx val="1"/>
          <c:order val="1"/>
          <c:tx>
            <c:strRef>
              <c:f>'Finančni in akcijski načrt'!$D$491</c:f>
              <c:strCache>
                <c:ptCount val="1"/>
                <c:pt idx="0">
                  <c:v>Zasebni viri delež v %</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'Finančni in akcijski načrt'!$E$486:$J$486</c:f>
              <c:numCache>
                <c:formatCode>General</c:formatCode>
                <c:ptCount val="6"/>
                <c:pt idx="0">
                  <c:v>2023</c:v>
                </c:pt>
                <c:pt idx="1">
                  <c:v>2024</c:v>
                </c:pt>
                <c:pt idx="2">
                  <c:v>2025</c:v>
                </c:pt>
                <c:pt idx="3">
                  <c:v>2026</c:v>
                </c:pt>
                <c:pt idx="4">
                  <c:v>2027</c:v>
                </c:pt>
                <c:pt idx="5">
                  <c:v>2028</c:v>
                </c:pt>
              </c:numCache>
            </c:numRef>
          </c:cat>
          <c:val>
            <c:numRef>
              <c:f>'Finančni in akcijski načrt'!$E$491:$J$491</c:f>
              <c:numCache>
                <c:formatCode>0.0%</c:formatCode>
                <c:ptCount val="6"/>
                <c:pt idx="0">
                  <c:v>7.6260349965291782E-2</c:v>
                </c:pt>
                <c:pt idx="1">
                  <c:v>0.32673308549865815</c:v>
                </c:pt>
                <c:pt idx="2">
                  <c:v>0.41020827243812169</c:v>
                </c:pt>
                <c:pt idx="3">
                  <c:v>0.48136907236287185</c:v>
                </c:pt>
                <c:pt idx="4">
                  <c:v>0.57050300064192194</c:v>
                </c:pt>
                <c:pt idx="5">
                  <c:v>0.68354067276607244</c:v>
                </c:pt>
              </c:numCache>
            </c:numRef>
          </c:val>
          <c:extLst>
            <c:ext xmlns:c16="http://schemas.microsoft.com/office/drawing/2014/chart" uri="{C3380CC4-5D6E-409C-BE32-E72D297353CC}">
              <c16:uniqueId val="{00000001-4C77-4F9E-82B3-4EDE7D3643E7}"/>
            </c:ext>
          </c:extLst>
        </c:ser>
        <c:dLbls>
          <c:showLegendKey val="0"/>
          <c:showVal val="0"/>
          <c:showCatName val="0"/>
          <c:showSerName val="0"/>
          <c:showPercent val="0"/>
          <c:showBubbleSize val="0"/>
        </c:dLbls>
        <c:gapWidth val="150"/>
        <c:overlap val="100"/>
        <c:axId val="1066459736"/>
        <c:axId val="1066474168"/>
      </c:barChart>
      <c:catAx>
        <c:axId val="106645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066474168"/>
        <c:crosses val="autoZero"/>
        <c:auto val="1"/>
        <c:lblAlgn val="ctr"/>
        <c:lblOffset val="100"/>
        <c:noMultiLvlLbl val="0"/>
      </c:catAx>
      <c:valAx>
        <c:axId val="1066474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066459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načrt'!$D$404</c:f>
              <c:strCache>
                <c:ptCount val="1"/>
                <c:pt idx="0">
                  <c:v>ZTP</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trendline>
            <c:spPr>
              <a:ln w="19050" cap="rnd">
                <a:solidFill>
                  <a:schemeClr val="accent2"/>
                </a:solidFill>
                <a:prstDash val="dash"/>
              </a:ln>
              <a:effectLst/>
            </c:spPr>
            <c:trendlineType val="poly"/>
            <c:order val="3"/>
            <c:dispRSqr val="0"/>
            <c:dispEq val="0"/>
          </c:trendline>
          <c:cat>
            <c:numRef>
              <c:f>'Finančni in akcijski načrt'!$E$402:$J$402</c:f>
              <c:numCache>
                <c:formatCode>General</c:formatCode>
                <c:ptCount val="6"/>
                <c:pt idx="0">
                  <c:v>2023</c:v>
                </c:pt>
                <c:pt idx="1">
                  <c:v>2024</c:v>
                </c:pt>
                <c:pt idx="2">
                  <c:v>2025</c:v>
                </c:pt>
                <c:pt idx="3">
                  <c:v>2026</c:v>
                </c:pt>
                <c:pt idx="4">
                  <c:v>2027</c:v>
                </c:pt>
                <c:pt idx="5">
                  <c:v>2028</c:v>
                </c:pt>
              </c:numCache>
            </c:numRef>
          </c:cat>
          <c:val>
            <c:numRef>
              <c:f>'Finančni in akcijski načrt'!$E$404:$J$404</c:f>
              <c:numCache>
                <c:formatCode>_-* #,##0\ "€"_-;\-* #,##0\ "€"_-;_-* "-"??\ "€"_-;_-@_-</c:formatCode>
                <c:ptCount val="6"/>
                <c:pt idx="0">
                  <c:v>827432.5</c:v>
                </c:pt>
                <c:pt idx="1">
                  <c:v>1404102.5</c:v>
                </c:pt>
                <c:pt idx="2">
                  <c:v>1307672.5</c:v>
                </c:pt>
                <c:pt idx="3">
                  <c:v>891602.5</c:v>
                </c:pt>
                <c:pt idx="4">
                  <c:v>743705</c:v>
                </c:pt>
                <c:pt idx="5">
                  <c:v>734485</c:v>
                </c:pt>
              </c:numCache>
            </c:numRef>
          </c:val>
          <c:extLst>
            <c:ext xmlns:c16="http://schemas.microsoft.com/office/drawing/2014/chart" uri="{C3380CC4-5D6E-409C-BE32-E72D297353CC}">
              <c16:uniqueId val="{00000001-9C68-499B-B5D1-EF7591CA8804}"/>
            </c:ext>
          </c:extLst>
        </c:ser>
        <c:dLbls>
          <c:dLblPos val="inEnd"/>
          <c:showLegendKey val="0"/>
          <c:showVal val="1"/>
          <c:showCatName val="0"/>
          <c:showSerName val="0"/>
          <c:showPercent val="0"/>
          <c:showBubbleSize val="0"/>
        </c:dLbls>
        <c:gapWidth val="65"/>
        <c:axId val="856269536"/>
        <c:axId val="856278720"/>
      </c:barChart>
      <c:catAx>
        <c:axId val="856269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56278720"/>
        <c:crosses val="autoZero"/>
        <c:auto val="1"/>
        <c:lblAlgn val="ctr"/>
        <c:lblOffset val="100"/>
        <c:noMultiLvlLbl val="0"/>
      </c:catAx>
      <c:valAx>
        <c:axId val="8562787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 &quot;€&quot;_-;\-* #,##0\ &quot;€&quot;_-;_-* &quot;-&quot;??\ &quot;€&quot;_-;_-@_-" sourceLinked="1"/>
        <c:majorTickMark val="none"/>
        <c:minorTickMark val="none"/>
        <c:tickLblPos val="nextTo"/>
        <c:crossAx val="856269536"/>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4537105902084"/>
          <c:y val="2.2727272727272728E-2"/>
          <c:w val="0.86512003839519269"/>
          <c:h val="0.64659349399506882"/>
        </c:manualLayout>
      </c:layout>
      <c:lineChart>
        <c:grouping val="standard"/>
        <c:varyColors val="0"/>
        <c:ser>
          <c:idx val="0"/>
          <c:order val="0"/>
          <c:tx>
            <c:strRef>
              <c:f>'Finančni in akcijski načrt'!$D$305</c:f>
              <c:strCache>
                <c:ptCount val="1"/>
                <c:pt idx="0">
                  <c:v>Politika 1.: RAZVOJ SKUPNE PONUDBE, ATRAKCIJE IN INFRASTRUKTURA (9 UKREPOV)</c:v>
                </c:pt>
              </c:strCache>
            </c:strRef>
          </c:tx>
          <c:spPr>
            <a:ln w="28575" cap="rnd">
              <a:solidFill>
                <a:srgbClr val="CC3300"/>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načrt'!$E$305:$J$305</c:f>
              <c:numCache>
                <c:formatCode>_-* #,##0\ "€"_-;\-* #,##0\ "€"_-;_-* "-"??\ "€"_-;_-@_-</c:formatCode>
                <c:ptCount val="6"/>
                <c:pt idx="0">
                  <c:v>1324703.125</c:v>
                </c:pt>
                <c:pt idx="1">
                  <c:v>3418828.125</c:v>
                </c:pt>
                <c:pt idx="2">
                  <c:v>10201218.75</c:v>
                </c:pt>
                <c:pt idx="3">
                  <c:v>18815750</c:v>
                </c:pt>
                <c:pt idx="4">
                  <c:v>16625750</c:v>
                </c:pt>
                <c:pt idx="5">
                  <c:v>9761250</c:v>
                </c:pt>
              </c:numCache>
            </c:numRef>
          </c:val>
          <c:smooth val="0"/>
          <c:extLst>
            <c:ext xmlns:c16="http://schemas.microsoft.com/office/drawing/2014/chart" uri="{C3380CC4-5D6E-409C-BE32-E72D297353CC}">
              <c16:uniqueId val="{00000000-74DB-4F0C-90AF-C2F2603536EA}"/>
            </c:ext>
          </c:extLst>
        </c:ser>
        <c:ser>
          <c:idx val="1"/>
          <c:order val="1"/>
          <c:tx>
            <c:strRef>
              <c:f>'Finančni in akcijski načrt'!$D$306</c:f>
              <c:strCache>
                <c:ptCount val="1"/>
                <c:pt idx="0">
                  <c:v>Politika 2.: AMBIENT &amp; PROSTOR ZA BUTIČNO DESTINACIJO (8 UKREPOV)</c:v>
                </c:pt>
              </c:strCache>
            </c:strRef>
          </c:tx>
          <c:spPr>
            <a:ln w="28575" cap="rnd">
              <a:solidFill>
                <a:schemeClr val="accent2">
                  <a:lumMod val="60000"/>
                  <a:lumOff val="40000"/>
                </a:schemeClr>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načrt'!$E$306:$J$306</c:f>
              <c:numCache>
                <c:formatCode>_-* #,##0\ "€"_-;\-* #,##0\ "€"_-;_-* "-"??\ "€"_-;_-@_-</c:formatCode>
                <c:ptCount val="6"/>
                <c:pt idx="0">
                  <c:v>390300</c:v>
                </c:pt>
                <c:pt idx="1">
                  <c:v>1201750</c:v>
                </c:pt>
                <c:pt idx="2">
                  <c:v>1514100</c:v>
                </c:pt>
                <c:pt idx="3">
                  <c:v>1393100</c:v>
                </c:pt>
                <c:pt idx="4">
                  <c:v>1170750</c:v>
                </c:pt>
                <c:pt idx="5">
                  <c:v>602000</c:v>
                </c:pt>
              </c:numCache>
            </c:numRef>
          </c:val>
          <c:smooth val="0"/>
          <c:extLst>
            <c:ext xmlns:c16="http://schemas.microsoft.com/office/drawing/2014/chart" uri="{C3380CC4-5D6E-409C-BE32-E72D297353CC}">
              <c16:uniqueId val="{00000001-74DB-4F0C-90AF-C2F2603536EA}"/>
            </c:ext>
          </c:extLst>
        </c:ser>
        <c:ser>
          <c:idx val="2"/>
          <c:order val="2"/>
          <c:tx>
            <c:strRef>
              <c:f>'Finančni in akcijski načrt'!$D$307</c:f>
              <c:strCache>
                <c:ptCount val="1"/>
                <c:pt idx="0">
                  <c:v>Politika 3.: LOKALNA ODLIČNOST, PODJETNIŠKA PONUDBA &amp; VERIGE VREDNOSTI (9 UKREPOV)</c:v>
                </c:pt>
              </c:strCache>
            </c:strRef>
          </c:tx>
          <c:spPr>
            <a:ln w="28575" cap="rnd">
              <a:solidFill>
                <a:schemeClr val="accent4">
                  <a:lumMod val="60000"/>
                  <a:lumOff val="40000"/>
                </a:schemeClr>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načrt'!$E$307:$J$307</c:f>
              <c:numCache>
                <c:formatCode>_-* #,##0\ "€"_-;\-* #,##0\ "€"_-;_-* "-"??\ "€"_-;_-@_-</c:formatCode>
                <c:ptCount val="6"/>
                <c:pt idx="0">
                  <c:v>432420</c:v>
                </c:pt>
                <c:pt idx="1">
                  <c:v>3166490</c:v>
                </c:pt>
                <c:pt idx="2">
                  <c:v>5029140</c:v>
                </c:pt>
                <c:pt idx="3">
                  <c:v>5868200</c:v>
                </c:pt>
                <c:pt idx="4">
                  <c:v>6041670</c:v>
                </c:pt>
                <c:pt idx="5">
                  <c:v>7074080</c:v>
                </c:pt>
              </c:numCache>
            </c:numRef>
          </c:val>
          <c:smooth val="0"/>
          <c:extLst>
            <c:ext xmlns:c16="http://schemas.microsoft.com/office/drawing/2014/chart" uri="{C3380CC4-5D6E-409C-BE32-E72D297353CC}">
              <c16:uniqueId val="{00000002-74DB-4F0C-90AF-C2F2603536EA}"/>
            </c:ext>
          </c:extLst>
        </c:ser>
        <c:ser>
          <c:idx val="3"/>
          <c:order val="3"/>
          <c:tx>
            <c:strRef>
              <c:f>'Finančni in akcijski načrt'!$D$308</c:f>
              <c:strCache>
                <c:ptCount val="1"/>
                <c:pt idx="0">
                  <c:v>Politika 4.: ZELENO &amp; DIGITALNO IN TRAJNOSTNO DELOVANJE (8 UKREPOV)</c:v>
                </c:pt>
              </c:strCache>
            </c:strRef>
          </c:tx>
          <c:spPr>
            <a:ln w="28575" cap="rnd">
              <a:solidFill>
                <a:srgbClr val="92D050"/>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načrt'!$E$308:$J$308</c:f>
              <c:numCache>
                <c:formatCode>_-* #,##0\ "€"_-;\-* #,##0\ "€"_-;_-* "-"??\ "€"_-;_-@_-</c:formatCode>
                <c:ptCount val="6"/>
                <c:pt idx="0">
                  <c:v>82112.5</c:v>
                </c:pt>
                <c:pt idx="1">
                  <c:v>160112.5</c:v>
                </c:pt>
                <c:pt idx="2">
                  <c:v>174482.5</c:v>
                </c:pt>
                <c:pt idx="3">
                  <c:v>187702.5</c:v>
                </c:pt>
                <c:pt idx="4">
                  <c:v>153285</c:v>
                </c:pt>
                <c:pt idx="5">
                  <c:v>168305</c:v>
                </c:pt>
              </c:numCache>
            </c:numRef>
          </c:val>
          <c:smooth val="0"/>
          <c:extLst>
            <c:ext xmlns:c16="http://schemas.microsoft.com/office/drawing/2014/chart" uri="{C3380CC4-5D6E-409C-BE32-E72D297353CC}">
              <c16:uniqueId val="{00000003-74DB-4F0C-90AF-C2F2603536EA}"/>
            </c:ext>
          </c:extLst>
        </c:ser>
        <c:ser>
          <c:idx val="4"/>
          <c:order val="4"/>
          <c:tx>
            <c:strRef>
              <c:f>'Finančni in akcijski načrt'!$D$309</c:f>
              <c:strCache>
                <c:ptCount val="1"/>
                <c:pt idx="0">
                  <c:v>Politika 5.: TRŽENJE IN RAZVOJ TRŽENJSKIH PRODUKTOV DESTINACIJE PTUJ (9 UKREPOV)</c:v>
                </c:pt>
              </c:strCache>
            </c:strRef>
          </c:tx>
          <c:spPr>
            <a:ln w="28575" cap="rnd">
              <a:solidFill>
                <a:schemeClr val="accent5"/>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načrt'!$E$309:$J$309</c:f>
              <c:numCache>
                <c:formatCode>_-* #,##0\ "€"_-;\-* #,##0\ "€"_-;_-* "-"??\ "€"_-;_-@_-</c:formatCode>
                <c:ptCount val="6"/>
                <c:pt idx="0">
                  <c:v>206900</c:v>
                </c:pt>
                <c:pt idx="1">
                  <c:v>368800</c:v>
                </c:pt>
                <c:pt idx="2">
                  <c:v>320000</c:v>
                </c:pt>
                <c:pt idx="3">
                  <c:v>246300</c:v>
                </c:pt>
                <c:pt idx="4">
                  <c:v>143000</c:v>
                </c:pt>
                <c:pt idx="5">
                  <c:v>135000</c:v>
                </c:pt>
              </c:numCache>
            </c:numRef>
          </c:val>
          <c:smooth val="0"/>
          <c:extLst>
            <c:ext xmlns:c16="http://schemas.microsoft.com/office/drawing/2014/chart" uri="{C3380CC4-5D6E-409C-BE32-E72D297353CC}">
              <c16:uniqueId val="{00000004-74DB-4F0C-90AF-C2F2603536EA}"/>
            </c:ext>
          </c:extLst>
        </c:ser>
        <c:ser>
          <c:idx val="5"/>
          <c:order val="5"/>
          <c:tx>
            <c:strRef>
              <c:f>'Finančni in akcijski načrt'!$D$310</c:f>
              <c:strCache>
                <c:ptCount val="1"/>
                <c:pt idx="0">
                  <c:v>Politika 6.: UČINKOVITO UPRAVLJANJE IN POVEZOVANJE DESTINACIJE (14 UKREPOV)</c:v>
                </c:pt>
              </c:strCache>
            </c:strRef>
          </c:tx>
          <c:spPr>
            <a:ln w="28575" cap="rnd">
              <a:solidFill>
                <a:schemeClr val="accent6"/>
              </a:solidFill>
              <a:round/>
            </a:ln>
            <a:effectLst/>
          </c:spPr>
          <c:marker>
            <c:symbol val="none"/>
          </c:marker>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načrt'!$E$310:$J$310</c:f>
              <c:numCache>
                <c:formatCode>_-* #,##0\ "€"_-;\-* #,##0\ "€"_-;_-* "-"??\ "€"_-;_-@_-</c:formatCode>
                <c:ptCount val="6"/>
                <c:pt idx="0">
                  <c:v>876000</c:v>
                </c:pt>
                <c:pt idx="1">
                  <c:v>976000</c:v>
                </c:pt>
                <c:pt idx="2">
                  <c:v>966000</c:v>
                </c:pt>
                <c:pt idx="3">
                  <c:v>991000</c:v>
                </c:pt>
                <c:pt idx="4">
                  <c:v>1001000</c:v>
                </c:pt>
                <c:pt idx="5">
                  <c:v>1006000</c:v>
                </c:pt>
              </c:numCache>
            </c:numRef>
          </c:val>
          <c:smooth val="0"/>
          <c:extLst>
            <c:ext xmlns:c16="http://schemas.microsoft.com/office/drawing/2014/chart" uri="{C3380CC4-5D6E-409C-BE32-E72D297353CC}">
              <c16:uniqueId val="{00000005-74DB-4F0C-90AF-C2F2603536EA}"/>
            </c:ext>
          </c:extLst>
        </c:ser>
        <c:dLbls>
          <c:showLegendKey val="0"/>
          <c:showVal val="0"/>
          <c:showCatName val="0"/>
          <c:showSerName val="0"/>
          <c:showPercent val="0"/>
          <c:showBubbleSize val="0"/>
        </c:dLbls>
        <c:smooth val="0"/>
        <c:axId val="884719984"/>
        <c:axId val="884728184"/>
      </c:lineChart>
      <c:catAx>
        <c:axId val="8847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84728184"/>
        <c:crosses val="autoZero"/>
        <c:auto val="1"/>
        <c:lblAlgn val="ctr"/>
        <c:lblOffset val="100"/>
        <c:noMultiLvlLbl val="0"/>
      </c:catAx>
      <c:valAx>
        <c:axId val="884728184"/>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84719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načrt'!$D$305</c:f>
              <c:strCache>
                <c:ptCount val="1"/>
                <c:pt idx="0">
                  <c:v>Politika 1.: RAZVOJ SKUPNE PONUDBE, ATRAKCIJE IN INFRASTRUKTURA (9 UKREPOV)</c:v>
                </c:pt>
              </c:strCache>
            </c:strRef>
          </c:tx>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layout>
                <c:manualLayout>
                  <c:x val="0"/>
                  <c:y val="6.71079707136839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1B9-41D9-AF45-B239F82868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načrt'!$E$305:$J$305</c:f>
              <c:numCache>
                <c:formatCode>_-* #,##0\ "€"_-;\-* #,##0\ "€"_-;_-* "-"??\ "€"_-;_-@_-</c:formatCode>
                <c:ptCount val="6"/>
                <c:pt idx="0">
                  <c:v>1324703.125</c:v>
                </c:pt>
                <c:pt idx="1">
                  <c:v>3418828.125</c:v>
                </c:pt>
                <c:pt idx="2">
                  <c:v>10201218.75</c:v>
                </c:pt>
                <c:pt idx="3">
                  <c:v>18815750</c:v>
                </c:pt>
                <c:pt idx="4">
                  <c:v>16625750</c:v>
                </c:pt>
                <c:pt idx="5">
                  <c:v>9761250</c:v>
                </c:pt>
              </c:numCache>
            </c:numRef>
          </c:val>
          <c:extLst>
            <c:ext xmlns:c16="http://schemas.microsoft.com/office/drawing/2014/chart" uri="{C3380CC4-5D6E-409C-BE32-E72D297353CC}">
              <c16:uniqueId val="{00000001-3435-42D9-B320-A68EEAEBCD2A}"/>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scaling>
        <c:delete val="1"/>
        <c:axPos val="l"/>
        <c:numFmt formatCode="#,##0" sourceLinked="0"/>
        <c:majorTickMark val="none"/>
        <c:minorTickMark val="none"/>
        <c:tickLblPos val="nextTo"/>
        <c:crossAx val="732755688"/>
        <c:crosses val="autoZero"/>
        <c:crossBetween val="between"/>
        <c:majorUnit val="50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načrt'!$D$306</c:f>
              <c:strCache>
                <c:ptCount val="1"/>
                <c:pt idx="0">
                  <c:v>Politika 2.: AMBIENT &amp; PROSTOR ZA BUTIČNO DESTINACIJO (8 UKREPOV)</c:v>
                </c:pt>
              </c:strCache>
            </c:strRef>
          </c:tx>
          <c:spPr>
            <a:solidFill>
              <a:schemeClr val="accent2">
                <a:lumMod val="60000"/>
                <a:lumOff val="40000"/>
              </a:schemeClr>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načrt'!$E$306:$J$306</c:f>
              <c:numCache>
                <c:formatCode>_-* #,##0\ "€"_-;\-* #,##0\ "€"_-;_-* "-"??\ "€"_-;_-@_-</c:formatCode>
                <c:ptCount val="6"/>
                <c:pt idx="0">
                  <c:v>390300</c:v>
                </c:pt>
                <c:pt idx="1">
                  <c:v>1201750</c:v>
                </c:pt>
                <c:pt idx="2">
                  <c:v>1514100</c:v>
                </c:pt>
                <c:pt idx="3">
                  <c:v>1393100</c:v>
                </c:pt>
                <c:pt idx="4">
                  <c:v>1170750</c:v>
                </c:pt>
                <c:pt idx="5">
                  <c:v>602000</c:v>
                </c:pt>
              </c:numCache>
            </c:numRef>
          </c:val>
          <c:extLst>
            <c:ext xmlns:c16="http://schemas.microsoft.com/office/drawing/2014/chart" uri="{C3380CC4-5D6E-409C-BE32-E72D297353CC}">
              <c16:uniqueId val="{00000000-D6B1-44EC-AB8E-23721739BB75}"/>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2000000"/>
        </c:scaling>
        <c:delete val="1"/>
        <c:axPos val="l"/>
        <c:numFmt formatCode="#,##0" sourceLinked="0"/>
        <c:majorTickMark val="none"/>
        <c:minorTickMark val="none"/>
        <c:tickLblPos val="nextTo"/>
        <c:crossAx val="732755688"/>
        <c:crosses val="autoZero"/>
        <c:crossBetween val="between"/>
        <c:majorUnit val="2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načrt'!$D$307</c:f>
              <c:strCache>
                <c:ptCount val="1"/>
                <c:pt idx="0">
                  <c:v>Politika 3.: LOKALNA ODLIČNOST, PODJETNIŠKA PONUDBA &amp; VERIGE VREDNOSTI (9 UKREPOV)</c:v>
                </c:pt>
              </c:strCache>
            </c:strRef>
          </c:tx>
          <c:spPr>
            <a:solidFill>
              <a:schemeClr val="accent4">
                <a:lumMod val="60000"/>
                <a:lumOff val="40000"/>
              </a:schemeClr>
            </a:solidFill>
            <a:ln>
              <a:noFill/>
            </a:ln>
            <a:effectLst>
              <a:outerShdw blurRad="76200" dir="18900000" sy="23000" kx="-1200000" algn="bl" rotWithShape="0">
                <a:prstClr val="black">
                  <a:alpha val="20000"/>
                </a:prstClr>
              </a:outerShdw>
            </a:effectLst>
          </c:spPr>
          <c:invertIfNegative val="0"/>
          <c:dLbls>
            <c:dLbl>
              <c:idx val="0"/>
              <c:layout>
                <c:manualLayout>
                  <c:x val="1.7613386173491773E-3"/>
                  <c:y val="6.784083472169935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78-427B-827C-D50EF66C6AA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načrt'!$E$307:$J$307</c:f>
              <c:numCache>
                <c:formatCode>_-* #,##0\ "€"_-;\-* #,##0\ "€"_-;_-* "-"??\ "€"_-;_-@_-</c:formatCode>
                <c:ptCount val="6"/>
                <c:pt idx="0">
                  <c:v>432420</c:v>
                </c:pt>
                <c:pt idx="1">
                  <c:v>3166490</c:v>
                </c:pt>
                <c:pt idx="2">
                  <c:v>5029140</c:v>
                </c:pt>
                <c:pt idx="3">
                  <c:v>5868200</c:v>
                </c:pt>
                <c:pt idx="4">
                  <c:v>6041670</c:v>
                </c:pt>
                <c:pt idx="5">
                  <c:v>7074080</c:v>
                </c:pt>
              </c:numCache>
            </c:numRef>
          </c:val>
          <c:extLst>
            <c:ext xmlns:c16="http://schemas.microsoft.com/office/drawing/2014/chart" uri="{C3380CC4-5D6E-409C-BE32-E72D297353CC}">
              <c16:uniqueId val="{00000000-5F01-4511-899B-8F0D66C223EF}"/>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scaling>
        <c:delete val="1"/>
        <c:axPos val="l"/>
        <c:numFmt formatCode="#,##0" sourceLinked="0"/>
        <c:majorTickMark val="none"/>
        <c:minorTickMark val="none"/>
        <c:tickLblPos val="nextTo"/>
        <c:crossAx val="732755688"/>
        <c:crosses val="autoZero"/>
        <c:crossBetween val="between"/>
        <c:majorUnit val="10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načrt'!$D$308</c:f>
              <c:strCache>
                <c:ptCount val="1"/>
                <c:pt idx="0">
                  <c:v>Politika 4.: ZELENO &amp; DIGITALNO IN TRAJNOSTNO DELOVANJE (8 UKREPOV)</c:v>
                </c:pt>
              </c:strCache>
            </c:strRef>
          </c:tx>
          <c:spPr>
            <a:solidFill>
              <a:srgbClr val="92D050"/>
            </a:solidFill>
            <a:ln>
              <a:noFill/>
            </a:ln>
            <a:effectLst>
              <a:outerShdw blurRad="76200" dir="18900000" sy="23000" kx="-1200000" algn="bl" rotWithShape="0">
                <a:prstClr val="black">
                  <a:alpha val="20000"/>
                </a:prstClr>
              </a:outerShdw>
            </a:effectLst>
          </c:spPr>
          <c:invertIfNegative val="0"/>
          <c:dLbls>
            <c:dLbl>
              <c:idx val="0"/>
              <c:layout>
                <c:manualLayout>
                  <c:x val="8.0727087395635352E-18"/>
                  <c:y val="7.365060299619483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92-49CB-9674-CE75888A823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načrt'!$E$308:$J$308</c:f>
              <c:numCache>
                <c:formatCode>_-* #,##0\ "€"_-;\-* #,##0\ "€"_-;_-* "-"??\ "€"_-;_-@_-</c:formatCode>
                <c:ptCount val="6"/>
                <c:pt idx="0">
                  <c:v>82112.5</c:v>
                </c:pt>
                <c:pt idx="1">
                  <c:v>160112.5</c:v>
                </c:pt>
                <c:pt idx="2">
                  <c:v>174482.5</c:v>
                </c:pt>
                <c:pt idx="3">
                  <c:v>187702.5</c:v>
                </c:pt>
                <c:pt idx="4">
                  <c:v>153285</c:v>
                </c:pt>
                <c:pt idx="5">
                  <c:v>168305</c:v>
                </c:pt>
              </c:numCache>
            </c:numRef>
          </c:val>
          <c:extLst>
            <c:ext xmlns:c16="http://schemas.microsoft.com/office/drawing/2014/chart" uri="{C3380CC4-5D6E-409C-BE32-E72D297353CC}">
              <c16:uniqueId val="{00000000-D284-48FE-A241-C27ED995FA5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1000000"/>
        </c:scaling>
        <c:delete val="1"/>
        <c:axPos val="l"/>
        <c:numFmt formatCode="#,##0" sourceLinked="0"/>
        <c:majorTickMark val="none"/>
        <c:minorTickMark val="none"/>
        <c:tickLblPos val="nextTo"/>
        <c:crossAx val="732755688"/>
        <c:crosses val="autoZero"/>
        <c:crossBetween val="between"/>
        <c:majorUnit val="1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načrt'!$D$309</c:f>
              <c:strCache>
                <c:ptCount val="1"/>
                <c:pt idx="0">
                  <c:v>Politika 5.: TRŽENJE IN RAZVOJ TRŽENJSKIH PRODUKTOV DESTINACIJE PTUJ (9 UKREPOV)</c:v>
                </c:pt>
              </c:strCache>
            </c:strRef>
          </c:tx>
          <c:spPr>
            <a:solidFill>
              <a:schemeClr val="accent5">
                <a:lumMod val="75000"/>
              </a:schemeClr>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načrt'!$E$309:$J$309</c:f>
              <c:numCache>
                <c:formatCode>_-* #,##0\ "€"_-;\-* #,##0\ "€"_-;_-* "-"??\ "€"_-;_-@_-</c:formatCode>
                <c:ptCount val="6"/>
                <c:pt idx="0">
                  <c:v>206900</c:v>
                </c:pt>
                <c:pt idx="1">
                  <c:v>368800</c:v>
                </c:pt>
                <c:pt idx="2">
                  <c:v>320000</c:v>
                </c:pt>
                <c:pt idx="3">
                  <c:v>246300</c:v>
                </c:pt>
                <c:pt idx="4">
                  <c:v>143000</c:v>
                </c:pt>
                <c:pt idx="5">
                  <c:v>135000</c:v>
                </c:pt>
              </c:numCache>
            </c:numRef>
          </c:val>
          <c:extLst>
            <c:ext xmlns:c16="http://schemas.microsoft.com/office/drawing/2014/chart" uri="{C3380CC4-5D6E-409C-BE32-E72D297353CC}">
              <c16:uniqueId val="{00000000-B0F4-4ADF-B646-2A944BBBF8F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1000000"/>
        </c:scaling>
        <c:delete val="1"/>
        <c:axPos val="l"/>
        <c:numFmt formatCode="#,##0" sourceLinked="0"/>
        <c:majorTickMark val="none"/>
        <c:minorTickMark val="none"/>
        <c:tickLblPos val="nextTo"/>
        <c:crossAx val="732755688"/>
        <c:crosses val="autoZero"/>
        <c:crossBetween val="between"/>
        <c:majorUnit val="1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'Finančni in akcijski načrt'!$D$310</c:f>
              <c:strCache>
                <c:ptCount val="1"/>
                <c:pt idx="0">
                  <c:v>Politika 6.: UČINKOVITO UPRAVLJANJE IN POVEZOVANJE DESTINACIJE (14 UKREPOV)</c:v>
                </c:pt>
              </c:strCache>
            </c:strRef>
          </c:tx>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'Finančni in akcijski načrt'!$E$304:$J$304</c:f>
              <c:numCache>
                <c:formatCode>General</c:formatCode>
                <c:ptCount val="6"/>
                <c:pt idx="0">
                  <c:v>2023</c:v>
                </c:pt>
                <c:pt idx="1">
                  <c:v>2024</c:v>
                </c:pt>
                <c:pt idx="2">
                  <c:v>2025</c:v>
                </c:pt>
                <c:pt idx="3">
                  <c:v>2026</c:v>
                </c:pt>
                <c:pt idx="4">
                  <c:v>2027</c:v>
                </c:pt>
                <c:pt idx="5">
                  <c:v>2028</c:v>
                </c:pt>
              </c:numCache>
            </c:numRef>
          </c:cat>
          <c:val>
            <c:numRef>
              <c:f>'Finančni in akcijski načrt'!$E$310:$J$310</c:f>
              <c:numCache>
                <c:formatCode>_-* #,##0\ "€"_-;\-* #,##0\ "€"_-;_-* "-"??\ "€"_-;_-@_-</c:formatCode>
                <c:ptCount val="6"/>
                <c:pt idx="0">
                  <c:v>876000</c:v>
                </c:pt>
                <c:pt idx="1">
                  <c:v>976000</c:v>
                </c:pt>
                <c:pt idx="2">
                  <c:v>966000</c:v>
                </c:pt>
                <c:pt idx="3">
                  <c:v>991000</c:v>
                </c:pt>
                <c:pt idx="4">
                  <c:v>1001000</c:v>
                </c:pt>
                <c:pt idx="5">
                  <c:v>1006000</c:v>
                </c:pt>
              </c:numCache>
            </c:numRef>
          </c:val>
          <c:extLst>
            <c:ext xmlns:c16="http://schemas.microsoft.com/office/drawing/2014/chart" uri="{C3380CC4-5D6E-409C-BE32-E72D297353CC}">
              <c16:uniqueId val="{00000000-C89C-4F88-9CF8-1DA6173D331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1000000"/>
          <c:min val="0"/>
        </c:scaling>
        <c:delete val="1"/>
        <c:axPos val="l"/>
        <c:numFmt formatCode="#,##0" sourceLinked="0"/>
        <c:majorTickMark val="none"/>
        <c:minorTickMark val="none"/>
        <c:tickLblPos val="nextTo"/>
        <c:crossAx val="732755688"/>
        <c:crosses val="autoZero"/>
        <c:crossBetween val="between"/>
        <c:majorUnit val="100000"/>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'Analiza 2009-2022'!$L$53</c:f>
              <c:strCache>
                <c:ptCount val="1"/>
                <c:pt idx="0">
                  <c:v>I Ptuj Skupaj nočitve</c:v>
                </c:pt>
              </c:strCache>
            </c:strRef>
          </c:tx>
          <c:spPr>
            <a:solidFill>
              <a:schemeClr val="accent2"/>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2009-2022'!$M$53:$Y$53</c:f>
              <c:numCache>
                <c:formatCode>0.0</c:formatCode>
                <c:ptCount val="13"/>
                <c:pt idx="0">
                  <c:v>99.935980894972701</c:v>
                </c:pt>
                <c:pt idx="1">
                  <c:v>106.39737425503124</c:v>
                </c:pt>
                <c:pt idx="2">
                  <c:v>99.838316871871186</c:v>
                </c:pt>
                <c:pt idx="3">
                  <c:v>91.297660267920662</c:v>
                </c:pt>
                <c:pt idx="4">
                  <c:v>101.23944247354125</c:v>
                </c:pt>
                <c:pt idx="5">
                  <c:v>106.81191718960766</c:v>
                </c:pt>
                <c:pt idx="6">
                  <c:v>98.069320521619758</c:v>
                </c:pt>
                <c:pt idx="7">
                  <c:v>106.79278030891544</c:v>
                </c:pt>
                <c:pt idx="8">
                  <c:v>99.728690044759588</c:v>
                </c:pt>
                <c:pt idx="9">
                  <c:v>102.96624369985345</c:v>
                </c:pt>
                <c:pt idx="10">
                  <c:v>57.976425239161934</c:v>
                </c:pt>
                <c:pt idx="11">
                  <c:v>116.32120645054765</c:v>
                </c:pt>
                <c:pt idx="12">
                  <c:v>146.3992353698236</c:v>
                </c:pt>
              </c:numCache>
            </c:numRef>
          </c:val>
          <c:extLst>
            <c:ext xmlns:c16="http://schemas.microsoft.com/office/drawing/2014/chart" uri="{C3380CC4-5D6E-409C-BE32-E72D297353CC}">
              <c16:uniqueId val="{00000000-C822-4799-8128-AA6F900897B9}"/>
            </c:ext>
          </c:extLst>
        </c:ser>
        <c:ser>
          <c:idx val="1"/>
          <c:order val="1"/>
          <c:tx>
            <c:strRef>
              <c:f>'Analiza 2009-2022'!$L$54</c:f>
              <c:strCache>
                <c:ptCount val="1"/>
                <c:pt idx="0">
                  <c:v>I Slovenija Skupaj nočitve</c:v>
                </c:pt>
              </c:strCache>
            </c:strRef>
          </c:tx>
          <c:spPr>
            <a:solidFill>
              <a:srgbClr val="00B050"/>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2009-2022'!$M$54:$Y$54</c:f>
              <c:numCache>
                <c:formatCode>0.0</c:formatCode>
                <c:ptCount val="13"/>
                <c:pt idx="0">
                  <c:v>98.808778521491504</c:v>
                </c:pt>
                <c:pt idx="1">
                  <c:v>105.40842600920979</c:v>
                </c:pt>
                <c:pt idx="2">
                  <c:v>101.30556838208391</c:v>
                </c:pt>
                <c:pt idx="3">
                  <c:v>100.71887732747969</c:v>
                </c:pt>
                <c:pt idx="4">
                  <c:v>100.12119177374169</c:v>
                </c:pt>
                <c:pt idx="5">
                  <c:v>107.83114415072525</c:v>
                </c:pt>
                <c:pt idx="6">
                  <c:v>108.1048578188168</c:v>
                </c:pt>
                <c:pt idx="7">
                  <c:v>112.62699712581863</c:v>
                </c:pt>
                <c:pt idx="8">
                  <c:v>124.64462312142052</c:v>
                </c:pt>
                <c:pt idx="9">
                  <c:v>100.79224808621761</c:v>
                </c:pt>
                <c:pt idx="10">
                  <c:v>58.185879224322377</c:v>
                </c:pt>
                <c:pt idx="11">
                  <c:v>122.23844746416705</c:v>
                </c:pt>
                <c:pt idx="12">
                  <c:v>138.52398346229236</c:v>
                </c:pt>
              </c:numCache>
            </c:numRef>
          </c:val>
          <c:extLst>
            <c:ext xmlns:c16="http://schemas.microsoft.com/office/drawing/2014/chart" uri="{C3380CC4-5D6E-409C-BE32-E72D297353CC}">
              <c16:uniqueId val="{00000001-C822-4799-8128-AA6F900897B9}"/>
            </c:ext>
          </c:extLst>
        </c:ser>
        <c:ser>
          <c:idx val="2"/>
          <c:order val="2"/>
          <c:tx>
            <c:strRef>
              <c:f>'Analiza 2009-2022'!$L$55</c:f>
              <c:strCache>
                <c:ptCount val="1"/>
                <c:pt idx="0">
                  <c:v>I Ptuj - tuje nočitve</c:v>
                </c:pt>
              </c:strCache>
            </c:strRef>
          </c:tx>
          <c:spPr>
            <a:solidFill>
              <a:schemeClr val="accent6">
                <a:lumMod val="60000"/>
                <a:lumOff val="40000"/>
              </a:schemeClr>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2009-2022'!$M$55:$Y$55</c:f>
              <c:numCache>
                <c:formatCode>0.0</c:formatCode>
                <c:ptCount val="13"/>
                <c:pt idx="0">
                  <c:v>98.652135587787484</c:v>
                </c:pt>
                <c:pt idx="1">
                  <c:v>118.63079572407966</c:v>
                </c:pt>
                <c:pt idx="2">
                  <c:v>107.06225521075841</c:v>
                </c:pt>
                <c:pt idx="3">
                  <c:v>88.888320392944394</c:v>
                </c:pt>
                <c:pt idx="4">
                  <c:v>94.612329476774306</c:v>
                </c:pt>
                <c:pt idx="5">
                  <c:v>103.64573827340755</c:v>
                </c:pt>
                <c:pt idx="6">
                  <c:v>100.2171839459975</c:v>
                </c:pt>
                <c:pt idx="7">
                  <c:v>112.89151157512482</c:v>
                </c:pt>
                <c:pt idx="8">
                  <c:v>106.13383140718835</c:v>
                </c:pt>
                <c:pt idx="9">
                  <c:v>108.14777699019871</c:v>
                </c:pt>
                <c:pt idx="10">
                  <c:v>23.04702066830145</c:v>
                </c:pt>
                <c:pt idx="11">
                  <c:v>161.27482226035795</c:v>
                </c:pt>
                <c:pt idx="12">
                  <c:v>227.05521099355468</c:v>
                </c:pt>
              </c:numCache>
            </c:numRef>
          </c:val>
          <c:extLst>
            <c:ext xmlns:c16="http://schemas.microsoft.com/office/drawing/2014/chart" uri="{C3380CC4-5D6E-409C-BE32-E72D297353CC}">
              <c16:uniqueId val="{00000002-C822-4799-8128-AA6F900897B9}"/>
            </c:ext>
          </c:extLst>
        </c:ser>
        <c:ser>
          <c:idx val="3"/>
          <c:order val="3"/>
          <c:tx>
            <c:strRef>
              <c:f>'Analiza 2009-2022'!$L$56</c:f>
              <c:strCache>
                <c:ptCount val="1"/>
                <c:pt idx="0">
                  <c:v>I Slovenija tuje nočitve</c:v>
                </c:pt>
              </c:strCache>
            </c:strRef>
          </c:tx>
          <c:spPr>
            <a:solidFill>
              <a:srgbClr val="92D050"/>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2009-2022'!$M$56:$Y$56</c:f>
              <c:numCache>
                <c:formatCode>0.0</c:formatCode>
                <c:ptCount val="13"/>
                <c:pt idx="0">
                  <c:v>101.23043749631555</c:v>
                </c:pt>
                <c:pt idx="1">
                  <c:v>109.34354819892052</c:v>
                </c:pt>
                <c:pt idx="2">
                  <c:v>105.73347284217169</c:v>
                </c:pt>
                <c:pt idx="3">
                  <c:v>103.20305462642483</c:v>
                </c:pt>
                <c:pt idx="4">
                  <c:v>102.14949018416031</c:v>
                </c:pt>
                <c:pt idx="5">
                  <c:v>108.60424973101151</c:v>
                </c:pt>
                <c:pt idx="6">
                  <c:v>111.00130426704109</c:v>
                </c:pt>
                <c:pt idx="7">
                  <c:v>116.75400749484004</c:v>
                </c:pt>
                <c:pt idx="8">
                  <c:v>130.37479102547218</c:v>
                </c:pt>
                <c:pt idx="9">
                  <c:v>101.97856837994956</c:v>
                </c:pt>
                <c:pt idx="10">
                  <c:v>29.436318864346173</c:v>
                </c:pt>
                <c:pt idx="11">
                  <c:v>142.92346382020074</c:v>
                </c:pt>
                <c:pt idx="12">
                  <c:v>210.15365171790651</c:v>
                </c:pt>
              </c:numCache>
            </c:numRef>
          </c:val>
          <c:extLst>
            <c:ext xmlns:c16="http://schemas.microsoft.com/office/drawing/2014/chart" uri="{C3380CC4-5D6E-409C-BE32-E72D297353CC}">
              <c16:uniqueId val="{00000003-C822-4799-8128-AA6F900897B9}"/>
            </c:ext>
          </c:extLst>
        </c:ser>
        <c:dLbls>
          <c:showLegendKey val="0"/>
          <c:showVal val="0"/>
          <c:showCatName val="0"/>
          <c:showSerName val="0"/>
          <c:showPercent val="0"/>
          <c:showBubbleSize val="0"/>
        </c:dLbls>
        <c:gapWidth val="150"/>
        <c:axId val="120521728"/>
        <c:axId val="173992768"/>
      </c:barChart>
      <c:catAx>
        <c:axId val="120521728"/>
        <c:scaling>
          <c:orientation val="minMax"/>
        </c:scaling>
        <c:delete val="0"/>
        <c:axPos val="b"/>
        <c:numFmt formatCode="General" sourceLinked="1"/>
        <c:majorTickMark val="out"/>
        <c:minorTickMark val="none"/>
        <c:tickLblPos val="nextTo"/>
        <c:crossAx val="173992768"/>
        <c:crosses val="autoZero"/>
        <c:auto val="1"/>
        <c:lblAlgn val="ctr"/>
        <c:lblOffset val="100"/>
        <c:noMultiLvlLbl val="0"/>
      </c:catAx>
      <c:valAx>
        <c:axId val="173992768"/>
        <c:scaling>
          <c:orientation val="minMax"/>
        </c:scaling>
        <c:delete val="0"/>
        <c:axPos val="l"/>
        <c:majorGridlines/>
        <c:numFmt formatCode="0.0" sourceLinked="1"/>
        <c:majorTickMark val="out"/>
        <c:minorTickMark val="none"/>
        <c:tickLblPos val="nextTo"/>
        <c:crossAx val="120521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Naložbe po politikah</a:t>
            </a:r>
            <a:r>
              <a:rPr lang="sl-SI" sz="1200" baseline="0"/>
              <a:t> po letih in prioritetah (I,II,III)</a:t>
            </a:r>
            <a:endParaRPr lang="sl-SI"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v>Politika 1</c:v>
          </c:tx>
          <c:spPr>
            <a:solidFill>
              <a:schemeClr val="accent1"/>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načrt'!$E$350:$V$350</c:f>
              <c:numCache>
                <c:formatCode>_-* #,##0\ "€"_-;\-* #,##0\ "€"_-;_-* "-"??\ "€"_-;_-@_-</c:formatCode>
                <c:ptCount val="18"/>
                <c:pt idx="0">
                  <c:v>625203.125</c:v>
                </c:pt>
                <c:pt idx="1">
                  <c:v>579500</c:v>
                </c:pt>
                <c:pt idx="2">
                  <c:v>120000</c:v>
                </c:pt>
                <c:pt idx="3">
                  <c:v>1661828.125</c:v>
                </c:pt>
                <c:pt idx="4">
                  <c:v>1637000</c:v>
                </c:pt>
                <c:pt idx="5">
                  <c:v>120000</c:v>
                </c:pt>
                <c:pt idx="6">
                  <c:v>5444218.75</c:v>
                </c:pt>
                <c:pt idx="7">
                  <c:v>4637000</c:v>
                </c:pt>
                <c:pt idx="8">
                  <c:v>120000</c:v>
                </c:pt>
                <c:pt idx="9">
                  <c:v>12823750</c:v>
                </c:pt>
                <c:pt idx="10">
                  <c:v>5872000</c:v>
                </c:pt>
                <c:pt idx="11">
                  <c:v>120000</c:v>
                </c:pt>
                <c:pt idx="12">
                  <c:v>12231250</c:v>
                </c:pt>
                <c:pt idx="13">
                  <c:v>4274500</c:v>
                </c:pt>
                <c:pt idx="14">
                  <c:v>120000</c:v>
                </c:pt>
                <c:pt idx="15">
                  <c:v>7081250</c:v>
                </c:pt>
                <c:pt idx="16">
                  <c:v>2560000</c:v>
                </c:pt>
                <c:pt idx="17">
                  <c:v>120000</c:v>
                </c:pt>
              </c:numCache>
            </c:numRef>
          </c:val>
          <c:extLst>
            <c:ext xmlns:c16="http://schemas.microsoft.com/office/drawing/2014/chart" uri="{C3380CC4-5D6E-409C-BE32-E72D297353CC}">
              <c16:uniqueId val="{00000000-35C3-4841-B82D-B3ABBFFA1AEE}"/>
            </c:ext>
          </c:extLst>
        </c:ser>
        <c:ser>
          <c:idx val="1"/>
          <c:order val="1"/>
          <c:tx>
            <c:v>Politika 2</c:v>
          </c:tx>
          <c:spPr>
            <a:solidFill>
              <a:schemeClr val="accent2"/>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načrt'!$E$351:$V$351</c:f>
              <c:numCache>
                <c:formatCode>_-* #,##0\ "€"_-;\-* #,##0\ "€"_-;_-* "-"??\ "€"_-;_-@_-</c:formatCode>
                <c:ptCount val="18"/>
                <c:pt idx="0">
                  <c:v>269600</c:v>
                </c:pt>
                <c:pt idx="1">
                  <c:v>50700</c:v>
                </c:pt>
                <c:pt idx="2">
                  <c:v>70000</c:v>
                </c:pt>
                <c:pt idx="3">
                  <c:v>698400</c:v>
                </c:pt>
                <c:pt idx="4">
                  <c:v>208350</c:v>
                </c:pt>
                <c:pt idx="5">
                  <c:v>295000</c:v>
                </c:pt>
                <c:pt idx="6">
                  <c:v>578000</c:v>
                </c:pt>
                <c:pt idx="7">
                  <c:v>371100</c:v>
                </c:pt>
                <c:pt idx="8">
                  <c:v>565000</c:v>
                </c:pt>
                <c:pt idx="9">
                  <c:v>202000</c:v>
                </c:pt>
                <c:pt idx="10">
                  <c:v>446100</c:v>
                </c:pt>
                <c:pt idx="11">
                  <c:v>745000</c:v>
                </c:pt>
                <c:pt idx="12">
                  <c:v>202000</c:v>
                </c:pt>
                <c:pt idx="13">
                  <c:v>243750</c:v>
                </c:pt>
                <c:pt idx="14">
                  <c:v>725000</c:v>
                </c:pt>
                <c:pt idx="15">
                  <c:v>202000</c:v>
                </c:pt>
                <c:pt idx="16">
                  <c:v>150000</c:v>
                </c:pt>
                <c:pt idx="17">
                  <c:v>250000</c:v>
                </c:pt>
              </c:numCache>
            </c:numRef>
          </c:val>
          <c:extLst>
            <c:ext xmlns:c16="http://schemas.microsoft.com/office/drawing/2014/chart" uri="{C3380CC4-5D6E-409C-BE32-E72D297353CC}">
              <c16:uniqueId val="{00000001-35C3-4841-B82D-B3ABBFFA1AEE}"/>
            </c:ext>
          </c:extLst>
        </c:ser>
        <c:ser>
          <c:idx val="2"/>
          <c:order val="2"/>
          <c:tx>
            <c:v>Politika 3</c:v>
          </c:tx>
          <c:spPr>
            <a:solidFill>
              <a:schemeClr val="accent3"/>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načrt'!$E$352:$V$352</c:f>
              <c:numCache>
                <c:formatCode>_-* #,##0\ "€"_-;\-* #,##0\ "€"_-;_-* "-"??\ "€"_-;_-@_-</c:formatCode>
                <c:ptCount val="18"/>
                <c:pt idx="0">
                  <c:v>41420</c:v>
                </c:pt>
                <c:pt idx="1">
                  <c:v>370000</c:v>
                </c:pt>
                <c:pt idx="2">
                  <c:v>21000</c:v>
                </c:pt>
                <c:pt idx="3">
                  <c:v>98190</c:v>
                </c:pt>
                <c:pt idx="4">
                  <c:v>2903300</c:v>
                </c:pt>
                <c:pt idx="5">
                  <c:v>165000</c:v>
                </c:pt>
                <c:pt idx="6">
                  <c:v>32190</c:v>
                </c:pt>
                <c:pt idx="7">
                  <c:v>4219950</c:v>
                </c:pt>
                <c:pt idx="8">
                  <c:v>777000</c:v>
                </c:pt>
                <c:pt idx="9">
                  <c:v>30600</c:v>
                </c:pt>
                <c:pt idx="10">
                  <c:v>5096600</c:v>
                </c:pt>
                <c:pt idx="11">
                  <c:v>741000</c:v>
                </c:pt>
                <c:pt idx="12">
                  <c:v>27420</c:v>
                </c:pt>
                <c:pt idx="13">
                  <c:v>5093250</c:v>
                </c:pt>
                <c:pt idx="14">
                  <c:v>921000</c:v>
                </c:pt>
                <c:pt idx="15">
                  <c:v>23180</c:v>
                </c:pt>
                <c:pt idx="16">
                  <c:v>5949900</c:v>
                </c:pt>
                <c:pt idx="17">
                  <c:v>1101000</c:v>
                </c:pt>
              </c:numCache>
            </c:numRef>
          </c:val>
          <c:extLst>
            <c:ext xmlns:c16="http://schemas.microsoft.com/office/drawing/2014/chart" uri="{C3380CC4-5D6E-409C-BE32-E72D297353CC}">
              <c16:uniqueId val="{00000002-35C3-4841-B82D-B3ABBFFA1AEE}"/>
            </c:ext>
          </c:extLst>
        </c:ser>
        <c:ser>
          <c:idx val="3"/>
          <c:order val="3"/>
          <c:tx>
            <c:v>Politika 4</c:v>
          </c:tx>
          <c:spPr>
            <a:solidFill>
              <a:schemeClr val="accent4"/>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načrt'!$E$353:$V$353</c:f>
              <c:numCache>
                <c:formatCode>_-* #,##0\ "€"_-;\-* #,##0\ "€"_-;_-* "-"??\ "€"_-;_-@_-</c:formatCode>
                <c:ptCount val="18"/>
                <c:pt idx="0">
                  <c:v>4500</c:v>
                </c:pt>
                <c:pt idx="1">
                  <c:v>12000</c:v>
                </c:pt>
                <c:pt idx="2">
                  <c:v>65612.5</c:v>
                </c:pt>
                <c:pt idx="3">
                  <c:v>46900</c:v>
                </c:pt>
                <c:pt idx="4">
                  <c:v>12000</c:v>
                </c:pt>
                <c:pt idx="5">
                  <c:v>101212.5</c:v>
                </c:pt>
                <c:pt idx="6">
                  <c:v>68400</c:v>
                </c:pt>
                <c:pt idx="7">
                  <c:v>12000</c:v>
                </c:pt>
                <c:pt idx="8">
                  <c:v>94082.5</c:v>
                </c:pt>
                <c:pt idx="9">
                  <c:v>87500</c:v>
                </c:pt>
                <c:pt idx="10">
                  <c:v>12000</c:v>
                </c:pt>
                <c:pt idx="11">
                  <c:v>88202.5</c:v>
                </c:pt>
                <c:pt idx="12">
                  <c:v>102700</c:v>
                </c:pt>
                <c:pt idx="13">
                  <c:v>12000</c:v>
                </c:pt>
                <c:pt idx="14">
                  <c:v>38585</c:v>
                </c:pt>
                <c:pt idx="15">
                  <c:v>120000</c:v>
                </c:pt>
                <c:pt idx="16">
                  <c:v>12000</c:v>
                </c:pt>
                <c:pt idx="17">
                  <c:v>36305</c:v>
                </c:pt>
              </c:numCache>
            </c:numRef>
          </c:val>
          <c:extLst>
            <c:ext xmlns:c16="http://schemas.microsoft.com/office/drawing/2014/chart" uri="{C3380CC4-5D6E-409C-BE32-E72D297353CC}">
              <c16:uniqueId val="{00000003-35C3-4841-B82D-B3ABBFFA1AEE}"/>
            </c:ext>
          </c:extLst>
        </c:ser>
        <c:ser>
          <c:idx val="4"/>
          <c:order val="4"/>
          <c:tx>
            <c:v>Politika 5</c:v>
          </c:tx>
          <c:spPr>
            <a:solidFill>
              <a:schemeClr val="accent5"/>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načrt'!$E$354:$V$354</c:f>
              <c:numCache>
                <c:formatCode>_-* #,##0\ "€"_-;\-* #,##0\ "€"_-;_-* "-"??\ "€"_-;_-@_-</c:formatCode>
                <c:ptCount val="18"/>
                <c:pt idx="0">
                  <c:v>71900</c:v>
                </c:pt>
                <c:pt idx="1">
                  <c:v>100000</c:v>
                </c:pt>
                <c:pt idx="2">
                  <c:v>35000</c:v>
                </c:pt>
                <c:pt idx="3">
                  <c:v>196300</c:v>
                </c:pt>
                <c:pt idx="4">
                  <c:v>137500</c:v>
                </c:pt>
                <c:pt idx="5">
                  <c:v>35000</c:v>
                </c:pt>
                <c:pt idx="6">
                  <c:v>140000</c:v>
                </c:pt>
                <c:pt idx="7">
                  <c:v>145000</c:v>
                </c:pt>
                <c:pt idx="8">
                  <c:v>35000</c:v>
                </c:pt>
                <c:pt idx="9">
                  <c:v>76800</c:v>
                </c:pt>
                <c:pt idx="10">
                  <c:v>134500</c:v>
                </c:pt>
                <c:pt idx="11">
                  <c:v>35000</c:v>
                </c:pt>
                <c:pt idx="12">
                  <c:v>0</c:v>
                </c:pt>
                <c:pt idx="13">
                  <c:v>108000</c:v>
                </c:pt>
                <c:pt idx="14">
                  <c:v>35000</c:v>
                </c:pt>
                <c:pt idx="15">
                  <c:v>0</c:v>
                </c:pt>
                <c:pt idx="16">
                  <c:v>100000</c:v>
                </c:pt>
                <c:pt idx="17">
                  <c:v>35000</c:v>
                </c:pt>
              </c:numCache>
            </c:numRef>
          </c:val>
          <c:extLst>
            <c:ext xmlns:c16="http://schemas.microsoft.com/office/drawing/2014/chart" uri="{C3380CC4-5D6E-409C-BE32-E72D297353CC}">
              <c16:uniqueId val="{00000004-35C3-4841-B82D-B3ABBFFA1AEE}"/>
            </c:ext>
          </c:extLst>
        </c:ser>
        <c:ser>
          <c:idx val="5"/>
          <c:order val="5"/>
          <c:tx>
            <c:v>Politika 6</c:v>
          </c:tx>
          <c:spPr>
            <a:solidFill>
              <a:schemeClr val="accent6"/>
            </a:solidFill>
            <a:ln>
              <a:noFill/>
            </a:ln>
            <a:effectLst/>
          </c:spPr>
          <c:invertIfNegative val="0"/>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načrt'!$E$355:$V$355</c:f>
              <c:numCache>
                <c:formatCode>_-* #,##0\ "€"_-;\-* #,##0\ "€"_-;_-* "-"??\ "€"_-;_-@_-</c:formatCode>
                <c:ptCount val="18"/>
                <c:pt idx="0">
                  <c:v>701000</c:v>
                </c:pt>
                <c:pt idx="1">
                  <c:v>175000</c:v>
                </c:pt>
                <c:pt idx="2">
                  <c:v>0</c:v>
                </c:pt>
                <c:pt idx="3">
                  <c:v>701000</c:v>
                </c:pt>
                <c:pt idx="4">
                  <c:v>275000</c:v>
                </c:pt>
                <c:pt idx="5">
                  <c:v>0</c:v>
                </c:pt>
                <c:pt idx="6">
                  <c:v>701000</c:v>
                </c:pt>
                <c:pt idx="7">
                  <c:v>265000</c:v>
                </c:pt>
                <c:pt idx="8">
                  <c:v>0</c:v>
                </c:pt>
                <c:pt idx="9">
                  <c:v>726000</c:v>
                </c:pt>
                <c:pt idx="10">
                  <c:v>265000</c:v>
                </c:pt>
                <c:pt idx="11">
                  <c:v>0</c:v>
                </c:pt>
                <c:pt idx="12">
                  <c:v>736000</c:v>
                </c:pt>
                <c:pt idx="13">
                  <c:v>265000</c:v>
                </c:pt>
                <c:pt idx="14">
                  <c:v>0</c:v>
                </c:pt>
                <c:pt idx="15">
                  <c:v>741000</c:v>
                </c:pt>
                <c:pt idx="16">
                  <c:v>265000</c:v>
                </c:pt>
                <c:pt idx="17">
                  <c:v>0</c:v>
                </c:pt>
              </c:numCache>
            </c:numRef>
          </c:val>
          <c:extLst>
            <c:ext xmlns:c16="http://schemas.microsoft.com/office/drawing/2014/chart" uri="{C3380CC4-5D6E-409C-BE32-E72D297353CC}">
              <c16:uniqueId val="{00000005-35C3-4841-B82D-B3ABBFFA1AEE}"/>
            </c:ext>
          </c:extLst>
        </c:ser>
        <c:dLbls>
          <c:showLegendKey val="0"/>
          <c:showVal val="0"/>
          <c:showCatName val="0"/>
          <c:showSerName val="0"/>
          <c:showPercent val="0"/>
          <c:showBubbleSize val="0"/>
        </c:dLbls>
        <c:gapWidth val="150"/>
        <c:overlap val="100"/>
        <c:axId val="553905000"/>
        <c:axId val="553842352"/>
      </c:barChart>
      <c:catAx>
        <c:axId val="55390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842352"/>
        <c:crosses val="autoZero"/>
        <c:auto val="1"/>
        <c:lblAlgn val="ctr"/>
        <c:lblOffset val="100"/>
        <c:noMultiLvlLbl val="0"/>
      </c:catAx>
      <c:valAx>
        <c:axId val="55384235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905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baseline="0"/>
              <a:t>Skupaj vse naložbe po prioritetah (I,II,III) po letih</a:t>
            </a:r>
            <a:endParaRPr lang="sl-SI"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spPr>
            <a:solidFill>
              <a:schemeClr val="accent1"/>
            </a:solidFill>
            <a:ln>
              <a:noFill/>
            </a:ln>
            <a:effectLst/>
          </c:spPr>
          <c:invertIfNegative val="0"/>
          <c:dPt>
            <c:idx val="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8-B219-4684-8C79-DD64DD17EB68}"/>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F-B219-4684-8C79-DD64DD17EB68}"/>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B219-4684-8C79-DD64DD17EB6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0-B219-4684-8C79-DD64DD17EB68}"/>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A-B219-4684-8C79-DD64DD17EB68}"/>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B219-4684-8C79-DD64DD17EB68}"/>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B219-4684-8C79-DD64DD17EB68}"/>
              </c:ext>
            </c:extLst>
          </c:dPt>
          <c:dPt>
            <c:idx val="1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B219-4684-8C79-DD64DD17EB68}"/>
              </c:ext>
            </c:extLst>
          </c:dPt>
          <c:dPt>
            <c:idx val="1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C-B219-4684-8C79-DD64DD17EB68}"/>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B219-4684-8C79-DD64DD17EB68}"/>
              </c:ext>
            </c:extLst>
          </c:dPt>
          <c:dPt>
            <c:idx val="1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B219-4684-8C79-DD64DD17EB68}"/>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B219-4684-8C79-DD64DD17EB68}"/>
              </c:ext>
            </c:extLst>
          </c:dPt>
          <c:cat>
            <c:multiLvlStrRef>
              <c:f>'Finančni in akcijski načrt'!$E$348:$V$349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c:v>
                  </c:pt>
                </c:lvl>
              </c:multiLvlStrCache>
            </c:multiLvlStrRef>
          </c:cat>
          <c:val>
            <c:numRef>
              <c:f>'Finančni in akcijski načrt'!$E$356:$V$356</c:f>
              <c:numCache>
                <c:formatCode>_-* #,##0\ "€"_-;\-* #,##0\ "€"_-;_-* "-"??\ "€"_-;_-@_-</c:formatCode>
                <c:ptCount val="18"/>
                <c:pt idx="0">
                  <c:v>1713623.125</c:v>
                </c:pt>
                <c:pt idx="1">
                  <c:v>1287200</c:v>
                </c:pt>
                <c:pt idx="2">
                  <c:v>311612.5</c:v>
                </c:pt>
                <c:pt idx="3">
                  <c:v>3402618.125</c:v>
                </c:pt>
                <c:pt idx="4">
                  <c:v>5173150</c:v>
                </c:pt>
                <c:pt idx="5">
                  <c:v>716212.5</c:v>
                </c:pt>
                <c:pt idx="6">
                  <c:v>6963808.75</c:v>
                </c:pt>
                <c:pt idx="7">
                  <c:v>9650050</c:v>
                </c:pt>
                <c:pt idx="8">
                  <c:v>1591082.5</c:v>
                </c:pt>
                <c:pt idx="9">
                  <c:v>13946650</c:v>
                </c:pt>
                <c:pt idx="10">
                  <c:v>11826200</c:v>
                </c:pt>
                <c:pt idx="11">
                  <c:v>1729202.5</c:v>
                </c:pt>
                <c:pt idx="12">
                  <c:v>13299370</c:v>
                </c:pt>
                <c:pt idx="13">
                  <c:v>9996500</c:v>
                </c:pt>
                <c:pt idx="14">
                  <c:v>1839585</c:v>
                </c:pt>
                <c:pt idx="15">
                  <c:v>8167430</c:v>
                </c:pt>
                <c:pt idx="16">
                  <c:v>9036900</c:v>
                </c:pt>
                <c:pt idx="17">
                  <c:v>1542305</c:v>
                </c:pt>
              </c:numCache>
            </c:numRef>
          </c:val>
          <c:extLst>
            <c:ext xmlns:c16="http://schemas.microsoft.com/office/drawing/2014/chart" uri="{C3380CC4-5D6E-409C-BE32-E72D297353CC}">
              <c16:uniqueId val="{00000000-B219-4684-8C79-DD64DD17EB68}"/>
            </c:ext>
          </c:extLst>
        </c:ser>
        <c:dLbls>
          <c:showLegendKey val="0"/>
          <c:showVal val="0"/>
          <c:showCatName val="0"/>
          <c:showSerName val="0"/>
          <c:showPercent val="0"/>
          <c:showBubbleSize val="0"/>
        </c:dLbls>
        <c:gapWidth val="150"/>
        <c:overlap val="100"/>
        <c:axId val="553905000"/>
        <c:axId val="553842352"/>
      </c:barChart>
      <c:catAx>
        <c:axId val="55390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842352"/>
        <c:crosses val="autoZero"/>
        <c:auto val="1"/>
        <c:lblAlgn val="ctr"/>
        <c:lblOffset val="100"/>
        <c:noMultiLvlLbl val="0"/>
      </c:catAx>
      <c:valAx>
        <c:axId val="55384235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905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Delež</a:t>
            </a:r>
            <a:r>
              <a:rPr lang="sl-SI" sz="1000" baseline="0"/>
              <a:t> vseh </a:t>
            </a:r>
            <a:r>
              <a:rPr lang="sl-SI" sz="1000"/>
              <a:t>naložb po prioritetah (I,II,III)</a:t>
            </a:r>
            <a:r>
              <a:rPr lang="sl-SI" sz="1000" baseline="0"/>
              <a:t> </a:t>
            </a:r>
            <a:r>
              <a:rPr lang="sl-SI" sz="1000"/>
              <a:t>v celotnem obdobju </a:t>
            </a:r>
            <a:r>
              <a:rPr lang="sl-SI" sz="1000" baseline="0"/>
              <a:t> </a:t>
            </a:r>
            <a:endParaRPr lang="sl-SI" sz="1000"/>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2464173228346457"/>
          <c:y val="0.13956794085043411"/>
          <c:w val="0.51182786526684165"/>
          <c:h val="0.73009609807675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B0-4A06-BF78-D40249053FA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2-05B0-4A06-BF78-D40249053FA4}"/>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05B0-4A06-BF78-D40249053FA4}"/>
              </c:ext>
            </c:extLst>
          </c:dPt>
          <c:dLbls>
            <c:dLbl>
              <c:idx val="0"/>
              <c:layout>
                <c:manualLayout>
                  <c:x val="2.7232939632545933E-2"/>
                  <c:y val="-3.5966657545965681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05B0-4A06-BF78-D40249053FA4}"/>
                </c:ext>
              </c:extLst>
            </c:dLbl>
            <c:dLbl>
              <c:idx val="1"/>
              <c:layout>
                <c:manualLayout>
                  <c:x val="1.1426071741032372E-3"/>
                  <c:y val="3.5441567246345902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05B0-4A06-BF78-D40249053FA4}"/>
                </c:ext>
              </c:extLst>
            </c:dLbl>
            <c:dLbl>
              <c:idx val="2"/>
              <c:layout>
                <c:manualLayout>
                  <c:x val="-1.7293525809273839E-2"/>
                  <c:y val="2.8582766458198555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5B0-4A06-BF78-D40249053FA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načrt'!$W$356:$Y$356</c:f>
              <c:numCache>
                <c:formatCode>_-* #,##0\ "€"_-;\-* #,##0\ "€"_-;_-* "-"??\ "€"_-;_-@_-</c:formatCode>
                <c:ptCount val="3"/>
                <c:pt idx="0">
                  <c:v>47493500</c:v>
                </c:pt>
                <c:pt idx="1">
                  <c:v>46970000</c:v>
                </c:pt>
                <c:pt idx="2">
                  <c:v>7730000</c:v>
                </c:pt>
              </c:numCache>
            </c:numRef>
          </c:val>
          <c:extLst>
            <c:ext xmlns:c16="http://schemas.microsoft.com/office/drawing/2014/chart" uri="{C3380CC4-5D6E-409C-BE32-E72D297353CC}">
              <c16:uniqueId val="{00000000-05B0-4A06-BF78-D40249053FA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6637238053536277"/>
          <c:y val="0.22052738318699661"/>
          <c:w val="0.47033122084101869"/>
          <c:h val="0.61597786584131953"/>
        </c:manualLayout>
      </c:layout>
      <c:pieChart>
        <c:varyColors val="1"/>
        <c:ser>
          <c:idx val="0"/>
          <c:order val="0"/>
          <c:tx>
            <c:strRef>
              <c:f>'Finančni in akcijski načrt'!$D$350</c:f>
              <c:strCache>
                <c:ptCount val="1"/>
                <c:pt idx="0">
                  <c:v>Politika 1.: RAZVOJ SKUPNE PONUDBE, ATRAKCIJE IN INFRASTRUKTURA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320B-47E9-9291-FCC188A5624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320B-47E9-9291-FCC188A56244}"/>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320B-47E9-9291-FCC188A56244}"/>
              </c:ext>
            </c:extLst>
          </c:dPt>
          <c:dLbls>
            <c:dLbl>
              <c:idx val="0"/>
              <c:layout>
                <c:manualLayout>
                  <c:x val="2.3751968503936904E-2"/>
                  <c:y val="-6.807487605715952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320B-47E9-9291-FCC188A56244}"/>
                </c:ext>
              </c:extLst>
            </c:dLbl>
            <c:dLbl>
              <c:idx val="1"/>
              <c:layout>
                <c:manualLayout>
                  <c:x val="-1.4113954505686815E-2"/>
                  <c:y val="-2.8101122776319626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320B-47E9-9291-FCC188A56244}"/>
                </c:ext>
              </c:extLst>
            </c:dLbl>
            <c:dLbl>
              <c:idx val="2"/>
              <c:layout>
                <c:manualLayout>
                  <c:x val="9.6241591363516593E-2"/>
                  <c:y val="1.7829378192030256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320B-47E9-9291-FCC188A562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načrt'!$W$350:$Y$350</c:f>
              <c:numCache>
                <c:formatCode>_-* #,##0\ "€"_-;\-* #,##0\ "€"_-;_-* "-"??\ "€"_-;_-@_-</c:formatCode>
                <c:ptCount val="3"/>
                <c:pt idx="0">
                  <c:v>39867500</c:v>
                </c:pt>
                <c:pt idx="1">
                  <c:v>19560000</c:v>
                </c:pt>
                <c:pt idx="2">
                  <c:v>720000</c:v>
                </c:pt>
              </c:numCache>
            </c:numRef>
          </c:val>
          <c:extLst>
            <c:ext xmlns:c16="http://schemas.microsoft.com/office/drawing/2014/chart" uri="{C3380CC4-5D6E-409C-BE32-E72D297353CC}">
              <c16:uniqueId val="{00000000-320B-47E9-9291-FCC188A5624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4791794217028074"/>
          <c:y val="0.1762171979342636"/>
          <c:w val="0.50416435784366909"/>
          <c:h val="0.66028805109405242"/>
        </c:manualLayout>
      </c:layout>
      <c:pieChart>
        <c:varyColors val="1"/>
        <c:ser>
          <c:idx val="0"/>
          <c:order val="0"/>
          <c:tx>
            <c:strRef>
              <c:f>'Finančni in akcijski načrt'!$D$351</c:f>
              <c:strCache>
                <c:ptCount val="1"/>
                <c:pt idx="0">
                  <c:v>Politika 2.: AMBIENT &amp; PROSTOR ZA BUTIČNO DESTINACIJO (8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A3E-471A-8C52-112CC20D311A}"/>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EA3E-471A-8C52-112CC20D311A}"/>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EA3E-471A-8C52-112CC20D311A}"/>
              </c:ext>
            </c:extLst>
          </c:dPt>
          <c:dLbls>
            <c:dLbl>
              <c:idx val="0"/>
              <c:layout>
                <c:manualLayout>
                  <c:x val="2.3751968503936904E-2"/>
                  <c:y val="-6.807487605715952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EA3E-471A-8C52-112CC20D311A}"/>
                </c:ext>
              </c:extLst>
            </c:dLbl>
            <c:dLbl>
              <c:idx val="1"/>
              <c:layout>
                <c:manualLayout>
                  <c:x val="3.5097823054388654E-2"/>
                  <c:y val="-2.810096759234883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A3E-471A-8C52-112CC20D311A}"/>
                </c:ext>
              </c:extLst>
            </c:dLbl>
            <c:dLbl>
              <c:idx val="2"/>
              <c:layout>
                <c:manualLayout>
                  <c:x val="-2.1820799169211358E-3"/>
                  <c:y val="-4.6621800357399511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EA3E-471A-8C52-112CC20D3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načrt'!$W$351:$Y$351</c:f>
              <c:numCache>
                <c:formatCode>_-* #,##0\ "€"_-;\-* #,##0\ "€"_-;_-* "-"??\ "€"_-;_-@_-</c:formatCode>
                <c:ptCount val="3"/>
                <c:pt idx="0">
                  <c:v>2152000</c:v>
                </c:pt>
                <c:pt idx="1">
                  <c:v>1470000</c:v>
                </c:pt>
                <c:pt idx="2">
                  <c:v>2650000</c:v>
                </c:pt>
              </c:numCache>
            </c:numRef>
          </c:val>
          <c:extLst>
            <c:ext xmlns:c16="http://schemas.microsoft.com/office/drawing/2014/chart" uri="{C3380CC4-5D6E-409C-BE32-E72D297353CC}">
              <c16:uniqueId val="{00000006-EA3E-471A-8C52-112CC20D311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'Finančni in akcijski načrt'!$D$352</c:f>
              <c:strCache>
                <c:ptCount val="1"/>
                <c:pt idx="0">
                  <c:v>Politika 3.: LOKALNA ODLIČNOST, PODJETNIŠKA PONUDBA &amp; VERIGE VREDNOSTI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2D2-4EBA-BDE9-208FABB833AF}"/>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B2D2-4EBA-BDE9-208FABB833AF}"/>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B2D2-4EBA-BDE9-208FABB833AF}"/>
              </c:ext>
            </c:extLst>
          </c:dPt>
          <c:dLbls>
            <c:dLbl>
              <c:idx val="0"/>
              <c:layout>
                <c:manualLayout>
                  <c:x val="0.12525138723127238"/>
                  <c:y val="4.6192020106737751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B2D2-4EBA-BDE9-208FABB833AF}"/>
                </c:ext>
              </c:extLst>
            </c:dLbl>
            <c:dLbl>
              <c:idx val="1"/>
              <c:layout>
                <c:manualLayout>
                  <c:x val="3.5097823054388654E-2"/>
                  <c:y val="-2.810096759234883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B2D2-4EBA-BDE9-208FABB833AF}"/>
                </c:ext>
              </c:extLst>
            </c:dLbl>
            <c:dLbl>
              <c:idx val="2"/>
              <c:layout>
                <c:manualLayout>
                  <c:x val="-8.5227052559790448E-2"/>
                  <c:y val="6.2139563444763249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B2D2-4EBA-BDE9-208FABB833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načrt'!$W$352:$Y$352</c:f>
              <c:numCache>
                <c:formatCode>_-* #,##0\ "€"_-;\-* #,##0\ "€"_-;_-* "-"??\ "€"_-;_-@_-</c:formatCode>
                <c:ptCount val="3"/>
                <c:pt idx="0">
                  <c:v>253000</c:v>
                </c:pt>
                <c:pt idx="1">
                  <c:v>23633000</c:v>
                </c:pt>
                <c:pt idx="2">
                  <c:v>3726000</c:v>
                </c:pt>
              </c:numCache>
            </c:numRef>
          </c:val>
          <c:extLst>
            <c:ext xmlns:c16="http://schemas.microsoft.com/office/drawing/2014/chart" uri="{C3380CC4-5D6E-409C-BE32-E72D297353CC}">
              <c16:uniqueId val="{00000006-B2D2-4EBA-BDE9-208FABB833A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'Finančni in akcijski načrt'!$D$353</c:f>
              <c:strCache>
                <c:ptCount val="1"/>
                <c:pt idx="0">
                  <c:v>Politika 4.: ZELENO &amp; DIGITALNO IN TRAJNOSTNO DELOVANJE (8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39-4DDB-8BF7-827135ADED72}"/>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4539-4DDB-8BF7-827135ADED72}"/>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4539-4DDB-8BF7-827135ADED72}"/>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4539-4DDB-8BF7-827135ADED72}"/>
                </c:ext>
              </c:extLst>
            </c:dLbl>
            <c:dLbl>
              <c:idx val="1"/>
              <c:layout>
                <c:manualLayout>
                  <c:x val="5.9703740874498194E-2"/>
                  <c:y val="-1.60163716143307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4539-4DDB-8BF7-827135ADED72}"/>
                </c:ext>
              </c:extLst>
            </c:dLbl>
            <c:dLbl>
              <c:idx val="2"/>
              <c:layout>
                <c:manualLayout>
                  <c:x val="-4.8318175829626317E-2"/>
                  <c:y val="-3.4537204379381535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4539-4DDB-8BF7-827135ADE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načrt'!$W$353:$Y$353</c:f>
              <c:numCache>
                <c:formatCode>_-* #,##0\ "€"_-;\-* #,##0\ "€"_-;_-* "-"??\ "€"_-;_-@_-</c:formatCode>
                <c:ptCount val="3"/>
                <c:pt idx="0">
                  <c:v>430000</c:v>
                </c:pt>
                <c:pt idx="1">
                  <c:v>72000</c:v>
                </c:pt>
                <c:pt idx="2">
                  <c:v>424000</c:v>
                </c:pt>
              </c:numCache>
            </c:numRef>
          </c:val>
          <c:extLst>
            <c:ext xmlns:c16="http://schemas.microsoft.com/office/drawing/2014/chart" uri="{C3380CC4-5D6E-409C-BE32-E72D297353CC}">
              <c16:uniqueId val="{00000006-4539-4DDB-8BF7-827135ADED7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'Finančni in akcijski načrt'!$D$354</c:f>
              <c:strCache>
                <c:ptCount val="1"/>
                <c:pt idx="0">
                  <c:v>Politika 5.: TRŽENJE IN RAZVOJ TRŽENJSKIH PRODUKTOV DESTINACIJE PTUJ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872-46F7-A8FD-F367B67B7183}"/>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F872-46F7-A8FD-F367B67B7183}"/>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F872-46F7-A8FD-F367B67B7183}"/>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F872-46F7-A8FD-F367B67B7183}"/>
                </c:ext>
              </c:extLst>
            </c:dLbl>
            <c:dLbl>
              <c:idx val="1"/>
              <c:layout>
                <c:manualLayout>
                  <c:x val="-2.3341231768371155E-2"/>
                  <c:y val="-2.81009675923489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F872-46F7-A8FD-F367B67B7183}"/>
                </c:ext>
              </c:extLst>
            </c:dLbl>
            <c:dLbl>
              <c:idx val="2"/>
              <c:layout>
                <c:manualLayout>
                  <c:x val="-2.9863737464544227E-2"/>
                  <c:y val="1.3801179532690893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F872-46F7-A8FD-F367B67B71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načrt'!$W$354:$Y$354</c:f>
              <c:numCache>
                <c:formatCode>_-* #,##0\ "€"_-;\-* #,##0\ "€"_-;_-* "-"??\ "€"_-;_-@_-</c:formatCode>
                <c:ptCount val="3"/>
                <c:pt idx="0">
                  <c:v>485000</c:v>
                </c:pt>
                <c:pt idx="1">
                  <c:v>725000</c:v>
                </c:pt>
                <c:pt idx="2">
                  <c:v>210000</c:v>
                </c:pt>
              </c:numCache>
            </c:numRef>
          </c:val>
          <c:extLst>
            <c:ext xmlns:c16="http://schemas.microsoft.com/office/drawing/2014/chart" uri="{C3380CC4-5D6E-409C-BE32-E72D297353CC}">
              <c16:uniqueId val="{00000006-F872-46F7-A8FD-F367B67B718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9097829835547218"/>
          <c:y val="0.22858378050567532"/>
          <c:w val="0.47340696056853238"/>
          <c:h val="0.62000606450065887"/>
        </c:manualLayout>
      </c:layout>
      <c:pieChart>
        <c:varyColors val="1"/>
        <c:ser>
          <c:idx val="0"/>
          <c:order val="0"/>
          <c:tx>
            <c:strRef>
              <c:f>'Finančni in akcijski načrt'!$D$355</c:f>
              <c:strCache>
                <c:ptCount val="1"/>
                <c:pt idx="0">
                  <c:v>Politika 6.: UČINKOVITO UPRAVLJANJE IN POVEZOVANJE DESTINACIJE (14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CA-4909-9412-73AF4CB46F9F}"/>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47CA-4909-9412-73AF4CB46F9F}"/>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47CA-4909-9412-73AF4CB46F9F}"/>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47CA-4909-9412-73AF4CB46F9F}"/>
                </c:ext>
              </c:extLst>
            </c:dLbl>
            <c:dLbl>
              <c:idx val="1"/>
              <c:layout>
                <c:manualLayout>
                  <c:x val="-5.1022889315994233E-2"/>
                  <c:y val="4.4406608275759693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47CA-4909-9412-73AF4CB46F9F}"/>
                </c:ext>
              </c:extLst>
            </c:dLbl>
            <c:dLbl>
              <c:idx val="2"/>
              <c:layout>
                <c:manualLayout>
                  <c:x val="-1.7560778554489516E-2"/>
                  <c:y val="1.7165835546728056E-3"/>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47CA-4909-9412-73AF4CB46F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'Finančni in akcijski načrt'!$W$349:$Y$349</c:f>
              <c:strCache>
                <c:ptCount val="3"/>
                <c:pt idx="0">
                  <c:v>I.Prioriteta</c:v>
                </c:pt>
                <c:pt idx="1">
                  <c:v>II.Prioriteta</c:v>
                </c:pt>
                <c:pt idx="2">
                  <c:v>III.Prioriteta</c:v>
                </c:pt>
              </c:strCache>
            </c:strRef>
          </c:cat>
          <c:val>
            <c:numRef>
              <c:f>'Finančni in akcijski načrt'!$W$355:$Y$355</c:f>
              <c:numCache>
                <c:formatCode>_-* #,##0\ "€"_-;\-* #,##0\ "€"_-;_-* "-"??\ "€"_-;_-@_-</c:formatCode>
                <c:ptCount val="3"/>
                <c:pt idx="0">
                  <c:v>4306000</c:v>
                </c:pt>
                <c:pt idx="1">
                  <c:v>1510000</c:v>
                </c:pt>
                <c:pt idx="2">
                  <c:v>0</c:v>
                </c:pt>
              </c:numCache>
            </c:numRef>
          </c:val>
          <c:extLst>
            <c:ext xmlns:c16="http://schemas.microsoft.com/office/drawing/2014/chart" uri="{C3380CC4-5D6E-409C-BE32-E72D297353CC}">
              <c16:uniqueId val="{00000006-47CA-4909-9412-73AF4CB46F9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a:t>
            </a:r>
            <a:r>
              <a:rPr lang="sl-SI" baseline="0"/>
              <a:t> 1- Indikativna finančna ocena ukrepov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11159603162812196"/>
          <c:y val="7.6850538043335512E-2"/>
          <c:w val="0.866131431684247"/>
          <c:h val="0.50037255240736389"/>
        </c:manualLayout>
      </c:layout>
      <c:areaChart>
        <c:grouping val="stacked"/>
        <c:varyColors val="0"/>
        <c:ser>
          <c:idx val="0"/>
          <c:order val="0"/>
          <c:tx>
            <c:strRef>
              <c:f>'Finančni in akcijski načrt'!$D$7</c:f>
              <c:strCache>
                <c:ptCount val="1"/>
                <c:pt idx="0">
                  <c:v>1.1.Arheološko razstavišče - sodobno multimedijsko razstavišče s privlačnim, celostnim in edukativnim prikazom toka starejše zgodovine naselja in mesta Ptuj  v kontekstu evropskih in svetovnih dogajanj v teh časih in originalnih eksponatov iz teh obdobij.</c:v>
                </c:pt>
              </c:strCache>
            </c:strRef>
          </c:tx>
          <c:spPr>
            <a:solidFill>
              <a:schemeClr val="accent1"/>
            </a:solidFill>
            <a:ln>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načrt'!$V$7:$AA$7</c:f>
              <c:numCache>
                <c:formatCode>_-* #,##0\ "€"_-;\-* #,##0\ "€"_-;_-* "-"??\ "€"_-;_-@_-</c:formatCode>
                <c:ptCount val="6"/>
                <c:pt idx="0">
                  <c:v>420000</c:v>
                </c:pt>
                <c:pt idx="1">
                  <c:v>752500</c:v>
                </c:pt>
                <c:pt idx="2">
                  <c:v>2660000</c:v>
                </c:pt>
                <c:pt idx="3">
                  <c:v>3167500</c:v>
                </c:pt>
                <c:pt idx="4">
                  <c:v>0</c:v>
                </c:pt>
                <c:pt idx="5">
                  <c:v>0</c:v>
                </c:pt>
              </c:numCache>
            </c:numRef>
          </c:val>
          <c:extLst>
            <c:ext xmlns:c16="http://schemas.microsoft.com/office/drawing/2014/chart" uri="{C3380CC4-5D6E-409C-BE32-E72D297353CC}">
              <c16:uniqueId val="{00000000-4219-4908-BC62-A4E1073C1B31}"/>
            </c:ext>
          </c:extLst>
        </c:ser>
        <c:ser>
          <c:idx val="4"/>
          <c:order val="1"/>
          <c:tx>
            <c:strRef>
              <c:f>'Finančni in akcijski načrt'!$D$11</c:f>
              <c:strCache>
                <c:ptCount val="1"/>
                <c:pt idx="0">
                  <c:v>1.2. Mestni/Cerkveni stolp z edinstvenim urnim mehanizmom, razstavo o zgodovini stolpa in razgledno točko (tudi v navezavi na ukrep 1.6.)</c:v>
                </c:pt>
              </c:strCache>
            </c:strRef>
          </c:tx>
          <c:spPr>
            <a:solidFill>
              <a:schemeClr val="accent5"/>
            </a:solidFill>
            <a:ln>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načrt'!$V$11:$AA$11</c:f>
              <c:numCache>
                <c:formatCode>_-* #,##0\ "€"_-;\-* #,##0\ "€"_-;_-* "-"??\ "€"_-;_-@_-</c:formatCode>
                <c:ptCount val="6"/>
                <c:pt idx="0">
                  <c:v>49500</c:v>
                </c:pt>
                <c:pt idx="1">
                  <c:v>280500</c:v>
                </c:pt>
                <c:pt idx="2">
                  <c:v>0</c:v>
                </c:pt>
                <c:pt idx="3">
                  <c:v>0</c:v>
                </c:pt>
                <c:pt idx="4">
                  <c:v>0</c:v>
                </c:pt>
                <c:pt idx="5">
                  <c:v>0</c:v>
                </c:pt>
              </c:numCache>
            </c:numRef>
          </c:val>
          <c:extLst>
            <c:ext xmlns:c16="http://schemas.microsoft.com/office/drawing/2014/chart" uri="{C3380CC4-5D6E-409C-BE32-E72D297353CC}">
              <c16:uniqueId val="{00000001-4219-4908-BC62-A4E1073C1B31}"/>
            </c:ext>
          </c:extLst>
        </c:ser>
        <c:ser>
          <c:idx val="8"/>
          <c:order val="2"/>
          <c:tx>
            <c:strRef>
              <c:f>'Finančni in akcijski načrt'!$D$15</c:f>
              <c:strCache>
                <c:ptCount val="1"/>
                <c:pt idx="0">
                  <c:v>1.3.Program in izvedba urejanja grajskega griča in objektov na grajskem griču ter priprava modela in postopkov za oddajo JV grajskega stolpa oz. trakta za ureditev kakovostne kulinarične/gostinske ponudbe  (tudi v navezavi na ukrep 1.6.)</c:v>
                </c:pt>
              </c:strCache>
            </c:strRef>
          </c:tx>
          <c:spPr>
            <a:solidFill>
              <a:schemeClr val="accent3">
                <a:lumMod val="6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načrt'!$V$15:$AA$15</c:f>
              <c:numCache>
                <c:formatCode>_-* #,##0\ "€"_-;\-* #,##0\ "€"_-;_-* "-"??\ "€"_-;_-@_-</c:formatCode>
                <c:ptCount val="6"/>
                <c:pt idx="0">
                  <c:v>75000</c:v>
                </c:pt>
                <c:pt idx="1">
                  <c:v>75000</c:v>
                </c:pt>
                <c:pt idx="2">
                  <c:v>75000</c:v>
                </c:pt>
                <c:pt idx="3">
                  <c:v>75000</c:v>
                </c:pt>
                <c:pt idx="4">
                  <c:v>75000</c:v>
                </c:pt>
                <c:pt idx="5">
                  <c:v>75000</c:v>
                </c:pt>
              </c:numCache>
            </c:numRef>
          </c:val>
          <c:extLst>
            <c:ext xmlns:c16="http://schemas.microsoft.com/office/drawing/2014/chart" uri="{C3380CC4-5D6E-409C-BE32-E72D297353CC}">
              <c16:uniqueId val="{00000002-4219-4908-BC62-A4E1073C1B31}"/>
            </c:ext>
          </c:extLst>
        </c:ser>
        <c:ser>
          <c:idx val="12"/>
          <c:order val="3"/>
          <c:tx>
            <c:strRef>
              <c:f>'Finančni in akcijski načrt'!$D$19</c:f>
              <c:strCache>
                <c:ptCount val="1"/>
                <c:pt idx="0">
                  <c:v>1.4. Muzej vinske kulture Ptuja, Slovenske Štajerske, Slovenije in dežel nekdanje Avstro Ogrske, kot/in središče parka vinske kulture v vinorodni okolici (tudi v navezavi na ukrep 1.6.)</c:v>
                </c:pt>
              </c:strCache>
            </c:strRef>
          </c:tx>
          <c:spPr>
            <a:solidFill>
              <a:schemeClr val="accent1">
                <a:lumMod val="80000"/>
                <a:lumOff val="2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načrt'!$V$19:$AA$19</c:f>
              <c:numCache>
                <c:formatCode>_-* #,##0\ "€"_-;\-* #,##0\ "€"_-;_-* "-"??\ "€"_-;_-@_-</c:formatCode>
                <c:ptCount val="6"/>
                <c:pt idx="0">
                  <c:v>31500</c:v>
                </c:pt>
                <c:pt idx="1">
                  <c:v>262500</c:v>
                </c:pt>
                <c:pt idx="2">
                  <c:v>1085000</c:v>
                </c:pt>
                <c:pt idx="3">
                  <c:v>1715000</c:v>
                </c:pt>
                <c:pt idx="4">
                  <c:v>406000</c:v>
                </c:pt>
                <c:pt idx="5">
                  <c:v>0</c:v>
                </c:pt>
              </c:numCache>
            </c:numRef>
          </c:val>
          <c:extLst>
            <c:ext xmlns:c16="http://schemas.microsoft.com/office/drawing/2014/chart" uri="{C3380CC4-5D6E-409C-BE32-E72D297353CC}">
              <c16:uniqueId val="{00000003-4219-4908-BC62-A4E1073C1B31}"/>
            </c:ext>
          </c:extLst>
        </c:ser>
        <c:ser>
          <c:idx val="16"/>
          <c:order val="4"/>
          <c:tx>
            <c:strRef>
              <c:f>'Finančni in akcijski načrt'!$D$23</c:f>
              <c:strCache>
                <c:ptCount val="1"/>
                <c:pt idx="0">
                  <c:v>1.5."Zgodbe Ptujskih hiš" - projekt "Ptuj (skozi  celotno zgodovinsko mestno jedro) - Mesto muzej in mesto zgodb vseh časov" in vsebinski (interierski) del ureditve  Ptujske mestne zgodovinske zbirke (Mestni Muzej Ptuj) v Dominikanskem samostanu - v navez</c:v>
                </c:pt>
              </c:strCache>
            </c:strRef>
          </c:tx>
          <c:spPr>
            <a:solidFill>
              <a:schemeClr val="accent5">
                <a:lumMod val="80000"/>
                <a:lumOff val="2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načrt'!$V$23:$AA$23</c:f>
              <c:numCache>
                <c:formatCode>_-* #,##0\ "€"_-;\-* #,##0\ "€"_-;_-* "-"??\ "€"_-;_-@_-</c:formatCode>
                <c:ptCount val="6"/>
                <c:pt idx="0">
                  <c:v>35000</c:v>
                </c:pt>
                <c:pt idx="1">
                  <c:v>315000</c:v>
                </c:pt>
                <c:pt idx="2">
                  <c:v>0</c:v>
                </c:pt>
                <c:pt idx="3">
                  <c:v>0</c:v>
                </c:pt>
                <c:pt idx="4">
                  <c:v>0</c:v>
                </c:pt>
                <c:pt idx="5">
                  <c:v>0</c:v>
                </c:pt>
              </c:numCache>
            </c:numRef>
          </c:val>
          <c:extLst>
            <c:ext xmlns:c16="http://schemas.microsoft.com/office/drawing/2014/chart" uri="{C3380CC4-5D6E-409C-BE32-E72D297353CC}">
              <c16:uniqueId val="{00000004-4219-4908-BC62-A4E1073C1B31}"/>
            </c:ext>
          </c:extLst>
        </c:ser>
        <c:ser>
          <c:idx val="20"/>
          <c:order val="5"/>
          <c:tx>
            <c:strRef>
              <c:f>'Finančni in akcijski načrt'!$D$27</c:f>
              <c:strCache>
                <c:ptCount val="1"/>
                <c:pt idx="0">
                  <c:v>1.6.Celosten projekt &amp; program „Zgodovinsko mesto Ptuj” (glej podrobnejši načrt) - navezava na Ukrep 6.13.</c:v>
                </c:pt>
              </c:strCache>
            </c:strRef>
          </c:tx>
          <c:spPr>
            <a:solidFill>
              <a:schemeClr val="accent3">
                <a:lumMod val="8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načrt'!$V$27:$AA$27</c:f>
              <c:numCache>
                <c:formatCode>_-* #,##0\ "€"_-;\-* #,##0\ "€"_-;_-* "-"??\ "€"_-;_-@_-</c:formatCode>
                <c:ptCount val="6"/>
                <c:pt idx="0">
                  <c:v>120703.125</c:v>
                </c:pt>
                <c:pt idx="1">
                  <c:v>313828.125</c:v>
                </c:pt>
                <c:pt idx="2">
                  <c:v>2784218.75</c:v>
                </c:pt>
                <c:pt idx="3">
                  <c:v>9656250</c:v>
                </c:pt>
                <c:pt idx="4">
                  <c:v>12231250</c:v>
                </c:pt>
                <c:pt idx="5">
                  <c:v>7081250</c:v>
                </c:pt>
              </c:numCache>
            </c:numRef>
          </c:val>
          <c:extLst>
            <c:ext xmlns:c16="http://schemas.microsoft.com/office/drawing/2014/chart" uri="{C3380CC4-5D6E-409C-BE32-E72D297353CC}">
              <c16:uniqueId val="{00000005-4219-4908-BC62-A4E1073C1B31}"/>
            </c:ext>
          </c:extLst>
        </c:ser>
        <c:ser>
          <c:idx val="24"/>
          <c:order val="6"/>
          <c:tx>
            <c:strRef>
              <c:f>'Finančni in akcijski načrt'!$D$31</c:f>
              <c:strCache>
                <c:ptCount val="1"/>
                <c:pt idx="0">
                  <c:v>1.7.Parkirna mesta in mirujoči promet v mestu (v navezavi na Ukrep 1.6.)</c:v>
                </c:pt>
              </c:strCache>
            </c:strRef>
          </c:tx>
          <c:spPr>
            <a:solidFill>
              <a:schemeClr val="accent1">
                <a:lumMod val="60000"/>
                <a:lumOff val="4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načrt'!$V$31:$AA$31</c:f>
              <c:numCache>
                <c:formatCode>_-* #,##0\ "€"_-;\-* #,##0\ "€"_-;_-* "-"??\ "€"_-;_-@_-</c:formatCode>
                <c:ptCount val="6"/>
                <c:pt idx="0">
                  <c:v>170000</c:v>
                </c:pt>
                <c:pt idx="1">
                  <c:v>807500</c:v>
                </c:pt>
                <c:pt idx="2">
                  <c:v>2040000</c:v>
                </c:pt>
                <c:pt idx="3">
                  <c:v>1700000</c:v>
                </c:pt>
                <c:pt idx="4">
                  <c:v>2167500</c:v>
                </c:pt>
                <c:pt idx="5">
                  <c:v>1615000</c:v>
                </c:pt>
              </c:numCache>
            </c:numRef>
          </c:val>
          <c:extLst>
            <c:ext xmlns:c16="http://schemas.microsoft.com/office/drawing/2014/chart" uri="{C3380CC4-5D6E-409C-BE32-E72D297353CC}">
              <c16:uniqueId val="{00000006-4219-4908-BC62-A4E1073C1B31}"/>
            </c:ext>
          </c:extLst>
        </c:ser>
        <c:ser>
          <c:idx val="28"/>
          <c:order val="7"/>
          <c:tx>
            <c:strRef>
              <c:f>'Finančni in akcijski načrt'!$D$35</c:f>
              <c:strCache>
                <c:ptCount val="1"/>
                <c:pt idx="0">
                  <c:v>1.8. Stara Steklarska - Prostor kulturne ustvarjalnosti s programi interakcij med domačimi ustvarjalci in turisti (Upravljanje z dejavnostmi, ki generirajo stik med kulturno ustvarjalnstjo domačinov, obiskovalci in turisti)</c:v>
                </c:pt>
              </c:strCache>
            </c:strRef>
          </c:tx>
          <c:spPr>
            <a:solidFill>
              <a:schemeClr val="accent5">
                <a:lumMod val="60000"/>
                <a:lumOff val="4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načrt'!$V$35:$AA$35</c:f>
              <c:numCache>
                <c:formatCode>_-* #,##0\ "€"_-;\-* #,##0\ "€"_-;_-* "-"??\ "€"_-;_-@_-</c:formatCode>
                <c:ptCount val="6"/>
                <c:pt idx="0">
                  <c:v>45000</c:v>
                </c:pt>
                <c:pt idx="1">
                  <c:v>45000</c:v>
                </c:pt>
                <c:pt idx="2">
                  <c:v>45000</c:v>
                </c:pt>
                <c:pt idx="3">
                  <c:v>45000</c:v>
                </c:pt>
                <c:pt idx="4">
                  <c:v>45000</c:v>
                </c:pt>
                <c:pt idx="5">
                  <c:v>45000</c:v>
                </c:pt>
              </c:numCache>
            </c:numRef>
          </c:val>
          <c:extLst>
            <c:ext xmlns:c16="http://schemas.microsoft.com/office/drawing/2014/chart" uri="{C3380CC4-5D6E-409C-BE32-E72D297353CC}">
              <c16:uniqueId val="{00000007-4219-4908-BC62-A4E1073C1B31}"/>
            </c:ext>
          </c:extLst>
        </c:ser>
        <c:ser>
          <c:idx val="32"/>
          <c:order val="8"/>
          <c:tx>
            <c:strRef>
              <c:f>'Finančni in akcijski načrt'!$D$39</c:f>
              <c:strCache>
                <c:ptCount val="1"/>
                <c:pt idx="0">
                  <c:v>1.9.Razvoj kolesarskih poti v mestu in neposrednem zaledju in navezava na kolesarske poti do krajev v okolici in daljinske kolesarske poti</c:v>
                </c:pt>
              </c:strCache>
            </c:strRef>
          </c:tx>
          <c:spPr>
            <a:solidFill>
              <a:schemeClr val="accent3">
                <a:lumMod val="50000"/>
              </a:schemeClr>
            </a:solidFill>
            <a:ln w="25400">
              <a:noFill/>
            </a:ln>
            <a:effectLst/>
          </c:spPr>
          <c:cat>
            <c:numRef>
              <c:f>'Finančni in akcijski načrt'!$V$6:$AA$6</c:f>
              <c:numCache>
                <c:formatCode>General</c:formatCode>
                <c:ptCount val="6"/>
                <c:pt idx="0">
                  <c:v>2023</c:v>
                </c:pt>
                <c:pt idx="1">
                  <c:v>2024</c:v>
                </c:pt>
                <c:pt idx="2">
                  <c:v>2025</c:v>
                </c:pt>
                <c:pt idx="3">
                  <c:v>2026</c:v>
                </c:pt>
                <c:pt idx="4">
                  <c:v>2027</c:v>
                </c:pt>
                <c:pt idx="5">
                  <c:v>2028</c:v>
                </c:pt>
              </c:numCache>
            </c:numRef>
          </c:cat>
          <c:val>
            <c:numRef>
              <c:f>'Finančni in akcijski načrt'!$V$39:$AA$39</c:f>
              <c:numCache>
                <c:formatCode>_-* #,##0\ "€"_-;\-* #,##0\ "€"_-;_-* "-"??\ "€"_-;_-@_-</c:formatCode>
                <c:ptCount val="6"/>
                <c:pt idx="0">
                  <c:v>378000</c:v>
                </c:pt>
                <c:pt idx="1">
                  <c:v>567000</c:v>
                </c:pt>
                <c:pt idx="2">
                  <c:v>1512000</c:v>
                </c:pt>
                <c:pt idx="3">
                  <c:v>2457000</c:v>
                </c:pt>
                <c:pt idx="4">
                  <c:v>1701000</c:v>
                </c:pt>
                <c:pt idx="5">
                  <c:v>945000</c:v>
                </c:pt>
              </c:numCache>
            </c:numRef>
          </c:val>
          <c:extLst>
            <c:ext xmlns:c16="http://schemas.microsoft.com/office/drawing/2014/chart" uri="{C3380CC4-5D6E-409C-BE32-E72D297353CC}">
              <c16:uniqueId val="{00000008-4219-4908-BC62-A4E1073C1B31}"/>
            </c:ext>
          </c:extLst>
        </c:ser>
        <c:dLbls>
          <c:showLegendKey val="0"/>
          <c:showVal val="0"/>
          <c:showCatName val="0"/>
          <c:showSerName val="0"/>
          <c:showPercent val="0"/>
          <c:showBubbleSize val="0"/>
        </c:dLbls>
        <c:axId val="550980224"/>
        <c:axId val="550977928"/>
      </c:areaChart>
      <c:catAx>
        <c:axId val="550980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0977928"/>
        <c:crosses val="autoZero"/>
        <c:auto val="1"/>
        <c:lblAlgn val="ctr"/>
        <c:lblOffset val="100"/>
        <c:noMultiLvlLbl val="0"/>
      </c:catAx>
      <c:valAx>
        <c:axId val="550977928"/>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0980224"/>
        <c:crosses val="autoZero"/>
        <c:crossBetween val="midCat"/>
      </c:valAx>
      <c:spPr>
        <a:noFill/>
        <a:ln>
          <a:noFill/>
        </a:ln>
        <a:effectLst/>
      </c:spPr>
    </c:plotArea>
    <c:legend>
      <c:legendPos val="b"/>
      <c:layout>
        <c:manualLayout>
          <c:xMode val="edge"/>
          <c:yMode val="edge"/>
          <c:x val="5.4021624655408641E-2"/>
          <c:y val="0.63040256053711508"/>
          <c:w val="0.89195675068918268"/>
          <c:h val="0.357165430073291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vseh nočitev v Sloveniji 2019</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2009-2022'!$E$160:$E$165</c:f>
            </c:numRef>
          </c:val>
          <c:extLst>
            <c:ext xmlns:c16="http://schemas.microsoft.com/office/drawing/2014/chart" uri="{C3380CC4-5D6E-409C-BE32-E72D297353CC}">
              <c16:uniqueId val="{00000000-E836-4C82-9442-E5789BF63E5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2 - Indikativna finančna ocena ukrepov</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8.9781769624816488E-2"/>
          <c:y val="6.9412487979178747E-2"/>
          <c:w val="0.88107278912100018"/>
          <c:h val="0.51357914408510752"/>
        </c:manualLayout>
      </c:layout>
      <c:areaChart>
        <c:grouping val="stacked"/>
        <c:varyColors val="0"/>
        <c:ser>
          <c:idx val="0"/>
          <c:order val="0"/>
          <c:tx>
            <c:strRef>
              <c:f>'Finančni in akcijski načrt'!$D$47</c:f>
              <c:strCache>
                <c:ptCount val="1"/>
                <c:pt idx="0">
                  <c:v>2.1.Mestni vrh - zeleni in vinogradniški park mesta Ptuj - pohodniške, tematske in kolesarske poti in butična kulinarično-enološka gostinska ponudba (tudi navezava na Ukrep 1.9.)</c:v>
                </c:pt>
              </c:strCache>
            </c:strRef>
          </c:tx>
          <c:spPr>
            <a:solidFill>
              <a:schemeClr val="accent1"/>
            </a:solidFill>
            <a:ln>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načrt'!$V$47:$AA$47</c:f>
              <c:numCache>
                <c:formatCode>_-* #,##0\ "€"_-;\-* #,##0\ "€"_-;_-* "-"??\ "€"_-;_-@_-</c:formatCode>
                <c:ptCount val="6"/>
                <c:pt idx="0">
                  <c:v>48000</c:v>
                </c:pt>
                <c:pt idx="1">
                  <c:v>376000</c:v>
                </c:pt>
                <c:pt idx="2">
                  <c:v>376000</c:v>
                </c:pt>
                <c:pt idx="3">
                  <c:v>0</c:v>
                </c:pt>
                <c:pt idx="4">
                  <c:v>0</c:v>
                </c:pt>
                <c:pt idx="5">
                  <c:v>0</c:v>
                </c:pt>
              </c:numCache>
            </c:numRef>
          </c:val>
          <c:extLst>
            <c:ext xmlns:c16="http://schemas.microsoft.com/office/drawing/2014/chart" uri="{C3380CC4-5D6E-409C-BE32-E72D297353CC}">
              <c16:uniqueId val="{00000000-A657-46CC-9290-165877D99C04}"/>
            </c:ext>
          </c:extLst>
        </c:ser>
        <c:ser>
          <c:idx val="4"/>
          <c:order val="1"/>
          <c:tx>
            <c:strRef>
              <c:f>'Finančni in akcijski načrt'!$D$51</c:f>
              <c:strCache>
                <c:ptCount val="1"/>
                <c:pt idx="0">
                  <c:v>2.2.Panorama - arheološko edukativna – parkovna ureditev (navezava na Ukrep 1.1.)</c:v>
                </c:pt>
              </c:strCache>
            </c:strRef>
          </c:tx>
          <c:spPr>
            <a:solidFill>
              <a:schemeClr val="accent5"/>
            </a:solidFill>
            <a:ln>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načrt'!$V$51:$AA$51</c:f>
              <c:numCache>
                <c:formatCode>_-* #,##0\ "€"_-;\-* #,##0\ "€"_-;_-* "-"??\ "€"_-;_-@_-</c:formatCode>
                <c:ptCount val="6"/>
                <c:pt idx="0">
                  <c:v>45000</c:v>
                </c:pt>
                <c:pt idx="1">
                  <c:v>270000</c:v>
                </c:pt>
                <c:pt idx="2">
                  <c:v>540000</c:v>
                </c:pt>
                <c:pt idx="3">
                  <c:v>720000</c:v>
                </c:pt>
                <c:pt idx="4">
                  <c:v>700000</c:v>
                </c:pt>
                <c:pt idx="5">
                  <c:v>225000</c:v>
                </c:pt>
              </c:numCache>
            </c:numRef>
          </c:val>
          <c:extLst>
            <c:ext xmlns:c16="http://schemas.microsoft.com/office/drawing/2014/chart" uri="{C3380CC4-5D6E-409C-BE32-E72D297353CC}">
              <c16:uniqueId val="{00000004-A657-46CC-9290-165877D99C04}"/>
            </c:ext>
          </c:extLst>
        </c:ser>
        <c:ser>
          <c:idx val="8"/>
          <c:order val="2"/>
          <c:tx>
            <c:strRef>
              <c:f>'Finančni in akcijski načrt'!$D$55</c:f>
              <c:strCache>
                <c:ptCount val="1"/>
                <c:pt idx="0">
                  <c:v>2.3.Dostop in aktivna vključitev privlačnosti in aktivnosti na reki Dravi in jezeru: Ranca na jezeru ↔ Dravska ulica in parkovno območje ob reki Dravi med tema točkama kot "Lungo Fiume Istorico", v turistično ponudbo destinacije, delno v navezavi na Ukrep</c:v>
                </c:pt>
              </c:strCache>
            </c:strRef>
          </c:tx>
          <c:spPr>
            <a:solidFill>
              <a:schemeClr val="accent3">
                <a:lumMod val="6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načrt'!$V$55:$AA$55</c:f>
              <c:numCache>
                <c:formatCode>_-* #,##0\ "€"_-;\-* #,##0\ "€"_-;_-* "-"??\ "€"_-;_-@_-</c:formatCode>
                <c:ptCount val="6"/>
                <c:pt idx="0">
                  <c:v>37500</c:v>
                </c:pt>
                <c:pt idx="1">
                  <c:v>168750</c:v>
                </c:pt>
                <c:pt idx="2">
                  <c:v>287500</c:v>
                </c:pt>
                <c:pt idx="3">
                  <c:v>362500</c:v>
                </c:pt>
                <c:pt idx="4">
                  <c:v>243750</c:v>
                </c:pt>
                <c:pt idx="5">
                  <c:v>150000</c:v>
                </c:pt>
              </c:numCache>
            </c:numRef>
          </c:val>
          <c:extLst>
            <c:ext xmlns:c16="http://schemas.microsoft.com/office/drawing/2014/chart" uri="{C3380CC4-5D6E-409C-BE32-E72D297353CC}">
              <c16:uniqueId val="{00000008-A657-46CC-9290-165877D99C04}"/>
            </c:ext>
          </c:extLst>
        </c:ser>
        <c:ser>
          <c:idx val="12"/>
          <c:order val="3"/>
          <c:tx>
            <c:strRef>
              <c:f>'Finančni in akcijski načrt'!$D$59</c:f>
              <c:strCache>
                <c:ptCount val="1"/>
                <c:pt idx="0">
                  <c:v>2.4.Parkovno-komunalna ureditev okolice Mestnega/Cerkvenega stolpa in Župnijske cerkve Sv.Jurija kot butični mestni zgodovinski "Park Sv.Viktorina" ali "Park Sv.Jurija"med Povodnovim muzejem, Mestnim/cerkvenim stolpom, Župnijsko cerkvijo zavetnika Ptuja S</c:v>
                </c:pt>
              </c:strCache>
            </c:strRef>
          </c:tx>
          <c:spPr>
            <a:solidFill>
              <a:schemeClr val="accent1">
                <a:lumMod val="80000"/>
                <a:lumOff val="2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načrt'!$V$59:$AA$59</c:f>
              <c:numCache>
                <c:formatCode>_-* #,##0\ "€"_-;\-* #,##0\ "€"_-;_-* "-"??\ "€"_-;_-@_-</c:formatCode>
                <c:ptCount val="6"/>
                <c:pt idx="0">
                  <c:v>13200</c:v>
                </c:pt>
                <c:pt idx="1">
                  <c:v>39600</c:v>
                </c:pt>
                <c:pt idx="2">
                  <c:v>83600</c:v>
                </c:pt>
                <c:pt idx="3">
                  <c:v>83600</c:v>
                </c:pt>
                <c:pt idx="4">
                  <c:v>0</c:v>
                </c:pt>
                <c:pt idx="5">
                  <c:v>0</c:v>
                </c:pt>
              </c:numCache>
            </c:numRef>
          </c:val>
          <c:extLst>
            <c:ext xmlns:c16="http://schemas.microsoft.com/office/drawing/2014/chart" uri="{C3380CC4-5D6E-409C-BE32-E72D297353CC}">
              <c16:uniqueId val="{0000000C-A657-46CC-9290-165877D99C04}"/>
            </c:ext>
          </c:extLst>
        </c:ser>
        <c:ser>
          <c:idx val="16"/>
          <c:order val="4"/>
          <c:tx>
            <c:strRef>
              <c:f>'Finančni in akcijski načrt'!$D$63</c:f>
              <c:strCache>
                <c:ptCount val="1"/>
                <c:pt idx="0">
                  <c:v>2.5.Hortikulturno urejena ploščad s klopcami s pogledom na veduto Ptuja na desnem obrežju reke Drave ob peš mostu </c:v>
                </c:pt>
              </c:strCache>
            </c:strRef>
          </c:tx>
          <c:spPr>
            <a:solidFill>
              <a:schemeClr val="accent5">
                <a:lumMod val="80000"/>
                <a:lumOff val="2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načrt'!$V$63:$AA$63</c:f>
              <c:numCache>
                <c:formatCode>_-* #,##0\ "€"_-;\-* #,##0\ "€"_-;_-* "-"??\ "€"_-;_-@_-</c:formatCode>
                <c:ptCount val="6"/>
                <c:pt idx="0">
                  <c:v>19600</c:v>
                </c:pt>
                <c:pt idx="1">
                  <c:v>120400</c:v>
                </c:pt>
                <c:pt idx="2">
                  <c:v>0</c:v>
                </c:pt>
                <c:pt idx="3">
                  <c:v>0</c:v>
                </c:pt>
                <c:pt idx="4">
                  <c:v>0</c:v>
                </c:pt>
                <c:pt idx="5">
                  <c:v>0</c:v>
                </c:pt>
              </c:numCache>
            </c:numRef>
          </c:val>
          <c:extLst>
            <c:ext xmlns:c16="http://schemas.microsoft.com/office/drawing/2014/chart" uri="{C3380CC4-5D6E-409C-BE32-E72D297353CC}">
              <c16:uniqueId val="{00000010-A657-46CC-9290-165877D99C04}"/>
            </c:ext>
          </c:extLst>
        </c:ser>
        <c:ser>
          <c:idx val="20"/>
          <c:order val="5"/>
          <c:tx>
            <c:strRef>
              <c:f>'Finančni in akcijski načrt'!$D$67</c:f>
              <c:strCache>
                <c:ptCount val="1"/>
                <c:pt idx="0">
                  <c:v>2.6.Gozdna plaža ob reki Dravi v bližini Term Ptuj, kot prostor za počitek in piknike za turiste in domače prebivalstvo (vzdrževanje in upravljanje) </c:v>
                </c:pt>
              </c:strCache>
            </c:strRef>
          </c:tx>
          <c:spPr>
            <a:solidFill>
              <a:schemeClr val="accent3">
                <a:lumMod val="8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načrt'!$V$67:$AA$67</c:f>
              <c:numCache>
                <c:formatCode>_-* #,##0\ "€"_-;\-* #,##0\ "€"_-;_-* "-"??\ "€"_-;_-@_-</c:formatCode>
                <c:ptCount val="6"/>
                <c:pt idx="0">
                  <c:v>25000</c:v>
                </c:pt>
                <c:pt idx="1">
                  <c:v>25000</c:v>
                </c:pt>
                <c:pt idx="2">
                  <c:v>25000</c:v>
                </c:pt>
                <c:pt idx="3">
                  <c:v>25000</c:v>
                </c:pt>
                <c:pt idx="4">
                  <c:v>25000</c:v>
                </c:pt>
                <c:pt idx="5">
                  <c:v>25000</c:v>
                </c:pt>
              </c:numCache>
            </c:numRef>
          </c:val>
          <c:extLst>
            <c:ext xmlns:c16="http://schemas.microsoft.com/office/drawing/2014/chart" uri="{C3380CC4-5D6E-409C-BE32-E72D297353CC}">
              <c16:uniqueId val="{00000014-A657-46CC-9290-165877D99C04}"/>
            </c:ext>
          </c:extLst>
        </c:ser>
        <c:ser>
          <c:idx val="24"/>
          <c:order val="6"/>
          <c:tx>
            <c:strRef>
              <c:f>'Finančni in akcijski načrt'!$D$71</c:f>
              <c:strCache>
                <c:ptCount val="1"/>
                <c:pt idx="0">
                  <c:v>2.7.Program „Lepota mesta“ – dodatno spremljanje, estetsko ambientalno urejanje, poenotenje standardov izveskov in usmerjevalno označevalnih tabel (QR kode), fasade,vzdrževanje in čiščenje zgodovinskega mesta</c:v>
                </c:pt>
              </c:strCache>
            </c:strRef>
          </c:tx>
          <c:spPr>
            <a:solidFill>
              <a:schemeClr val="accent1">
                <a:lumMod val="60000"/>
                <a:lumOff val="4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načrt'!$V$71:$AA$71</c:f>
              <c:numCache>
                <c:formatCode>_-* #,##0\ "€"_-;\-* #,##0\ "€"_-;_-* "-"??\ "€"_-;_-@_-</c:formatCode>
                <c:ptCount val="6"/>
                <c:pt idx="0">
                  <c:v>150000</c:v>
                </c:pt>
                <c:pt idx="1">
                  <c:v>150000</c:v>
                </c:pt>
                <c:pt idx="2">
                  <c:v>150000</c:v>
                </c:pt>
                <c:pt idx="3">
                  <c:v>150000</c:v>
                </c:pt>
                <c:pt idx="4">
                  <c:v>150000</c:v>
                </c:pt>
                <c:pt idx="5">
                  <c:v>150000</c:v>
                </c:pt>
              </c:numCache>
            </c:numRef>
          </c:val>
          <c:extLst>
            <c:ext xmlns:c16="http://schemas.microsoft.com/office/drawing/2014/chart" uri="{C3380CC4-5D6E-409C-BE32-E72D297353CC}">
              <c16:uniqueId val="{00000018-A657-46CC-9290-165877D99C04}"/>
            </c:ext>
          </c:extLst>
        </c:ser>
        <c:ser>
          <c:idx val="28"/>
          <c:order val="7"/>
          <c:tx>
            <c:strRef>
              <c:f>'Finančni in akcijski načrt'!$D$75</c:f>
              <c:strCache>
                <c:ptCount val="1"/>
                <c:pt idx="0">
                  <c:v>2.8.Program „Zgodovina je zelena in cvetoča“ – urbani parkovni in cvetoči ambienti mesta</c:v>
                </c:pt>
              </c:strCache>
            </c:strRef>
          </c:tx>
          <c:spPr>
            <a:solidFill>
              <a:schemeClr val="accent5">
                <a:lumMod val="60000"/>
                <a:lumOff val="40000"/>
              </a:schemeClr>
            </a:solidFill>
            <a:ln w="25400">
              <a:noFill/>
            </a:ln>
            <a:effectLst/>
          </c:spPr>
          <c:cat>
            <c:numRef>
              <c:f>'Finančni in akcijski načrt'!$V$46:$AA$46</c:f>
              <c:numCache>
                <c:formatCode>General</c:formatCode>
                <c:ptCount val="6"/>
                <c:pt idx="0">
                  <c:v>2023</c:v>
                </c:pt>
                <c:pt idx="1">
                  <c:v>2024</c:v>
                </c:pt>
                <c:pt idx="2">
                  <c:v>2025</c:v>
                </c:pt>
                <c:pt idx="3">
                  <c:v>2026</c:v>
                </c:pt>
                <c:pt idx="4">
                  <c:v>2027</c:v>
                </c:pt>
                <c:pt idx="5">
                  <c:v>2028</c:v>
                </c:pt>
              </c:numCache>
            </c:numRef>
          </c:cat>
          <c:val>
            <c:numRef>
              <c:f>'Finančni in akcijski načrt'!$V$75:$AA$75</c:f>
              <c:numCache>
                <c:formatCode>_-* #,##0\ "€"_-;\-* #,##0\ "€"_-;_-* "-"??\ "€"_-;_-@_-</c:formatCode>
                <c:ptCount val="6"/>
                <c:pt idx="0">
                  <c:v>52000</c:v>
                </c:pt>
                <c:pt idx="1">
                  <c:v>52000</c:v>
                </c:pt>
                <c:pt idx="2">
                  <c:v>52000</c:v>
                </c:pt>
                <c:pt idx="3">
                  <c:v>52000</c:v>
                </c:pt>
                <c:pt idx="4">
                  <c:v>52000</c:v>
                </c:pt>
                <c:pt idx="5">
                  <c:v>52000</c:v>
                </c:pt>
              </c:numCache>
            </c:numRef>
          </c:val>
          <c:extLst>
            <c:ext xmlns:c16="http://schemas.microsoft.com/office/drawing/2014/chart" uri="{C3380CC4-5D6E-409C-BE32-E72D297353CC}">
              <c16:uniqueId val="{0000001C-A657-46CC-9290-165877D99C04}"/>
            </c:ext>
          </c:extLst>
        </c:ser>
        <c:dLbls>
          <c:showLegendKey val="0"/>
          <c:showVal val="0"/>
          <c:showCatName val="0"/>
          <c:showSerName val="0"/>
          <c:showPercent val="0"/>
          <c:showBubbleSize val="0"/>
        </c:dLbls>
        <c:axId val="619803392"/>
        <c:axId val="619806344"/>
      </c:areaChart>
      <c:catAx>
        <c:axId val="619803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9806344"/>
        <c:crosses val="autoZero"/>
        <c:auto val="1"/>
        <c:lblAlgn val="ctr"/>
        <c:lblOffset val="100"/>
        <c:noMultiLvlLbl val="0"/>
      </c:catAx>
      <c:valAx>
        <c:axId val="619806344"/>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9803392"/>
        <c:crosses val="autoZero"/>
        <c:crossBetween val="midCat"/>
      </c:valAx>
      <c:spPr>
        <a:noFill/>
        <a:ln>
          <a:noFill/>
        </a:ln>
        <a:effectLst/>
      </c:spPr>
    </c:plotArea>
    <c:legend>
      <c:legendPos val="b"/>
      <c:layout>
        <c:manualLayout>
          <c:xMode val="edge"/>
          <c:yMode val="edge"/>
          <c:x val="5.3019075753122175E-2"/>
          <c:y val="0.62640628504384377"/>
          <c:w val="0.8939618484937556"/>
          <c:h val="0.353007644107653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3 -Indikativna</a:t>
            </a:r>
            <a:r>
              <a:rPr lang="sl-SI" baseline="0"/>
              <a:t> finančna ocena ukrepov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9073351045164168E-2"/>
          <c:y val="8.7029694555505466E-2"/>
          <c:w val="0.86876492453340304"/>
          <c:h val="0.38601647316182719"/>
        </c:manualLayout>
      </c:layout>
      <c:areaChart>
        <c:grouping val="stacked"/>
        <c:varyColors val="0"/>
        <c:ser>
          <c:idx val="0"/>
          <c:order val="0"/>
          <c:tx>
            <c:strRef>
              <c:f>'Finančni in akcijski načrt'!$D$83</c:f>
              <c:strCache>
                <c:ptCount val="1"/>
                <c:pt idx="0">
                  <c:v>3.1.Pospeševanje razvoja, kakovosti, obsega  in dostopnosti stalne kulinarične in enološke ponudbe v destinaciji (Dodatni ponudniki, prenova in dvig kakvosti obstoječih)</c:v>
                </c:pt>
              </c:strCache>
            </c:strRef>
          </c:tx>
          <c:spPr>
            <a:solidFill>
              <a:schemeClr val="accent1"/>
            </a:solidFill>
            <a:ln>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načrt'!$V$83:$AA$83</c:f>
              <c:numCache>
                <c:formatCode>_-* #,##0\ "€"_-;\-* #,##0\ "€"_-;_-* "-"??\ "€"_-;_-@_-</c:formatCode>
                <c:ptCount val="6"/>
                <c:pt idx="0">
                  <c:v>20000</c:v>
                </c:pt>
                <c:pt idx="1">
                  <c:v>800000</c:v>
                </c:pt>
                <c:pt idx="2">
                  <c:v>1240000</c:v>
                </c:pt>
                <c:pt idx="3">
                  <c:v>1240000</c:v>
                </c:pt>
                <c:pt idx="4">
                  <c:v>360000</c:v>
                </c:pt>
                <c:pt idx="5">
                  <c:v>340000</c:v>
                </c:pt>
              </c:numCache>
            </c:numRef>
          </c:val>
          <c:extLst>
            <c:ext xmlns:c16="http://schemas.microsoft.com/office/drawing/2014/chart" uri="{C3380CC4-5D6E-409C-BE32-E72D297353CC}">
              <c16:uniqueId val="{00000000-91CE-48AD-ABF0-8F2D462BD3B5}"/>
            </c:ext>
          </c:extLst>
        </c:ser>
        <c:ser>
          <c:idx val="4"/>
          <c:order val="1"/>
          <c:tx>
            <c:strRef>
              <c:f>'Finančni in akcijski načrt'!$D$87</c:f>
              <c:strCache>
                <c:ptCount val="1"/>
                <c:pt idx="0">
                  <c:v>3.2.Standardi „Kakovost Ptuja...” in zaveza k odličnosti in gostoljubnosti za gostinske, turistične storitve in doživetja za dvig dodane vrednosti - uvedba lokalne znamke</c:v>
                </c:pt>
              </c:strCache>
            </c:strRef>
          </c:tx>
          <c:spPr>
            <a:solidFill>
              <a:schemeClr val="accent5"/>
            </a:solidFill>
            <a:ln>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načrt'!$V$87:$AA$87</c:f>
              <c:numCache>
                <c:formatCode>_-* #,##0\ "€"_-;\-* #,##0\ "€"_-;_-* "-"??\ "€"_-;_-@_-</c:formatCode>
                <c:ptCount val="6"/>
                <c:pt idx="0">
                  <c:v>14000</c:v>
                </c:pt>
                <c:pt idx="1">
                  <c:v>66000</c:v>
                </c:pt>
                <c:pt idx="2">
                  <c:v>0</c:v>
                </c:pt>
                <c:pt idx="3">
                  <c:v>0</c:v>
                </c:pt>
                <c:pt idx="4">
                  <c:v>0</c:v>
                </c:pt>
                <c:pt idx="5">
                  <c:v>0</c:v>
                </c:pt>
              </c:numCache>
            </c:numRef>
          </c:val>
          <c:extLst>
            <c:ext xmlns:c16="http://schemas.microsoft.com/office/drawing/2014/chart" uri="{C3380CC4-5D6E-409C-BE32-E72D297353CC}">
              <c16:uniqueId val="{00000004-91CE-48AD-ABF0-8F2D462BD3B5}"/>
            </c:ext>
          </c:extLst>
        </c:ser>
        <c:ser>
          <c:idx val="8"/>
          <c:order val="2"/>
          <c:tx>
            <c:strRef>
              <c:f>'Finančni in akcijski načrt'!$D$91</c:f>
              <c:strCache>
                <c:ptCount val="1"/>
                <c:pt idx="0">
                  <c:v>3.3.Vzpostavitev verige vrednosti med proizvajalci izdelkov, hrane in pijač v regiji, zgodbami in turističnimi ponudniki Ptuja (širša povezava v Štajersko kulinarično-enološko verigo - okusi Štajerske) - lokalni karakter, kakovost in trajnost - lokalna zn</c:v>
                </c:pt>
              </c:strCache>
            </c:strRef>
          </c:tx>
          <c:spPr>
            <a:solidFill>
              <a:schemeClr val="accent3">
                <a:lumMod val="6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načrt'!$V$91:$AA$91</c:f>
              <c:numCache>
                <c:formatCode>_-* #,##0\ "€"_-;\-* #,##0\ "€"_-;_-* "-"??\ "€"_-;_-@_-</c:formatCode>
                <c:ptCount val="6"/>
                <c:pt idx="0">
                  <c:v>21000</c:v>
                </c:pt>
                <c:pt idx="1">
                  <c:v>21000</c:v>
                </c:pt>
                <c:pt idx="2">
                  <c:v>21000</c:v>
                </c:pt>
                <c:pt idx="3">
                  <c:v>21000</c:v>
                </c:pt>
                <c:pt idx="4">
                  <c:v>21000</c:v>
                </c:pt>
                <c:pt idx="5">
                  <c:v>21000</c:v>
                </c:pt>
              </c:numCache>
            </c:numRef>
          </c:val>
          <c:extLst>
            <c:ext xmlns:c16="http://schemas.microsoft.com/office/drawing/2014/chart" uri="{C3380CC4-5D6E-409C-BE32-E72D297353CC}">
              <c16:uniqueId val="{00000008-91CE-48AD-ABF0-8F2D462BD3B5}"/>
            </c:ext>
          </c:extLst>
        </c:ser>
        <c:ser>
          <c:idx val="12"/>
          <c:order val="3"/>
          <c:tx>
            <c:strRef>
              <c:f>'Finančni in akcijski načrt'!$D$95</c:f>
              <c:strCache>
                <c:ptCount val="1"/>
                <c:pt idx="0">
                  <c:v>3.4. Tržnica dobrot in izdelkov Ptuja in ptujskega podeželja - občasne tematske tržnice, ki prerastejo v stalne, s ponudbo pridelkov in izdelkov s Ptuja in okoliškega podeželja namenjene domačinom, obiskovalcem in turistom</c:v>
                </c:pt>
              </c:strCache>
            </c:strRef>
          </c:tx>
          <c:spPr>
            <a:solidFill>
              <a:schemeClr val="accent1">
                <a:lumMod val="80000"/>
                <a:lumOff val="2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načrt'!$V$95:$AA$95</c:f>
              <c:numCache>
                <c:formatCode>_-* #,##0\ "€"_-;\-* #,##0\ "€"_-;_-* "-"??\ "€"_-;_-@_-</c:formatCode>
                <c:ptCount val="6"/>
                <c:pt idx="0">
                  <c:v>50000</c:v>
                </c:pt>
                <c:pt idx="1">
                  <c:v>50000</c:v>
                </c:pt>
                <c:pt idx="2">
                  <c:v>50000</c:v>
                </c:pt>
                <c:pt idx="3">
                  <c:v>50000</c:v>
                </c:pt>
                <c:pt idx="4">
                  <c:v>50000</c:v>
                </c:pt>
                <c:pt idx="5">
                  <c:v>50000</c:v>
                </c:pt>
              </c:numCache>
            </c:numRef>
          </c:val>
          <c:extLst>
            <c:ext xmlns:c16="http://schemas.microsoft.com/office/drawing/2014/chart" uri="{C3380CC4-5D6E-409C-BE32-E72D297353CC}">
              <c16:uniqueId val="{0000000C-91CE-48AD-ABF0-8F2D462BD3B5}"/>
            </c:ext>
          </c:extLst>
        </c:ser>
        <c:ser>
          <c:idx val="16"/>
          <c:order val="4"/>
          <c:tx>
            <c:strRef>
              <c:f>'Finančni in akcijski načrt'!$D$99</c:f>
              <c:strCache>
                <c:ptCount val="1"/>
                <c:pt idx="0">
                  <c:v>3.5. Dvig kakovosti nastanitvene turistične ponudbe in postopna širitev obsega kapacitet za višjo dodano vrednost</c:v>
                </c:pt>
              </c:strCache>
            </c:strRef>
          </c:tx>
          <c:spPr>
            <a:solidFill>
              <a:schemeClr val="accent5">
                <a:lumMod val="80000"/>
                <a:lumOff val="2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načrt'!$V$99:$AA$99</c:f>
              <c:numCache>
                <c:formatCode>_-* #,##0\ "€"_-;\-* #,##0\ "€"_-;_-* "-"??\ "€"_-;_-@_-</c:formatCode>
                <c:ptCount val="6"/>
                <c:pt idx="0">
                  <c:v>0</c:v>
                </c:pt>
                <c:pt idx="1">
                  <c:v>1753300</c:v>
                </c:pt>
                <c:pt idx="2">
                  <c:v>2629950</c:v>
                </c:pt>
                <c:pt idx="3">
                  <c:v>3506600</c:v>
                </c:pt>
                <c:pt idx="4">
                  <c:v>4383250</c:v>
                </c:pt>
                <c:pt idx="5">
                  <c:v>5259900</c:v>
                </c:pt>
              </c:numCache>
            </c:numRef>
          </c:val>
          <c:extLst>
            <c:ext xmlns:c16="http://schemas.microsoft.com/office/drawing/2014/chart" uri="{C3380CC4-5D6E-409C-BE32-E72D297353CC}">
              <c16:uniqueId val="{00000010-91CE-48AD-ABF0-8F2D462BD3B5}"/>
            </c:ext>
          </c:extLst>
        </c:ser>
        <c:ser>
          <c:idx val="20"/>
          <c:order val="5"/>
          <c:tx>
            <c:strRef>
              <c:f>'Finančni in akcijski načrt'!$D$103</c:f>
              <c:strCache>
                <c:ptCount val="1"/>
                <c:pt idx="0">
                  <c:v>3.6. Dvig kakovosti in delno povečanje kapacitet in pestrosti storitev zdraviliške, termalno rekreacijske in wellness ponudbe za oblikovanje kakovostne ponudbe butične zdraviliško turistične destinacije Ptuj.</c:v>
                </c:pt>
              </c:strCache>
            </c:strRef>
          </c:tx>
          <c:spPr>
            <a:solidFill>
              <a:schemeClr val="accent3">
                <a:lumMod val="8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načrt'!$V$103:$AA$103</c:f>
              <c:numCache>
                <c:formatCode>_-* #,##0\ "€"_-;\-* #,##0\ "€"_-;_-* "-"??\ "€"_-;_-@_-</c:formatCode>
                <c:ptCount val="6"/>
                <c:pt idx="0">
                  <c:v>0</c:v>
                </c:pt>
                <c:pt idx="1">
                  <c:v>144000</c:v>
                </c:pt>
                <c:pt idx="2">
                  <c:v>756000</c:v>
                </c:pt>
                <c:pt idx="3">
                  <c:v>720000</c:v>
                </c:pt>
                <c:pt idx="4">
                  <c:v>900000</c:v>
                </c:pt>
                <c:pt idx="5">
                  <c:v>1080000</c:v>
                </c:pt>
              </c:numCache>
            </c:numRef>
          </c:val>
          <c:extLst>
            <c:ext xmlns:c16="http://schemas.microsoft.com/office/drawing/2014/chart" uri="{C3380CC4-5D6E-409C-BE32-E72D297353CC}">
              <c16:uniqueId val="{00000014-91CE-48AD-ABF0-8F2D462BD3B5}"/>
            </c:ext>
          </c:extLst>
        </c:ser>
        <c:ser>
          <c:idx val="24"/>
          <c:order val="6"/>
          <c:tx>
            <c:strRef>
              <c:f>'Finančni in akcijski načrt'!$D$107</c:f>
              <c:strCache>
                <c:ptCount val="1"/>
                <c:pt idx="0">
                  <c:v>3.7.Turistična valorizacija, nadgradnja in priprava modela in programa upravljanja in povečanja dodane vrednosti prireditvene in festivalske dejavnosti s podporo obstoječim in novim prireditvam, ki prispevako k ciljni viziji in podobi destinacije - naveza</c:v>
                </c:pt>
              </c:strCache>
            </c:strRef>
          </c:tx>
          <c:spPr>
            <a:solidFill>
              <a:schemeClr val="accent1">
                <a:lumMod val="60000"/>
                <a:lumOff val="4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načrt'!$V$107:$AA$107</c:f>
              <c:numCache>
                <c:formatCode>_-* #,##0\ "€"_-;\-* #,##0\ "€"_-;_-* "-"??\ "€"_-;_-@_-</c:formatCode>
                <c:ptCount val="6"/>
                <c:pt idx="0">
                  <c:v>300000</c:v>
                </c:pt>
                <c:pt idx="1">
                  <c:v>300000</c:v>
                </c:pt>
                <c:pt idx="2">
                  <c:v>300000</c:v>
                </c:pt>
                <c:pt idx="3">
                  <c:v>300000</c:v>
                </c:pt>
                <c:pt idx="4">
                  <c:v>300000</c:v>
                </c:pt>
                <c:pt idx="5">
                  <c:v>300000</c:v>
                </c:pt>
              </c:numCache>
            </c:numRef>
          </c:val>
          <c:extLst>
            <c:ext xmlns:c16="http://schemas.microsoft.com/office/drawing/2014/chart" uri="{C3380CC4-5D6E-409C-BE32-E72D297353CC}">
              <c16:uniqueId val="{00000018-91CE-48AD-ABF0-8F2D462BD3B5}"/>
            </c:ext>
          </c:extLst>
        </c:ser>
        <c:ser>
          <c:idx val="28"/>
          <c:order val="7"/>
          <c:tx>
            <c:strRef>
              <c:f>'Finančni in akcijski načrt'!$D$111</c:f>
              <c:strCache>
                <c:ptCount val="1"/>
                <c:pt idx="0">
                  <c:v>3.8.Oblikovanje storitev, ponudb in programov višje dodane  vrednosti za tranzitne goste in izletniške obiskovalce</c:v>
                </c:pt>
              </c:strCache>
            </c:strRef>
          </c:tx>
          <c:spPr>
            <a:solidFill>
              <a:schemeClr val="accent5">
                <a:lumMod val="60000"/>
                <a:lumOff val="4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načrt'!$V$111:$AA$111</c:f>
              <c:numCache>
                <c:formatCode>_-* #,##0\ "€"_-;\-* #,##0\ "€"_-;_-* "-"??\ "€"_-;_-@_-</c:formatCode>
                <c:ptCount val="6"/>
                <c:pt idx="0">
                  <c:v>7420</c:v>
                </c:pt>
                <c:pt idx="1">
                  <c:v>12190</c:v>
                </c:pt>
                <c:pt idx="2">
                  <c:v>12190</c:v>
                </c:pt>
                <c:pt idx="3">
                  <c:v>10600</c:v>
                </c:pt>
                <c:pt idx="4">
                  <c:v>7420</c:v>
                </c:pt>
                <c:pt idx="5">
                  <c:v>3180</c:v>
                </c:pt>
              </c:numCache>
            </c:numRef>
          </c:val>
          <c:extLst>
            <c:ext xmlns:c16="http://schemas.microsoft.com/office/drawing/2014/chart" uri="{C3380CC4-5D6E-409C-BE32-E72D297353CC}">
              <c16:uniqueId val="{0000001C-91CE-48AD-ABF0-8F2D462BD3B5}"/>
            </c:ext>
          </c:extLst>
        </c:ser>
        <c:ser>
          <c:idx val="32"/>
          <c:order val="8"/>
          <c:tx>
            <c:strRef>
              <c:f>'Finančni in akcijski načrt'!$D$115</c:f>
              <c:strCache>
                <c:ptCount val="1"/>
                <c:pt idx="0">
                  <c:v>3.9.Program „Ptujčanke in Ptujčani - ponosni in gostoljubni gostitelji ter varuhi in ambasadorji tisočletij" - navezava na Ukrep 6.9.</c:v>
                </c:pt>
              </c:strCache>
            </c:strRef>
          </c:tx>
          <c:spPr>
            <a:solidFill>
              <a:schemeClr val="accent3">
                <a:lumMod val="50000"/>
              </a:schemeClr>
            </a:solidFill>
            <a:ln w="25400">
              <a:noFill/>
            </a:ln>
            <a:effectLst/>
          </c:spPr>
          <c:cat>
            <c:numRef>
              <c:f>'Finančni in akcijski načrt'!$V$82:$AA$82</c:f>
              <c:numCache>
                <c:formatCode>General</c:formatCode>
                <c:ptCount val="6"/>
                <c:pt idx="0">
                  <c:v>2023</c:v>
                </c:pt>
                <c:pt idx="1">
                  <c:v>2024</c:v>
                </c:pt>
                <c:pt idx="2">
                  <c:v>2025</c:v>
                </c:pt>
                <c:pt idx="3">
                  <c:v>2026</c:v>
                </c:pt>
                <c:pt idx="4">
                  <c:v>2027</c:v>
                </c:pt>
                <c:pt idx="5">
                  <c:v>2028</c:v>
                </c:pt>
              </c:numCache>
            </c:numRef>
          </c:cat>
          <c:val>
            <c:numRef>
              <c:f>'Finančni in akcijski načrt'!$V$115:$AA$115</c:f>
              <c:numCache>
                <c:formatCode>_-* #,##0\ "€"_-;\-* #,##0\ "€"_-;_-* "-"??\ "€"_-;_-@_-</c:formatCode>
                <c:ptCount val="6"/>
                <c:pt idx="0">
                  <c:v>20000</c:v>
                </c:pt>
                <c:pt idx="1">
                  <c:v>20000</c:v>
                </c:pt>
                <c:pt idx="2">
                  <c:v>20000</c:v>
                </c:pt>
                <c:pt idx="3">
                  <c:v>20000</c:v>
                </c:pt>
                <c:pt idx="4">
                  <c:v>20000</c:v>
                </c:pt>
                <c:pt idx="5">
                  <c:v>20000</c:v>
                </c:pt>
              </c:numCache>
            </c:numRef>
          </c:val>
          <c:extLst>
            <c:ext xmlns:c16="http://schemas.microsoft.com/office/drawing/2014/chart" uri="{C3380CC4-5D6E-409C-BE32-E72D297353CC}">
              <c16:uniqueId val="{00000020-91CE-48AD-ABF0-8F2D462BD3B5}"/>
            </c:ext>
          </c:extLst>
        </c:ser>
        <c:dLbls>
          <c:showLegendKey val="0"/>
          <c:showVal val="0"/>
          <c:showCatName val="0"/>
          <c:showSerName val="0"/>
          <c:showPercent val="0"/>
          <c:showBubbleSize val="0"/>
        </c:dLbls>
        <c:axId val="540171240"/>
        <c:axId val="540168616"/>
      </c:areaChart>
      <c:catAx>
        <c:axId val="540171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0168616"/>
        <c:crosses val="autoZero"/>
        <c:auto val="1"/>
        <c:lblAlgn val="ctr"/>
        <c:lblOffset val="100"/>
        <c:noMultiLvlLbl val="0"/>
      </c:catAx>
      <c:valAx>
        <c:axId val="54016861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0171240"/>
        <c:crosses val="autoZero"/>
        <c:crossBetween val="midCat"/>
      </c:valAx>
      <c:spPr>
        <a:noFill/>
        <a:ln>
          <a:noFill/>
        </a:ln>
        <a:effectLst/>
      </c:spPr>
    </c:plotArea>
    <c:legend>
      <c:legendPos val="b"/>
      <c:layout>
        <c:manualLayout>
          <c:xMode val="edge"/>
          <c:yMode val="edge"/>
          <c:x val="2.7413060738288319E-2"/>
          <c:y val="0.52278676530363388"/>
          <c:w val="0.95476472415510072"/>
          <c:h val="0.46313455668792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4 - Indikativna finančna ocena ukrepov</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15319203849518812"/>
          <c:y val="0.17171296296296296"/>
          <c:w val="0.79091907261592298"/>
          <c:h val="0.37585958005249342"/>
        </c:manualLayout>
      </c:layout>
      <c:areaChart>
        <c:grouping val="stacked"/>
        <c:varyColors val="0"/>
        <c:ser>
          <c:idx val="0"/>
          <c:order val="0"/>
          <c:tx>
            <c:strRef>
              <c:f>'Finančni in akcijski načrt'!$D$123</c:f>
              <c:strCache>
                <c:ptCount val="1"/>
                <c:pt idx="0">
                  <c:v>4.1.Trajnostni standardi ptujskega turizma in napredek v zeleni shemi slovenskega turizma</c:v>
                </c:pt>
              </c:strCache>
            </c:strRef>
          </c:tx>
          <c:spPr>
            <a:solidFill>
              <a:schemeClr val="accent1"/>
            </a:solidFill>
            <a:ln>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načrt'!$V$123:$AA$123</c:f>
              <c:numCache>
                <c:formatCode>_-* #,##0\ "€"_-;\-* #,##0\ "€"_-;_-* "-"??\ "€"_-;_-@_-</c:formatCode>
                <c:ptCount val="6"/>
                <c:pt idx="0">
                  <c:v>12000</c:v>
                </c:pt>
                <c:pt idx="1">
                  <c:v>12000</c:v>
                </c:pt>
                <c:pt idx="2">
                  <c:v>12000</c:v>
                </c:pt>
                <c:pt idx="3">
                  <c:v>12000</c:v>
                </c:pt>
                <c:pt idx="4">
                  <c:v>12000</c:v>
                </c:pt>
                <c:pt idx="5">
                  <c:v>12000</c:v>
                </c:pt>
              </c:numCache>
            </c:numRef>
          </c:val>
          <c:extLst>
            <c:ext xmlns:c16="http://schemas.microsoft.com/office/drawing/2014/chart" uri="{C3380CC4-5D6E-409C-BE32-E72D297353CC}">
              <c16:uniqueId val="{00000000-EB1C-4F32-9DD7-083094B0E537}"/>
            </c:ext>
          </c:extLst>
        </c:ser>
        <c:ser>
          <c:idx val="4"/>
          <c:order val="1"/>
          <c:tx>
            <c:strRef>
              <c:f>'Finančni in akcijski načrt'!$D$127</c:f>
              <c:strCache>
                <c:ptCount val="1"/>
                <c:pt idx="0">
                  <c:v>4.2.Znižanje negativnih emisij v okolje za višjo vrednost turizma in kakovost življenja </c:v>
                </c:pt>
              </c:strCache>
            </c:strRef>
          </c:tx>
          <c:spPr>
            <a:solidFill>
              <a:schemeClr val="accent5"/>
            </a:solidFill>
            <a:ln>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načrt'!$V$127:$AA$127</c:f>
              <c:numCache>
                <c:formatCode>_-* #,##0\ "€"_-;\-* #,##0\ "€"_-;_-* "-"??\ "€"_-;_-@_-</c:formatCode>
                <c:ptCount val="6"/>
                <c:pt idx="0">
                  <c:v>30000</c:v>
                </c:pt>
                <c:pt idx="1">
                  <c:v>30000</c:v>
                </c:pt>
                <c:pt idx="2">
                  <c:v>30000</c:v>
                </c:pt>
                <c:pt idx="3">
                  <c:v>30000</c:v>
                </c:pt>
                <c:pt idx="4">
                  <c:v>30000</c:v>
                </c:pt>
                <c:pt idx="5">
                  <c:v>30000</c:v>
                </c:pt>
              </c:numCache>
            </c:numRef>
          </c:val>
          <c:extLst>
            <c:ext xmlns:c16="http://schemas.microsoft.com/office/drawing/2014/chart" uri="{C3380CC4-5D6E-409C-BE32-E72D297353CC}">
              <c16:uniqueId val="{00000004-EB1C-4F32-9DD7-083094B0E537}"/>
            </c:ext>
          </c:extLst>
        </c:ser>
        <c:ser>
          <c:idx val="8"/>
          <c:order val="2"/>
          <c:tx>
            <c:strRef>
              <c:f>'Finančni in akcijski načrt'!$D$131</c:f>
              <c:strCache>
                <c:ptCount val="1"/>
                <c:pt idx="0">
                  <c:v>4.3.Pospeševanje uporabe in izposoje „e-bike” in koles za odkrivanje in doživetja Ptuja in okolice</c:v>
                </c:pt>
              </c:strCache>
            </c:strRef>
          </c:tx>
          <c:spPr>
            <a:solidFill>
              <a:schemeClr val="accent3">
                <a:lumMod val="6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načrt'!$V$131:$AA$131</c:f>
              <c:numCache>
                <c:formatCode>_-* #,##0\ "€"_-;\-* #,##0\ "€"_-;_-* "-"??\ "€"_-;_-@_-</c:formatCode>
                <c:ptCount val="6"/>
                <c:pt idx="0">
                  <c:v>4500</c:v>
                </c:pt>
                <c:pt idx="1">
                  <c:v>6900</c:v>
                </c:pt>
                <c:pt idx="2">
                  <c:v>8400</c:v>
                </c:pt>
                <c:pt idx="3">
                  <c:v>7500</c:v>
                </c:pt>
                <c:pt idx="4">
                  <c:v>2700</c:v>
                </c:pt>
                <c:pt idx="5">
                  <c:v>0</c:v>
                </c:pt>
              </c:numCache>
            </c:numRef>
          </c:val>
          <c:extLst>
            <c:ext xmlns:c16="http://schemas.microsoft.com/office/drawing/2014/chart" uri="{C3380CC4-5D6E-409C-BE32-E72D297353CC}">
              <c16:uniqueId val="{00000008-EB1C-4F32-9DD7-083094B0E537}"/>
            </c:ext>
          </c:extLst>
        </c:ser>
        <c:ser>
          <c:idx val="12"/>
          <c:order val="3"/>
          <c:tx>
            <c:strRef>
              <c:f>'Finančni in akcijski načrt'!$D$135</c:f>
              <c:strCache>
                <c:ptCount val="1"/>
                <c:pt idx="0">
                  <c:v>4.4.Digitalizacija spremljanja tržnih trendov in uspešnosti ter kazalnikov razvoja ptujskega turizma (interni portal za podporo odločanju)</c:v>
                </c:pt>
              </c:strCache>
            </c:strRef>
          </c:tx>
          <c:spPr>
            <a:solidFill>
              <a:schemeClr val="accent1">
                <a:lumMod val="80000"/>
                <a:lumOff val="2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načrt'!$V$135:$AA$135</c:f>
              <c:numCache>
                <c:formatCode>_-* #,##0\ "€"_-;\-* #,##0\ "€"_-;_-* "-"??\ "€"_-;_-@_-</c:formatCode>
                <c:ptCount val="6"/>
                <c:pt idx="0">
                  <c:v>11182.5</c:v>
                </c:pt>
                <c:pt idx="1">
                  <c:v>20767.5</c:v>
                </c:pt>
                <c:pt idx="2">
                  <c:v>20767.5</c:v>
                </c:pt>
                <c:pt idx="3">
                  <c:v>18282.5</c:v>
                </c:pt>
                <c:pt idx="4">
                  <c:v>0</c:v>
                </c:pt>
                <c:pt idx="5">
                  <c:v>0</c:v>
                </c:pt>
              </c:numCache>
            </c:numRef>
          </c:val>
          <c:extLst>
            <c:ext xmlns:c16="http://schemas.microsoft.com/office/drawing/2014/chart" uri="{C3380CC4-5D6E-409C-BE32-E72D297353CC}">
              <c16:uniqueId val="{0000000C-EB1C-4F32-9DD7-083094B0E537}"/>
            </c:ext>
          </c:extLst>
        </c:ser>
        <c:ser>
          <c:idx val="16"/>
          <c:order val="4"/>
          <c:tx>
            <c:strRef>
              <c:f>'Finančni in akcijski načrt'!$D$139</c:f>
              <c:strCache>
                <c:ptCount val="1"/>
                <c:pt idx="0">
                  <c:v>4.5.Usposabljanje turističnih ponudnikov, zaposlenih v turizmu in drugih deležnikov za uporabo digitalnih orodij vodenja, trženja, upravljanja ponudbe in medsebojnega povezovanja.-navezava na Ukrep 6.9.</c:v>
                </c:pt>
              </c:strCache>
            </c:strRef>
          </c:tx>
          <c:spPr>
            <a:solidFill>
              <a:schemeClr val="accent5">
                <a:lumMod val="80000"/>
                <a:lumOff val="2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načrt'!$V$139:$AA$139</c:f>
              <c:numCache>
                <c:formatCode>_-* #,##0\ "€"_-;\-* #,##0\ "€"_-;_-* "-"??\ "€"_-;_-@_-</c:formatCode>
                <c:ptCount val="6"/>
                <c:pt idx="0">
                  <c:v>0</c:v>
                </c:pt>
                <c:pt idx="1">
                  <c:v>6000</c:v>
                </c:pt>
                <c:pt idx="2">
                  <c:v>9000</c:v>
                </c:pt>
                <c:pt idx="3">
                  <c:v>12000</c:v>
                </c:pt>
                <c:pt idx="4">
                  <c:v>15000</c:v>
                </c:pt>
                <c:pt idx="5">
                  <c:v>18000</c:v>
                </c:pt>
              </c:numCache>
            </c:numRef>
          </c:val>
          <c:extLst>
            <c:ext xmlns:c16="http://schemas.microsoft.com/office/drawing/2014/chart" uri="{C3380CC4-5D6E-409C-BE32-E72D297353CC}">
              <c16:uniqueId val="{00000010-EB1C-4F32-9DD7-083094B0E537}"/>
            </c:ext>
          </c:extLst>
        </c:ser>
        <c:ser>
          <c:idx val="20"/>
          <c:order val="5"/>
          <c:tx>
            <c:strRef>
              <c:f>'Finančni in akcijski načrt'!$D$143</c:f>
              <c:strCache>
                <c:ptCount val="1"/>
                <c:pt idx="0">
                  <c:v>4.6.Optimizacija in intenziviranje celostne digitalne platforme informiranja domačinov, izletnikov in turistov, trženja, pospeševanja prodaje in rezervacijskega sistema ptujskega turizma (tudi označbe in QR kodiranje-povezovanje z  bazami podatkov, ipd.)</c:v>
                </c:pt>
              </c:strCache>
            </c:strRef>
          </c:tx>
          <c:spPr>
            <a:solidFill>
              <a:schemeClr val="accent3">
                <a:lumMod val="8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načrt'!$V$143:$AA$143</c:f>
              <c:numCache>
                <c:formatCode>_-* #,##0\ "€"_-;\-* #,##0\ "€"_-;_-* "-"??\ "€"_-;_-@_-</c:formatCode>
                <c:ptCount val="6"/>
                <c:pt idx="0">
                  <c:v>14550</c:v>
                </c:pt>
                <c:pt idx="1">
                  <c:v>27645</c:v>
                </c:pt>
                <c:pt idx="2">
                  <c:v>22795</c:v>
                </c:pt>
                <c:pt idx="3">
                  <c:v>19400</c:v>
                </c:pt>
                <c:pt idx="4">
                  <c:v>6305</c:v>
                </c:pt>
                <c:pt idx="5">
                  <c:v>6305</c:v>
                </c:pt>
              </c:numCache>
            </c:numRef>
          </c:val>
          <c:extLst>
            <c:ext xmlns:c16="http://schemas.microsoft.com/office/drawing/2014/chart" uri="{C3380CC4-5D6E-409C-BE32-E72D297353CC}">
              <c16:uniqueId val="{00000014-EB1C-4F32-9DD7-083094B0E537}"/>
            </c:ext>
          </c:extLst>
        </c:ser>
        <c:ser>
          <c:idx val="24"/>
          <c:order val="6"/>
          <c:tx>
            <c:strRef>
              <c:f>'Finančni in akcijski načrt'!$D$147</c:f>
              <c:strCache>
                <c:ptCount val="1"/>
                <c:pt idx="0">
                  <c:v>4.7. Ureditev zelene-trajnostne infrastrukture v destinaciji (Električni polnilniki za e-vozila ob vseh parkirnih mestih in garažah, Koši za smeti /s kreativno CGP destinacije/ za ločeno zbiranje odpadkov, močnejši in vsem dostopen javni Wi-FI  v mestu za</c:v>
                </c:pt>
              </c:strCache>
            </c:strRef>
          </c:tx>
          <c:spPr>
            <a:solidFill>
              <a:schemeClr val="accent1">
                <a:lumMod val="60000"/>
                <a:lumOff val="4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načrt'!$V$147:$AA$147</c:f>
              <c:numCache>
                <c:formatCode>_-* #,##0\ "€"_-;\-* #,##0\ "€"_-;_-* "-"??\ "€"_-;_-@_-</c:formatCode>
                <c:ptCount val="6"/>
                <c:pt idx="0">
                  <c:v>0</c:v>
                </c:pt>
                <c:pt idx="1">
                  <c:v>34000</c:v>
                </c:pt>
                <c:pt idx="2">
                  <c:v>51000</c:v>
                </c:pt>
                <c:pt idx="3">
                  <c:v>68000</c:v>
                </c:pt>
                <c:pt idx="4">
                  <c:v>85000</c:v>
                </c:pt>
                <c:pt idx="5">
                  <c:v>102000</c:v>
                </c:pt>
              </c:numCache>
            </c:numRef>
          </c:val>
          <c:extLst>
            <c:ext xmlns:c16="http://schemas.microsoft.com/office/drawing/2014/chart" uri="{C3380CC4-5D6E-409C-BE32-E72D297353CC}">
              <c16:uniqueId val="{00000018-EB1C-4F32-9DD7-083094B0E537}"/>
            </c:ext>
          </c:extLst>
        </c:ser>
        <c:ser>
          <c:idx val="28"/>
          <c:order val="7"/>
          <c:tx>
            <c:strRef>
              <c:f>'Finančni in akcijski načrt'!$D$151</c:f>
              <c:strCache>
                <c:ptCount val="1"/>
                <c:pt idx="0">
                  <c:v>4.8.Izračun in tekoče spremljanje ogljičnega odtisa ptujskega turizma (digitalno podprta rešitev) - informiranje turističnih ponudnikov in javnosti ter vključevanje v tržno komuniciranje in pozicioniranje</c:v>
                </c:pt>
              </c:strCache>
            </c:strRef>
          </c:tx>
          <c:spPr>
            <a:solidFill>
              <a:schemeClr val="accent5">
                <a:lumMod val="60000"/>
                <a:lumOff val="40000"/>
              </a:schemeClr>
            </a:solidFill>
            <a:ln w="25400">
              <a:noFill/>
            </a:ln>
            <a:effectLst/>
          </c:spPr>
          <c:cat>
            <c:numRef>
              <c:f>'Finančni in akcijski načrt'!$V$122:$AA$122</c:f>
              <c:numCache>
                <c:formatCode>General</c:formatCode>
                <c:ptCount val="6"/>
                <c:pt idx="0">
                  <c:v>2023</c:v>
                </c:pt>
                <c:pt idx="1">
                  <c:v>2024</c:v>
                </c:pt>
                <c:pt idx="2">
                  <c:v>2025</c:v>
                </c:pt>
                <c:pt idx="3">
                  <c:v>2026</c:v>
                </c:pt>
                <c:pt idx="4">
                  <c:v>2027</c:v>
                </c:pt>
                <c:pt idx="5">
                  <c:v>2028</c:v>
                </c:pt>
              </c:numCache>
            </c:numRef>
          </c:cat>
          <c:val>
            <c:numRef>
              <c:f>'Finančni in akcijski načrt'!$V$151:$AA$151</c:f>
              <c:numCache>
                <c:formatCode>_-* #,##0\ "€"_-;\-* #,##0\ "€"_-;_-* "-"??\ "€"_-;_-@_-</c:formatCode>
                <c:ptCount val="6"/>
                <c:pt idx="0">
                  <c:v>9880</c:v>
                </c:pt>
                <c:pt idx="1">
                  <c:v>22800</c:v>
                </c:pt>
                <c:pt idx="2">
                  <c:v>20520</c:v>
                </c:pt>
                <c:pt idx="3">
                  <c:v>20520</c:v>
                </c:pt>
                <c:pt idx="4">
                  <c:v>2280</c:v>
                </c:pt>
                <c:pt idx="5">
                  <c:v>0</c:v>
                </c:pt>
              </c:numCache>
            </c:numRef>
          </c:val>
          <c:extLst>
            <c:ext xmlns:c16="http://schemas.microsoft.com/office/drawing/2014/chart" uri="{C3380CC4-5D6E-409C-BE32-E72D297353CC}">
              <c16:uniqueId val="{0000001C-EB1C-4F32-9DD7-083094B0E537}"/>
            </c:ext>
          </c:extLst>
        </c:ser>
        <c:dLbls>
          <c:showLegendKey val="0"/>
          <c:showVal val="0"/>
          <c:showCatName val="0"/>
          <c:showSerName val="0"/>
          <c:showPercent val="0"/>
          <c:showBubbleSize val="0"/>
        </c:dLbls>
        <c:axId val="613502240"/>
        <c:axId val="613504536"/>
      </c:areaChart>
      <c:catAx>
        <c:axId val="613502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504536"/>
        <c:crosses val="autoZero"/>
        <c:auto val="1"/>
        <c:lblAlgn val="ctr"/>
        <c:lblOffset val="100"/>
        <c:noMultiLvlLbl val="0"/>
      </c:catAx>
      <c:valAx>
        <c:axId val="61350453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502240"/>
        <c:crosses val="autoZero"/>
        <c:crossBetween val="midCat"/>
      </c:valAx>
      <c:spPr>
        <a:noFill/>
        <a:ln>
          <a:noFill/>
        </a:ln>
        <a:effectLst/>
      </c:spPr>
    </c:plotArea>
    <c:legend>
      <c:legendPos val="b"/>
      <c:layout>
        <c:manualLayout>
          <c:xMode val="edge"/>
          <c:yMode val="edge"/>
          <c:x val="8.8530948291519317E-3"/>
          <c:y val="0.59748556430446187"/>
          <c:w val="0.97321246998557021"/>
          <c:h val="0.397468832020997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5 - Indikativna finančna ocena ukrepov</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8.6808824978449439E-2"/>
          <c:y val="7.7555955794835638E-2"/>
          <c:w val="0.8815208034966755"/>
          <c:h val="0.38007642598140895"/>
        </c:manualLayout>
      </c:layout>
      <c:areaChart>
        <c:grouping val="stacked"/>
        <c:varyColors val="0"/>
        <c:ser>
          <c:idx val="0"/>
          <c:order val="0"/>
          <c:tx>
            <c:strRef>
              <c:f>'Finančni in akcijski načrt'!$D$159</c:f>
              <c:strCache>
                <c:ptCount val="1"/>
                <c:pt idx="0">
                  <c:v>5.1. Oblikovanje izvedbenega načrta trženja turistične ponudbe destinacije Ptuj s kreativnimi zasnovami in konstantami tržnega komuniciranja in nadgrajeno znamko turistične podobe Ptuja (v skladu s strateškimi opredelitvami, vizijo in ciljnim tržnim pozic</c:v>
                </c:pt>
              </c:strCache>
            </c:strRef>
          </c:tx>
          <c:spPr>
            <a:solidFill>
              <a:schemeClr val="accent1"/>
            </a:solidFill>
            <a:ln>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načrt'!$V$159:$AA$159</c:f>
              <c:numCache>
                <c:formatCode>_-* #,##0\ "€"_-;\-* #,##0\ "€"_-;_-* "-"??\ "€"_-;_-@_-</c:formatCode>
                <c:ptCount val="6"/>
                <c:pt idx="0">
                  <c:v>12000</c:v>
                </c:pt>
                <c:pt idx="1">
                  <c:v>20000</c:v>
                </c:pt>
                <c:pt idx="2">
                  <c:v>8000</c:v>
                </c:pt>
                <c:pt idx="3">
                  <c:v>0</c:v>
                </c:pt>
                <c:pt idx="4">
                  <c:v>0</c:v>
                </c:pt>
                <c:pt idx="5">
                  <c:v>0</c:v>
                </c:pt>
              </c:numCache>
            </c:numRef>
          </c:val>
          <c:extLst>
            <c:ext xmlns:c16="http://schemas.microsoft.com/office/drawing/2014/chart" uri="{C3380CC4-5D6E-409C-BE32-E72D297353CC}">
              <c16:uniqueId val="{00000000-B238-4E13-8D8A-9AE06639C14B}"/>
            </c:ext>
          </c:extLst>
        </c:ser>
        <c:ser>
          <c:idx val="4"/>
          <c:order val="1"/>
          <c:tx>
            <c:strRef>
              <c:f>'Finančni in akcijski načrt'!$D$163</c:f>
              <c:strCache>
                <c:ptCount val="1"/>
                <c:pt idx="0">
                  <c:v>5.2.Oblikovanje ključnih turističnih produktov in ponudb/paketov ptujskega turizma s ciljem podaljšanja PDB in dviga dodane vrednosti – Mesto Ptuj in naravno zaledje</c:v>
                </c:pt>
              </c:strCache>
            </c:strRef>
          </c:tx>
          <c:spPr>
            <a:solidFill>
              <a:schemeClr val="accent5"/>
            </a:solidFill>
            <a:ln>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načrt'!$V$163:$AA$163</c:f>
              <c:numCache>
                <c:formatCode>_-* #,##0\ "€"_-;\-* #,##0\ "€"_-;_-* "-"??\ "€"_-;_-@_-</c:formatCode>
                <c:ptCount val="6"/>
                <c:pt idx="0">
                  <c:v>21000</c:v>
                </c:pt>
                <c:pt idx="1">
                  <c:v>35000</c:v>
                </c:pt>
                <c:pt idx="2">
                  <c:v>14000</c:v>
                </c:pt>
                <c:pt idx="3">
                  <c:v>0</c:v>
                </c:pt>
                <c:pt idx="4">
                  <c:v>0</c:v>
                </c:pt>
                <c:pt idx="5">
                  <c:v>0</c:v>
                </c:pt>
              </c:numCache>
            </c:numRef>
          </c:val>
          <c:extLst>
            <c:ext xmlns:c16="http://schemas.microsoft.com/office/drawing/2014/chart" uri="{C3380CC4-5D6E-409C-BE32-E72D297353CC}">
              <c16:uniqueId val="{00000004-B238-4E13-8D8A-9AE06639C14B}"/>
            </c:ext>
          </c:extLst>
        </c:ser>
        <c:ser>
          <c:idx val="8"/>
          <c:order val="2"/>
          <c:tx>
            <c:strRef>
              <c:f>'Finančni in akcijski načrt'!$D$167</c:f>
              <c:strCache>
                <c:ptCount val="1"/>
                <c:pt idx="0">
                  <c:v>5.3. "Ptujska digitalna kartica doživetij"/"Ptuj Experience Card" - v navezavi na ukrep pod točko 2. v okviru te politike se kreativno in izvedbeno uredi,  kot skupni paket, ki vključuje: vstopnine, parkiranje, izposojo (e-)koles, izbrano gostinsko ponudb</c:v>
                </c:pt>
              </c:strCache>
            </c:strRef>
          </c:tx>
          <c:spPr>
            <a:solidFill>
              <a:schemeClr val="accent3">
                <a:lumMod val="6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načrt'!$V$167:$AA$167</c:f>
              <c:numCache>
                <c:formatCode>_-* #,##0\ "€"_-;\-* #,##0\ "€"_-;_-* "-"??\ "€"_-;_-@_-</c:formatCode>
                <c:ptCount val="6"/>
                <c:pt idx="0">
                  <c:v>0</c:v>
                </c:pt>
                <c:pt idx="1">
                  <c:v>22500</c:v>
                </c:pt>
                <c:pt idx="2">
                  <c:v>30000</c:v>
                </c:pt>
                <c:pt idx="3">
                  <c:v>22500</c:v>
                </c:pt>
                <c:pt idx="4">
                  <c:v>0</c:v>
                </c:pt>
                <c:pt idx="5">
                  <c:v>0</c:v>
                </c:pt>
              </c:numCache>
            </c:numRef>
          </c:val>
          <c:extLst>
            <c:ext xmlns:c16="http://schemas.microsoft.com/office/drawing/2014/chart" uri="{C3380CC4-5D6E-409C-BE32-E72D297353CC}">
              <c16:uniqueId val="{00000008-B238-4E13-8D8A-9AE06639C14B}"/>
            </c:ext>
          </c:extLst>
        </c:ser>
        <c:ser>
          <c:idx val="12"/>
          <c:order val="3"/>
          <c:tx>
            <c:strRef>
              <c:f>'Finančni in akcijski načrt'!$D$171</c:f>
              <c:strCache>
                <c:ptCount val="1"/>
                <c:pt idx="0">
                  <c:v>5.4. Vzpostavitev interne (trženjske) mreže ponudbe in trženjskega modela za učinkovito usmerjanje obiskovalca (za večjo potrošnjo in dodano vrednost izkušnje – ko je gost že v destinaciji)
</c:v>
                </c:pt>
              </c:strCache>
            </c:strRef>
          </c:tx>
          <c:spPr>
            <a:solidFill>
              <a:schemeClr val="accent1">
                <a:lumMod val="80000"/>
                <a:lumOff val="2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načrt'!$V$171:$AA$171</c:f>
              <c:numCache>
                <c:formatCode>_-* #,##0\ "€"_-;\-* #,##0\ "€"_-;_-* "-"??\ "€"_-;_-@_-</c:formatCode>
                <c:ptCount val="6"/>
                <c:pt idx="0">
                  <c:v>35000</c:v>
                </c:pt>
                <c:pt idx="1">
                  <c:v>35000</c:v>
                </c:pt>
                <c:pt idx="2">
                  <c:v>35000</c:v>
                </c:pt>
                <c:pt idx="3">
                  <c:v>35000</c:v>
                </c:pt>
                <c:pt idx="4">
                  <c:v>35000</c:v>
                </c:pt>
                <c:pt idx="5">
                  <c:v>35000</c:v>
                </c:pt>
              </c:numCache>
            </c:numRef>
          </c:val>
          <c:extLst>
            <c:ext xmlns:c16="http://schemas.microsoft.com/office/drawing/2014/chart" uri="{C3380CC4-5D6E-409C-BE32-E72D297353CC}">
              <c16:uniqueId val="{0000000C-B238-4E13-8D8A-9AE06639C14B}"/>
            </c:ext>
          </c:extLst>
        </c:ser>
        <c:ser>
          <c:idx val="16"/>
          <c:order val="4"/>
          <c:tx>
            <c:strRef>
              <c:f>'Finančni in akcijski načrt'!$D$175</c:f>
              <c:strCache>
                <c:ptCount val="1"/>
                <c:pt idx="0">
                  <c:v>5.5.Večletna informacijsko oglaševalska kampanja ključne "Ikone Ptuja", "Zgodbe Ptuja"  in promocija življenskega stila ("Lifestyle-a) Ptuja" za dvig prepoznavnosti in dodane vrednosti ptujskega turizma na ciljnih nišnih segmentih mednarodnih trgih in dom</c:v>
                </c:pt>
              </c:strCache>
            </c:strRef>
          </c:tx>
          <c:spPr>
            <a:solidFill>
              <a:schemeClr val="accent5">
                <a:lumMod val="80000"/>
                <a:lumOff val="2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načrt'!$V$175:$AA$175</c:f>
              <c:numCache>
                <c:formatCode>_-* #,##0\ "€"_-;\-* #,##0\ "€"_-;_-* "-"??\ "€"_-;_-@_-</c:formatCode>
                <c:ptCount val="6"/>
                <c:pt idx="0">
                  <c:v>22400</c:v>
                </c:pt>
                <c:pt idx="1">
                  <c:v>124800</c:v>
                </c:pt>
                <c:pt idx="2">
                  <c:v>96000</c:v>
                </c:pt>
                <c:pt idx="3">
                  <c:v>76800</c:v>
                </c:pt>
                <c:pt idx="4">
                  <c:v>0</c:v>
                </c:pt>
                <c:pt idx="5">
                  <c:v>0</c:v>
                </c:pt>
              </c:numCache>
            </c:numRef>
          </c:val>
          <c:extLst>
            <c:ext xmlns:c16="http://schemas.microsoft.com/office/drawing/2014/chart" uri="{C3380CC4-5D6E-409C-BE32-E72D297353CC}">
              <c16:uniqueId val="{00000010-B238-4E13-8D8A-9AE06639C14B}"/>
            </c:ext>
          </c:extLst>
        </c:ser>
        <c:ser>
          <c:idx val="20"/>
          <c:order val="5"/>
          <c:tx>
            <c:strRef>
              <c:f>'Finančni in akcijski načrt'!$D$179</c:f>
              <c:strCache>
                <c:ptCount val="1"/>
                <c:pt idx="0">
                  <c:v>5.6.Redna letna oglaševalska kampanja ptujskega turizma ciljno usmerjena na tuje nišne segmente in trge za dvig prepoznavnosti, ciljno pozicioniranje in pospeševanje prodaje - navezava na ukrepe 5.1., 5.2. in 5.5.</c:v>
                </c:pt>
              </c:strCache>
            </c:strRef>
          </c:tx>
          <c:spPr>
            <a:solidFill>
              <a:schemeClr val="accent3">
                <a:lumMod val="8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načrt'!$V$179:$AA$179</c:f>
              <c:numCache>
                <c:formatCode>_-* #,##0\ "€"_-;\-* #,##0\ "€"_-;_-* "-"??\ "€"_-;_-@_-</c:formatCode>
                <c:ptCount val="6"/>
                <c:pt idx="0">
                  <c:v>60000</c:v>
                </c:pt>
                <c:pt idx="1">
                  <c:v>60000</c:v>
                </c:pt>
                <c:pt idx="2">
                  <c:v>60000</c:v>
                </c:pt>
                <c:pt idx="3">
                  <c:v>60000</c:v>
                </c:pt>
                <c:pt idx="4">
                  <c:v>60000</c:v>
                </c:pt>
                <c:pt idx="5">
                  <c:v>60000</c:v>
                </c:pt>
              </c:numCache>
            </c:numRef>
          </c:val>
          <c:extLst>
            <c:ext xmlns:c16="http://schemas.microsoft.com/office/drawing/2014/chart" uri="{C3380CC4-5D6E-409C-BE32-E72D297353CC}">
              <c16:uniqueId val="{00000014-B238-4E13-8D8A-9AE06639C14B}"/>
            </c:ext>
          </c:extLst>
        </c:ser>
        <c:ser>
          <c:idx val="24"/>
          <c:order val="6"/>
          <c:tx>
            <c:strRef>
              <c:f>'Finančni in akcijski načrt'!$D$183</c:f>
              <c:strCache>
                <c:ptCount val="1"/>
                <c:pt idx="0">
                  <c:v>5.7.Večletna Informacijsko oglaševalska kampanja za dvig prepoznavnosti, pozicioniranje in pospeševanja prodaje na slovenskem trgu - navezava na ukrepe 5.1., 5.2. in 5.5.</c:v>
                </c:pt>
              </c:strCache>
            </c:strRef>
          </c:tx>
          <c:spPr>
            <a:solidFill>
              <a:schemeClr val="accent1">
                <a:lumMod val="60000"/>
                <a:lumOff val="4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načrt'!$V$183:$AA$183</c:f>
              <c:numCache>
                <c:formatCode>_-* #,##0\ "€"_-;\-* #,##0\ "€"_-;_-* "-"??\ "€"_-;_-@_-</c:formatCode>
                <c:ptCount val="6"/>
                <c:pt idx="0">
                  <c:v>40000</c:v>
                </c:pt>
                <c:pt idx="1">
                  <c:v>40000</c:v>
                </c:pt>
                <c:pt idx="2">
                  <c:v>40000</c:v>
                </c:pt>
                <c:pt idx="3">
                  <c:v>40000</c:v>
                </c:pt>
                <c:pt idx="4">
                  <c:v>40000</c:v>
                </c:pt>
                <c:pt idx="5">
                  <c:v>40000</c:v>
                </c:pt>
              </c:numCache>
            </c:numRef>
          </c:val>
          <c:extLst>
            <c:ext xmlns:c16="http://schemas.microsoft.com/office/drawing/2014/chart" uri="{C3380CC4-5D6E-409C-BE32-E72D297353CC}">
              <c16:uniqueId val="{00000018-B238-4E13-8D8A-9AE06639C14B}"/>
            </c:ext>
          </c:extLst>
        </c:ser>
        <c:ser>
          <c:idx val="28"/>
          <c:order val="7"/>
          <c:tx>
            <c:strRef>
              <c:f>'Finančni in akcijski načrt'!$D$187</c:f>
              <c:strCache>
                <c:ptCount val="1"/>
                <c:pt idx="0">
                  <c:v>5.8. "Partnerstvo za Ptuj - mesto mladih" med ZTP, CID, Nevladnimi organizacijami in MO Ptuj in priprava ter izvedba akcijskega načrta za turizem mladih v destinaciji Ptuj - navezava na ukrepe 5.6., 5.7. in 5.9.</c:v>
                </c:pt>
              </c:strCache>
            </c:strRef>
          </c:tx>
          <c:spPr>
            <a:solidFill>
              <a:schemeClr val="accent5">
                <a:lumMod val="60000"/>
                <a:lumOff val="4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načrt'!$V$187:$AA$187</c:f>
              <c:numCache>
                <c:formatCode>_-* #,##0\ "€"_-;\-* #,##0\ "€"_-;_-* "-"??\ "€"_-;_-@_-</c:formatCode>
                <c:ptCount val="6"/>
                <c:pt idx="0">
                  <c:v>0</c:v>
                </c:pt>
                <c:pt idx="1">
                  <c:v>15000</c:v>
                </c:pt>
                <c:pt idx="2">
                  <c:v>15000</c:v>
                </c:pt>
                <c:pt idx="3">
                  <c:v>12000</c:v>
                </c:pt>
                <c:pt idx="4">
                  <c:v>8000</c:v>
                </c:pt>
                <c:pt idx="5">
                  <c:v>0</c:v>
                </c:pt>
              </c:numCache>
            </c:numRef>
          </c:val>
          <c:extLst>
            <c:ext xmlns:c16="http://schemas.microsoft.com/office/drawing/2014/chart" uri="{C3380CC4-5D6E-409C-BE32-E72D297353CC}">
              <c16:uniqueId val="{0000001C-B238-4E13-8D8A-9AE06639C14B}"/>
            </c:ext>
          </c:extLst>
        </c:ser>
        <c:ser>
          <c:idx val="32"/>
          <c:order val="8"/>
          <c:tx>
            <c:strRef>
              <c:f>'Finančni in akcijski načrt'!$D$191</c:f>
              <c:strCache>
                <c:ptCount val="1"/>
                <c:pt idx="0">
                  <c:v>5.9.Oblikovanje in trženje programov in paketov višje vrednosti za izletniške obiskovalce in učinkovitejše vključevanje prireditev in festivalov v ponudbo za turiste in izletnike (sinergije in uskladitev med interesi domačega prebivalstva, turisti in izle</c:v>
                </c:pt>
              </c:strCache>
            </c:strRef>
          </c:tx>
          <c:spPr>
            <a:solidFill>
              <a:schemeClr val="accent3">
                <a:lumMod val="50000"/>
              </a:schemeClr>
            </a:solidFill>
            <a:ln w="25400">
              <a:noFill/>
            </a:ln>
            <a:effectLst/>
          </c:spPr>
          <c:cat>
            <c:numRef>
              <c:f>'Finančni in akcijski načrt'!$V$158:$AA$158</c:f>
              <c:numCache>
                <c:formatCode>General</c:formatCode>
                <c:ptCount val="6"/>
                <c:pt idx="0">
                  <c:v>2023</c:v>
                </c:pt>
                <c:pt idx="1">
                  <c:v>2024</c:v>
                </c:pt>
                <c:pt idx="2">
                  <c:v>2025</c:v>
                </c:pt>
                <c:pt idx="3">
                  <c:v>2026</c:v>
                </c:pt>
                <c:pt idx="4">
                  <c:v>2027</c:v>
                </c:pt>
                <c:pt idx="5">
                  <c:v>2028</c:v>
                </c:pt>
              </c:numCache>
            </c:numRef>
          </c:cat>
          <c:val>
            <c:numRef>
              <c:f>'Finančni in akcijski načrt'!$V$191:$AA$191</c:f>
              <c:numCache>
                <c:formatCode>_-* #,##0\ "€"_-;\-* #,##0\ "€"_-;_-* "-"??\ "€"_-;_-@_-</c:formatCode>
                <c:ptCount val="6"/>
                <c:pt idx="0">
                  <c:v>16500</c:v>
                </c:pt>
                <c:pt idx="1">
                  <c:v>16500</c:v>
                </c:pt>
                <c:pt idx="2">
                  <c:v>22000</c:v>
                </c:pt>
                <c:pt idx="3">
                  <c:v>0</c:v>
                </c:pt>
                <c:pt idx="4">
                  <c:v>0</c:v>
                </c:pt>
                <c:pt idx="5">
                  <c:v>0</c:v>
                </c:pt>
              </c:numCache>
            </c:numRef>
          </c:val>
          <c:extLst>
            <c:ext xmlns:c16="http://schemas.microsoft.com/office/drawing/2014/chart" uri="{C3380CC4-5D6E-409C-BE32-E72D297353CC}">
              <c16:uniqueId val="{00000020-B238-4E13-8D8A-9AE06639C14B}"/>
            </c:ext>
          </c:extLst>
        </c:ser>
        <c:dLbls>
          <c:showLegendKey val="0"/>
          <c:showVal val="0"/>
          <c:showCatName val="0"/>
          <c:showSerName val="0"/>
          <c:showPercent val="0"/>
          <c:showBubbleSize val="0"/>
        </c:dLbls>
        <c:axId val="648091760"/>
        <c:axId val="648092416"/>
      </c:areaChart>
      <c:catAx>
        <c:axId val="648091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8092416"/>
        <c:crosses val="autoZero"/>
        <c:auto val="1"/>
        <c:lblAlgn val="ctr"/>
        <c:lblOffset val="100"/>
        <c:noMultiLvlLbl val="0"/>
      </c:catAx>
      <c:valAx>
        <c:axId val="64809241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8091760"/>
        <c:crosses val="autoZero"/>
        <c:crossBetween val="midCat"/>
      </c:valAx>
      <c:spPr>
        <a:noFill/>
        <a:ln>
          <a:noFill/>
        </a:ln>
        <a:effectLst/>
      </c:spPr>
    </c:plotArea>
    <c:legend>
      <c:legendPos val="b"/>
      <c:layout>
        <c:manualLayout>
          <c:xMode val="edge"/>
          <c:yMode val="edge"/>
          <c:x val="1.7252428399550324E-2"/>
          <c:y val="0.51829289074384188"/>
          <c:w val="0.97768165755567027"/>
          <c:h val="0.4741027092877045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6 -</a:t>
            </a:r>
            <a:r>
              <a:rPr lang="sl-SI" baseline="0"/>
              <a:t> Indikativna finančna ocena ukrepov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552975575276916E-2"/>
          <c:y val="7.7015995792138581E-2"/>
          <c:w val="0.87345886080097246"/>
          <c:h val="0.32833205611811705"/>
        </c:manualLayout>
      </c:layout>
      <c:areaChart>
        <c:grouping val="stacked"/>
        <c:varyColors val="0"/>
        <c:ser>
          <c:idx val="0"/>
          <c:order val="0"/>
          <c:tx>
            <c:strRef>
              <c:f>'Finančni in akcijski načrt'!$D$199</c:f>
              <c:strCache>
                <c:ptCount val="1"/>
                <c:pt idx="0">
                  <c:v>6.1.Implementacija poslanstva, delovanja, vloge in odgovornosti Zavoda za turizem Ptuj kot DMO ene od vodilnih destinacij v slovenskem turizmu in le-tega v odnosu do drugih deležnikov v destinaciji - Uskladitev organizacije in delovanja ZTP v skladu s Str</c:v>
                </c:pt>
              </c:strCache>
            </c:strRef>
          </c:tx>
          <c:spPr>
            <a:solidFill>
              <a:schemeClr val="accent1"/>
            </a:solidFill>
            <a:ln>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načrt'!$V$199:$AA$199</c:f>
              <c:numCache>
                <c:formatCode>_-* #,##0\ "€"_-;\-* #,##0\ "€"_-;_-* "-"??\ "€"_-;_-@_-</c:formatCode>
                <c:ptCount val="6"/>
                <c:pt idx="0">
                  <c:v>310000</c:v>
                </c:pt>
                <c:pt idx="1">
                  <c:v>310000</c:v>
                </c:pt>
                <c:pt idx="2">
                  <c:v>310000</c:v>
                </c:pt>
                <c:pt idx="3">
                  <c:v>310000</c:v>
                </c:pt>
                <c:pt idx="4">
                  <c:v>310000</c:v>
                </c:pt>
                <c:pt idx="5">
                  <c:v>310000</c:v>
                </c:pt>
              </c:numCache>
            </c:numRef>
          </c:val>
          <c:extLst>
            <c:ext xmlns:c16="http://schemas.microsoft.com/office/drawing/2014/chart" uri="{C3380CC4-5D6E-409C-BE32-E72D297353CC}">
              <c16:uniqueId val="{00000000-23B1-4E0F-B40A-81479E0EFB42}"/>
            </c:ext>
          </c:extLst>
        </c:ser>
        <c:ser>
          <c:idx val="5"/>
          <c:order val="1"/>
          <c:tx>
            <c:strRef>
              <c:f>'Finančni in akcijski načrt'!$D$204</c:f>
              <c:strCache>
                <c:ptCount val="1"/>
                <c:pt idx="0">
                  <c:v>6.2.Ureditev dostopnosti in odpiralnih časov ključnih privlačnosti destinacije (Zbirke PMPO) in gostinske ter kulinarične ponudbe </c:v>
                </c:pt>
              </c:strCache>
            </c:strRef>
          </c:tx>
          <c:spPr>
            <a:solidFill>
              <a:schemeClr val="accent6"/>
            </a:solidFill>
            <a:ln>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načrt'!$V$204:$AA$204</c:f>
              <c:numCache>
                <c:formatCode>_-* #,##0\ "€"_-;\-* #,##0\ "€"_-;_-* "-"??\ "€"_-;_-@_-</c:formatCode>
                <c:ptCount val="6"/>
                <c:pt idx="0">
                  <c:v>7000</c:v>
                </c:pt>
                <c:pt idx="1">
                  <c:v>7000</c:v>
                </c:pt>
                <c:pt idx="2">
                  <c:v>7000</c:v>
                </c:pt>
                <c:pt idx="3">
                  <c:v>7000</c:v>
                </c:pt>
                <c:pt idx="4">
                  <c:v>7000</c:v>
                </c:pt>
                <c:pt idx="5">
                  <c:v>7000</c:v>
                </c:pt>
              </c:numCache>
            </c:numRef>
          </c:val>
          <c:extLst>
            <c:ext xmlns:c16="http://schemas.microsoft.com/office/drawing/2014/chart" uri="{C3380CC4-5D6E-409C-BE32-E72D297353CC}">
              <c16:uniqueId val="{00000005-23B1-4E0F-B40A-81479E0EFB42}"/>
            </c:ext>
          </c:extLst>
        </c:ser>
        <c:ser>
          <c:idx val="7"/>
          <c:order val="2"/>
          <c:tx>
            <c:strRef>
              <c:f>'Finančni in akcijski načrt'!$D$206</c:f>
              <c:strCache>
                <c:ptCount val="1"/>
                <c:pt idx="0">
                  <c:v>6.3.Vzpostavitev upravljanja tokov izletniškega in tranzitnega turizma na Ptuju za dvig dodane vrednosti in zmanjšanje negativnih vplivov na okolje - navezava na Ukrep 5.8.</c:v>
                </c:pt>
              </c:strCache>
            </c:strRef>
          </c:tx>
          <c:spPr>
            <a:solidFill>
              <a:schemeClr val="accent2">
                <a:lumMod val="6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načrt'!$V$206:$AA$206</c:f>
              <c:numCache>
                <c:formatCode>_-* #,##0\ "€"_-;\-* #,##0\ "€"_-;_-* "-"??\ "€"_-;_-@_-</c:formatCode>
                <c:ptCount val="6"/>
                <c:pt idx="0">
                  <c:v>28000</c:v>
                </c:pt>
                <c:pt idx="1">
                  <c:v>28000</c:v>
                </c:pt>
                <c:pt idx="2">
                  <c:v>28000</c:v>
                </c:pt>
                <c:pt idx="3">
                  <c:v>28000</c:v>
                </c:pt>
                <c:pt idx="4">
                  <c:v>28000</c:v>
                </c:pt>
                <c:pt idx="5">
                  <c:v>28000</c:v>
                </c:pt>
              </c:numCache>
            </c:numRef>
          </c:val>
          <c:extLst>
            <c:ext xmlns:c16="http://schemas.microsoft.com/office/drawing/2014/chart" uri="{C3380CC4-5D6E-409C-BE32-E72D297353CC}">
              <c16:uniqueId val="{00000069-23B1-4E0F-B40A-81479E0EFB42}"/>
            </c:ext>
          </c:extLst>
        </c:ser>
        <c:ser>
          <c:idx val="11"/>
          <c:order val="3"/>
          <c:tx>
            <c:strRef>
              <c:f>'Finančni in akcijski načrt'!$D$210</c:f>
              <c:strCache>
                <c:ptCount val="1"/>
                <c:pt idx="0">
                  <c:v>6.4. Nadgradnja modela upravljanja Kongresno kulturnega središča Dominikanski Samostan za intenzivnejše trženje predvsem MICE produkta Ptuja in strokovno opolnomočenje upravljavca (poslovnih in strokovnih srečanj, incentive dogodkov, strokovnih in poslovn</c:v>
                </c:pt>
              </c:strCache>
            </c:strRef>
          </c:tx>
          <c:spPr>
            <a:solidFill>
              <a:schemeClr val="accent6">
                <a:lumMod val="6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načrt'!$V$210:$AA$210</c:f>
              <c:numCache>
                <c:formatCode>_-* #,##0\ "€"_-;\-* #,##0\ "€"_-;_-* "-"??\ "€"_-;_-@_-</c:formatCode>
                <c:ptCount val="6"/>
                <c:pt idx="0">
                  <c:v>100000</c:v>
                </c:pt>
                <c:pt idx="1">
                  <c:v>100000</c:v>
                </c:pt>
                <c:pt idx="2">
                  <c:v>100000</c:v>
                </c:pt>
                <c:pt idx="3">
                  <c:v>100000</c:v>
                </c:pt>
                <c:pt idx="4">
                  <c:v>100000</c:v>
                </c:pt>
                <c:pt idx="5">
                  <c:v>100000</c:v>
                </c:pt>
              </c:numCache>
            </c:numRef>
          </c:val>
          <c:extLst>
            <c:ext xmlns:c16="http://schemas.microsoft.com/office/drawing/2014/chart" uri="{C3380CC4-5D6E-409C-BE32-E72D297353CC}">
              <c16:uniqueId val="{0000006D-23B1-4E0F-B40A-81479E0EFB42}"/>
            </c:ext>
          </c:extLst>
        </c:ser>
        <c:ser>
          <c:idx val="15"/>
          <c:order val="4"/>
          <c:tx>
            <c:strRef>
              <c:f>'Finančni in akcijski načrt'!$D$214</c:f>
              <c:strCache>
                <c:ptCount val="1"/>
                <c:pt idx="0">
                  <c:v>6.5. Program upravljanja „Zgodovinsko mesto Ptuj“
Navezava na Ukrep 1.6. in podrobnejšpi opis projekta/programa</c:v>
                </c:pt>
              </c:strCache>
            </c:strRef>
          </c:tx>
          <c:spPr>
            <a:solidFill>
              <a:schemeClr val="accent4">
                <a:lumMod val="80000"/>
                <a:lumOff val="2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načrt'!$V$214:$AA$214</c:f>
              <c:numCache>
                <c:formatCode>_-* #,##0\ "€"_-;\-* #,##0\ "€"_-;_-* "-"??\ "€"_-;_-@_-</c:formatCode>
                <c:ptCount val="6"/>
                <c:pt idx="0">
                  <c:v>200000</c:v>
                </c:pt>
                <c:pt idx="1">
                  <c:v>200000</c:v>
                </c:pt>
                <c:pt idx="2">
                  <c:v>200000</c:v>
                </c:pt>
                <c:pt idx="3">
                  <c:v>200000</c:v>
                </c:pt>
                <c:pt idx="4">
                  <c:v>200000</c:v>
                </c:pt>
                <c:pt idx="5">
                  <c:v>200000</c:v>
                </c:pt>
              </c:numCache>
            </c:numRef>
          </c:val>
          <c:extLst>
            <c:ext xmlns:c16="http://schemas.microsoft.com/office/drawing/2014/chart" uri="{C3380CC4-5D6E-409C-BE32-E72D297353CC}">
              <c16:uniqueId val="{00000071-23B1-4E0F-B40A-81479E0EFB42}"/>
            </c:ext>
          </c:extLst>
        </c:ser>
        <c:ser>
          <c:idx val="19"/>
          <c:order val="5"/>
          <c:tx>
            <c:strRef>
              <c:f>'Finančni in akcijski načrt'!$D$218</c:f>
              <c:strCache>
                <c:ptCount val="1"/>
                <c:pt idx="0">
                  <c:v>6.6. Oblikovanje programa in imenovanje sedemčlanskega "Svetovalnega odbora za ciljno upravljanje podobe in znamčenja (»branding«-a) destinacije Ptuj " Odbor za branding in lepoto mesta"", ki ga na predlog ZTP imenuje Mestni svet in deluje kot strokovni u</c:v>
                </c:pt>
              </c:strCache>
            </c:strRef>
          </c:tx>
          <c:spPr>
            <a:solidFill>
              <a:schemeClr val="accent2">
                <a:lumMod val="8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načrt'!$V$218:$AA$218</c:f>
              <c:numCache>
                <c:formatCode>_-* #,##0\ "€"_-;\-* #,##0\ "€"_-;_-* "-"??\ "€"_-;_-@_-</c:formatCode>
                <c:ptCount val="6"/>
                <c:pt idx="0">
                  <c:v>24000</c:v>
                </c:pt>
                <c:pt idx="1">
                  <c:v>24000</c:v>
                </c:pt>
                <c:pt idx="2">
                  <c:v>24000</c:v>
                </c:pt>
                <c:pt idx="3">
                  <c:v>24000</c:v>
                </c:pt>
                <c:pt idx="4">
                  <c:v>24000</c:v>
                </c:pt>
                <c:pt idx="5">
                  <c:v>24000</c:v>
                </c:pt>
              </c:numCache>
            </c:numRef>
          </c:val>
          <c:extLst>
            <c:ext xmlns:c16="http://schemas.microsoft.com/office/drawing/2014/chart" uri="{C3380CC4-5D6E-409C-BE32-E72D297353CC}">
              <c16:uniqueId val="{00000075-23B1-4E0F-B40A-81479E0EFB42}"/>
            </c:ext>
          </c:extLst>
        </c:ser>
        <c:ser>
          <c:idx val="23"/>
          <c:order val="6"/>
          <c:tx>
            <c:strRef>
              <c:f>'Finančni in akcijski načrt'!$D$222</c:f>
              <c:strCache>
                <c:ptCount val="1"/>
                <c:pt idx="0">
                  <c:v>6.7.Vključevanje in vloga Destinacije Ptuj v okviru regijske destinacije Slovenska Štajerska</c:v>
                </c:pt>
              </c:strCache>
            </c:strRef>
          </c:tx>
          <c:spPr>
            <a:solidFill>
              <a:schemeClr val="accent6">
                <a:lumMod val="8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načrt'!$V$222:$AA$222</c:f>
              <c:numCache>
                <c:formatCode>_-* #,##0\ "€"_-;\-* #,##0\ "€"_-;_-* "-"??\ "€"_-;_-@_-</c:formatCode>
                <c:ptCount val="6"/>
                <c:pt idx="0">
                  <c:v>37000</c:v>
                </c:pt>
                <c:pt idx="1">
                  <c:v>37000</c:v>
                </c:pt>
                <c:pt idx="2">
                  <c:v>37000</c:v>
                </c:pt>
                <c:pt idx="3">
                  <c:v>37000</c:v>
                </c:pt>
                <c:pt idx="4">
                  <c:v>37000</c:v>
                </c:pt>
                <c:pt idx="5">
                  <c:v>37000</c:v>
                </c:pt>
              </c:numCache>
            </c:numRef>
          </c:val>
          <c:extLst>
            <c:ext xmlns:c16="http://schemas.microsoft.com/office/drawing/2014/chart" uri="{C3380CC4-5D6E-409C-BE32-E72D297353CC}">
              <c16:uniqueId val="{00000079-23B1-4E0F-B40A-81479E0EFB42}"/>
            </c:ext>
          </c:extLst>
        </c:ser>
        <c:ser>
          <c:idx val="27"/>
          <c:order val="7"/>
          <c:tx>
            <c:strRef>
              <c:f>'Finančni in akcijski načrt'!$D$226</c:f>
              <c:strCache>
                <c:ptCount val="1"/>
                <c:pt idx="0">
                  <c:v>6.8. Nadgradnja in opolnomočenje ZRS Bistra Ptuj, kot javnega zavoda, zadolženega in pristojnega za lociranje, svetovanje, koordinacijo in pripravo aplikacij za pridobitev državnih in EU virov za so-financiranje ukrepov/projektov/programov iz akcijskega n</c:v>
                </c:pt>
              </c:strCache>
            </c:strRef>
          </c:tx>
          <c:spPr>
            <a:solidFill>
              <a:schemeClr val="accent4">
                <a:lumMod val="60000"/>
                <a:lumOff val="4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načrt'!$V$226:$AA$226</c:f>
              <c:numCache>
                <c:formatCode>_-* #,##0\ "€"_-;\-* #,##0\ "€"_-;_-* "-"??\ "€"_-;_-@_-</c:formatCode>
                <c:ptCount val="6"/>
                <c:pt idx="0">
                  <c:v>80000</c:v>
                </c:pt>
                <c:pt idx="1">
                  <c:v>80000</c:v>
                </c:pt>
                <c:pt idx="2">
                  <c:v>80000</c:v>
                </c:pt>
                <c:pt idx="3">
                  <c:v>80000</c:v>
                </c:pt>
                <c:pt idx="4">
                  <c:v>80000</c:v>
                </c:pt>
                <c:pt idx="5">
                  <c:v>80000</c:v>
                </c:pt>
              </c:numCache>
            </c:numRef>
          </c:val>
          <c:extLst>
            <c:ext xmlns:c16="http://schemas.microsoft.com/office/drawing/2014/chart" uri="{C3380CC4-5D6E-409C-BE32-E72D297353CC}">
              <c16:uniqueId val="{0000007D-23B1-4E0F-B40A-81479E0EFB42}"/>
            </c:ext>
          </c:extLst>
        </c:ser>
        <c:ser>
          <c:idx val="31"/>
          <c:order val="8"/>
          <c:tx>
            <c:strRef>
              <c:f>'Finančni in akcijski načrt'!$D$230</c:f>
              <c:strCache>
                <c:ptCount val="1"/>
                <c:pt idx="0">
                  <c:v>6.9. Program, partnersvo in štipendijski sklad: "Znanje za večjo vrednost destinacije Ptuj": usklajeni izobraževalni programi, študijska potovanja, delavnice in usposabljanja, motiviranje mladih za delo in znanje v turizmu in gostinstvu destinacije Ptuj -</c:v>
                </c:pt>
              </c:strCache>
            </c:strRef>
          </c:tx>
          <c:spPr>
            <a:solidFill>
              <a:schemeClr val="accent2">
                <a:lumMod val="5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načrt'!$V$230:$AA$230</c:f>
              <c:numCache>
                <c:formatCode>_-* #,##0\ "€"_-;\-* #,##0\ "€"_-;_-* "-"??\ "€"_-;_-@_-</c:formatCode>
                <c:ptCount val="6"/>
                <c:pt idx="0">
                  <c:v>0</c:v>
                </c:pt>
                <c:pt idx="1">
                  <c:v>100000</c:v>
                </c:pt>
                <c:pt idx="2">
                  <c:v>100000</c:v>
                </c:pt>
                <c:pt idx="3">
                  <c:v>100000</c:v>
                </c:pt>
                <c:pt idx="4">
                  <c:v>100000</c:v>
                </c:pt>
                <c:pt idx="5">
                  <c:v>100000</c:v>
                </c:pt>
              </c:numCache>
            </c:numRef>
          </c:val>
          <c:extLst>
            <c:ext xmlns:c16="http://schemas.microsoft.com/office/drawing/2014/chart" uri="{C3380CC4-5D6E-409C-BE32-E72D297353CC}">
              <c16:uniqueId val="{00000081-23B1-4E0F-B40A-81479E0EFB42}"/>
            </c:ext>
          </c:extLst>
        </c:ser>
        <c:ser>
          <c:idx val="35"/>
          <c:order val="9"/>
          <c:tx>
            <c:strRef>
              <c:f>'Finančni in akcijski načrt'!$D$234</c:f>
              <c:strCache>
                <c:ptCount val="1"/>
                <c:pt idx="0">
                  <c:v>6.10. Program "Ptuj - moje mesto" za motiviranje in vključevanje občanov za sodelovanje v projektih in povečanje domače potrošnje v destinaciji – online svetovalna točka za mnenja, predloge občanov in informiranje o razvoju turizma in  dogodkih in priredi</c:v>
                </c:pt>
              </c:strCache>
            </c:strRef>
          </c:tx>
          <c:spPr>
            <a:solidFill>
              <a:schemeClr val="accent6">
                <a:lumMod val="5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načrt'!$V$234:$AA$234</c:f>
              <c:numCache>
                <c:formatCode>_-* #,##0\ "€"_-;\-* #,##0\ "€"_-;_-* "-"??\ "€"_-;_-@_-</c:formatCode>
                <c:ptCount val="6"/>
                <c:pt idx="0">
                  <c:v>15000</c:v>
                </c:pt>
                <c:pt idx="1">
                  <c:v>15000</c:v>
                </c:pt>
                <c:pt idx="2">
                  <c:v>15000</c:v>
                </c:pt>
                <c:pt idx="3">
                  <c:v>15000</c:v>
                </c:pt>
                <c:pt idx="4">
                  <c:v>15000</c:v>
                </c:pt>
                <c:pt idx="5">
                  <c:v>15000</c:v>
                </c:pt>
              </c:numCache>
            </c:numRef>
          </c:val>
          <c:extLst>
            <c:ext xmlns:c16="http://schemas.microsoft.com/office/drawing/2014/chart" uri="{C3380CC4-5D6E-409C-BE32-E72D297353CC}">
              <c16:uniqueId val="{00000085-23B1-4E0F-B40A-81479E0EFB42}"/>
            </c:ext>
          </c:extLst>
        </c:ser>
        <c:ser>
          <c:idx val="39"/>
          <c:order val="10"/>
          <c:tx>
            <c:strRef>
              <c:f>'Finančni in akcijski načrt'!$D$238</c:f>
              <c:strCache>
                <c:ptCount val="1"/>
                <c:pt idx="0">
                  <c:v>6.11. Vzpostavitev poslovno-organizacijskega modela upravljanja prireditev (jasna razmejitev odgovornosti in virov financiranja za izvedbeno organizacijo prireditev, ki so namenjene turistom in domači javnosti s ciljem prispevanja prireditev k ciljnemu po</c:v>
                </c:pt>
              </c:strCache>
            </c:strRef>
          </c:tx>
          <c:spPr>
            <a:solidFill>
              <a:schemeClr val="accent4">
                <a:lumMod val="70000"/>
                <a:lumOff val="3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načrt'!$V$238:$AA$238</c:f>
              <c:numCache>
                <c:formatCode>_-* #,##0\ "€"_-;\-* #,##0\ "€"_-;_-* "-"??\ "€"_-;_-@_-</c:formatCode>
                <c:ptCount val="6"/>
                <c:pt idx="0">
                  <c:v>10000</c:v>
                </c:pt>
                <c:pt idx="1">
                  <c:v>10000</c:v>
                </c:pt>
                <c:pt idx="2">
                  <c:v>0</c:v>
                </c:pt>
                <c:pt idx="3">
                  <c:v>0</c:v>
                </c:pt>
                <c:pt idx="4">
                  <c:v>0</c:v>
                </c:pt>
                <c:pt idx="5">
                  <c:v>0</c:v>
                </c:pt>
              </c:numCache>
            </c:numRef>
          </c:val>
          <c:extLst>
            <c:ext xmlns:c16="http://schemas.microsoft.com/office/drawing/2014/chart" uri="{C3380CC4-5D6E-409C-BE32-E72D297353CC}">
              <c16:uniqueId val="{00000089-23B1-4E0F-B40A-81479E0EFB42}"/>
            </c:ext>
          </c:extLst>
        </c:ser>
        <c:ser>
          <c:idx val="43"/>
          <c:order val="11"/>
          <c:tx>
            <c:strRef>
              <c:f>'Finančni in akcijski načrt'!$D$242</c:f>
              <c:strCache>
                <c:ptCount val="1"/>
                <c:pt idx="0">
                  <c:v>6.12. Aktivno sodelovanje turističnega sektorja pri programiranju strateških dokumentov (Razvojne strategije, LAS, MOP, prostorski načrti, oblikovanje in razvoj regije/pokrajine, idr)</c:v>
                </c:pt>
              </c:strCache>
            </c:strRef>
          </c:tx>
          <c:spPr>
            <a:solidFill>
              <a:schemeClr val="accent2">
                <a:lumMod val="7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načrt'!$V$242:$AA$242</c:f>
              <c:numCache>
                <c:formatCode>_-* #,##0\ "€"_-;\-* #,##0\ "€"_-;_-* "-"??\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8D-23B1-4E0F-B40A-81479E0EFB42}"/>
            </c:ext>
          </c:extLst>
        </c:ser>
        <c:ser>
          <c:idx val="47"/>
          <c:order val="12"/>
          <c:tx>
            <c:strRef>
              <c:f>'Finančni in akcijski načrt'!$D$246</c:f>
              <c:strCache>
                <c:ptCount val="1"/>
                <c:pt idx="0">
                  <c:v>6.13.Sodelovanje destinacije Ptuj z nacionalnimi institucijami (STO, Ministrstva), produktnmi združenji (ZZMS, idr.) in mednarodnimi partnerji</c:v>
                </c:pt>
              </c:strCache>
            </c:strRef>
          </c:tx>
          <c:spPr>
            <a:solidFill>
              <a:schemeClr val="accent6">
                <a:lumMod val="7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načrt'!$V$246:$AA$246</c:f>
              <c:numCache>
                <c:formatCode>_-* #,##0\ "€"_-;\-* #,##0\ "€"_-;_-* "-"??\ "€"_-;_-@_-</c:formatCode>
                <c:ptCount val="6"/>
                <c:pt idx="0">
                  <c:v>27000</c:v>
                </c:pt>
                <c:pt idx="1">
                  <c:v>27000</c:v>
                </c:pt>
                <c:pt idx="2">
                  <c:v>27000</c:v>
                </c:pt>
                <c:pt idx="3">
                  <c:v>27000</c:v>
                </c:pt>
                <c:pt idx="4">
                  <c:v>27000</c:v>
                </c:pt>
                <c:pt idx="5">
                  <c:v>27000</c:v>
                </c:pt>
              </c:numCache>
            </c:numRef>
          </c:val>
          <c:extLst>
            <c:ext xmlns:c16="http://schemas.microsoft.com/office/drawing/2014/chart" uri="{C3380CC4-5D6E-409C-BE32-E72D297353CC}">
              <c16:uniqueId val="{00000091-23B1-4E0F-B40A-81479E0EFB42}"/>
            </c:ext>
          </c:extLst>
        </c:ser>
        <c:ser>
          <c:idx val="51"/>
          <c:order val="13"/>
          <c:tx>
            <c:strRef>
              <c:f>'Finančni in akcijski načrt'!$D$250</c:f>
              <c:strCache>
                <c:ptCount val="1"/>
                <c:pt idx="0">
                  <c:v>6.14. Ustanovitev in delovanje "Odbora za spremljanje, evalvacijo in usmerjanje uresničevanja Strategije razvoja turizma v destinaciji Ptuj"</c:v>
                </c:pt>
              </c:strCache>
            </c:strRef>
          </c:tx>
          <c:spPr>
            <a:solidFill>
              <a:schemeClr val="accent4">
                <a:lumMod val="50000"/>
                <a:lumOff val="50000"/>
              </a:schemeClr>
            </a:solidFill>
            <a:ln w="25400">
              <a:noFill/>
            </a:ln>
            <a:effectLst/>
          </c:spPr>
          <c:cat>
            <c:numRef>
              <c:f>'Finančni in akcijski načrt'!$V$198:$AA$198</c:f>
              <c:numCache>
                <c:formatCode>General</c:formatCode>
                <c:ptCount val="6"/>
                <c:pt idx="0">
                  <c:v>2023</c:v>
                </c:pt>
                <c:pt idx="1">
                  <c:v>2024</c:v>
                </c:pt>
                <c:pt idx="2">
                  <c:v>2025</c:v>
                </c:pt>
                <c:pt idx="3">
                  <c:v>2026</c:v>
                </c:pt>
                <c:pt idx="4">
                  <c:v>2027</c:v>
                </c:pt>
                <c:pt idx="5">
                  <c:v>2028</c:v>
                </c:pt>
              </c:numCache>
            </c:numRef>
          </c:cat>
          <c:val>
            <c:numRef>
              <c:f>'Finančni in akcijski načrt'!$V$250:$AA$250</c:f>
              <c:numCache>
                <c:formatCode>_-* #,##0\ "€"_-;\-* #,##0\ "€"_-;_-* "-"??\ "€"_-;_-@_-</c:formatCode>
                <c:ptCount val="6"/>
                <c:pt idx="0">
                  <c:v>3000</c:v>
                </c:pt>
                <c:pt idx="1">
                  <c:v>3000</c:v>
                </c:pt>
                <c:pt idx="2">
                  <c:v>3000</c:v>
                </c:pt>
                <c:pt idx="3">
                  <c:v>3000</c:v>
                </c:pt>
                <c:pt idx="4">
                  <c:v>3000</c:v>
                </c:pt>
                <c:pt idx="5">
                  <c:v>3000</c:v>
                </c:pt>
              </c:numCache>
            </c:numRef>
          </c:val>
          <c:extLst>
            <c:ext xmlns:c16="http://schemas.microsoft.com/office/drawing/2014/chart" uri="{C3380CC4-5D6E-409C-BE32-E72D297353CC}">
              <c16:uniqueId val="{00000095-23B1-4E0F-B40A-81479E0EFB42}"/>
            </c:ext>
          </c:extLst>
        </c:ser>
        <c:dLbls>
          <c:showLegendKey val="0"/>
          <c:showVal val="0"/>
          <c:showCatName val="0"/>
          <c:showSerName val="0"/>
          <c:showPercent val="0"/>
          <c:showBubbleSize val="0"/>
        </c:dLbls>
        <c:axId val="578728024"/>
        <c:axId val="578722448"/>
      </c:areaChart>
      <c:catAx>
        <c:axId val="578728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78722448"/>
        <c:crosses val="autoZero"/>
        <c:auto val="1"/>
        <c:lblAlgn val="ctr"/>
        <c:lblOffset val="100"/>
        <c:noMultiLvlLbl val="0"/>
      </c:catAx>
      <c:valAx>
        <c:axId val="578722448"/>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78728024"/>
        <c:crosses val="autoZero"/>
        <c:crossBetween val="midCat"/>
      </c:valAx>
      <c:spPr>
        <a:noFill/>
        <a:ln>
          <a:noFill/>
        </a:ln>
        <a:effectLst/>
      </c:spPr>
    </c:plotArea>
    <c:legend>
      <c:legendPos val="b"/>
      <c:layout>
        <c:manualLayout>
          <c:xMode val="edge"/>
          <c:yMode val="edge"/>
          <c:x val="6.5446346657097284E-3"/>
          <c:y val="0.45809964385109281"/>
          <c:w val="0.98519095288553649"/>
          <c:h val="0.5285408273861222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4263983350855"/>
          <c:y val="2.2988505747126436E-2"/>
          <c:w val="0.86200876797757231"/>
          <c:h val="0.65321969279501024"/>
        </c:manualLayout>
      </c:layout>
      <c:areaChart>
        <c:grouping val="stacked"/>
        <c:varyColors val="0"/>
        <c:ser>
          <c:idx val="0"/>
          <c:order val="0"/>
          <c:tx>
            <c:strRef>
              <c:f>'Proračun ZTP 17-22'!$C$5</c:f>
              <c:strCache>
                <c:ptCount val="1"/>
                <c:pt idx="0">
                  <c:v>Stroški plač (MO Ptuj)</c:v>
                </c:pt>
              </c:strCache>
            </c:strRef>
          </c:tx>
          <c:spPr>
            <a:solidFill>
              <a:schemeClr val="accent2">
                <a:lumMod val="60000"/>
                <a:lumOff val="4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17-22'!$D$5:$I$5</c:f>
              <c:numCache>
                <c:formatCode>#,##0</c:formatCode>
                <c:ptCount val="6"/>
                <c:pt idx="0">
                  <c:v>137496</c:v>
                </c:pt>
                <c:pt idx="1">
                  <c:v>145337</c:v>
                </c:pt>
                <c:pt idx="2">
                  <c:v>157980.73000000001</c:v>
                </c:pt>
                <c:pt idx="3">
                  <c:v>173023.47</c:v>
                </c:pt>
                <c:pt idx="4">
                  <c:v>154430.10999999999</c:v>
                </c:pt>
                <c:pt idx="5">
                  <c:v>163177.77000000002</c:v>
                </c:pt>
              </c:numCache>
            </c:numRef>
          </c:val>
          <c:extLst>
            <c:ext xmlns:c16="http://schemas.microsoft.com/office/drawing/2014/chart" uri="{C3380CC4-5D6E-409C-BE32-E72D297353CC}">
              <c16:uniqueId val="{00000000-A810-47CC-958B-D2028FE29A6B}"/>
            </c:ext>
          </c:extLst>
        </c:ser>
        <c:ser>
          <c:idx val="2"/>
          <c:order val="1"/>
          <c:tx>
            <c:strRef>
              <c:f>'Proračun ZTP 17-22'!$C$7</c:f>
              <c:strCache>
                <c:ptCount val="1"/>
                <c:pt idx="0">
                  <c:v>Materialni stroški (MO Ptuj)</c:v>
                </c:pt>
              </c:strCache>
            </c:strRef>
          </c:tx>
          <c:spPr>
            <a:solidFill>
              <a:schemeClr val="accent4">
                <a:lumMod val="40000"/>
                <a:lumOff val="6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17-22'!$D$7:$I$7</c:f>
              <c:numCache>
                <c:formatCode>#,##0</c:formatCode>
                <c:ptCount val="6"/>
                <c:pt idx="0">
                  <c:v>41546</c:v>
                </c:pt>
                <c:pt idx="1">
                  <c:v>40197</c:v>
                </c:pt>
                <c:pt idx="2">
                  <c:v>39982.980000000003</c:v>
                </c:pt>
                <c:pt idx="3">
                  <c:v>39392.230000000003</c:v>
                </c:pt>
                <c:pt idx="4">
                  <c:v>31071.19</c:v>
                </c:pt>
                <c:pt idx="5">
                  <c:v>55499.189999999995</c:v>
                </c:pt>
              </c:numCache>
            </c:numRef>
          </c:val>
          <c:extLst>
            <c:ext xmlns:c16="http://schemas.microsoft.com/office/drawing/2014/chart" uri="{C3380CC4-5D6E-409C-BE32-E72D297353CC}">
              <c16:uniqueId val="{00000002-A810-47CC-958B-D2028FE29A6B}"/>
            </c:ext>
          </c:extLst>
        </c:ser>
        <c:ser>
          <c:idx val="4"/>
          <c:order val="2"/>
          <c:tx>
            <c:strRef>
              <c:f>'Proračun ZTP 17-22'!$C$9</c:f>
              <c:strCache>
                <c:ptCount val="1"/>
                <c:pt idx="0">
                  <c:v>Prireditvena dejavnost * (MO Ptuj)</c:v>
                </c:pt>
              </c:strCache>
            </c:strRef>
          </c:tx>
          <c:spPr>
            <a:solidFill>
              <a:schemeClr val="accent6">
                <a:lumMod val="40000"/>
                <a:lumOff val="6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17-22'!$D$9:$I$9</c:f>
              <c:numCache>
                <c:formatCode>#,##0</c:formatCode>
                <c:ptCount val="6"/>
                <c:pt idx="0">
                  <c:v>111150</c:v>
                </c:pt>
                <c:pt idx="1">
                  <c:v>115303</c:v>
                </c:pt>
                <c:pt idx="2">
                  <c:v>119518.28</c:v>
                </c:pt>
                <c:pt idx="3">
                  <c:v>105489.29</c:v>
                </c:pt>
                <c:pt idx="4">
                  <c:v>54288.94</c:v>
                </c:pt>
                <c:pt idx="5">
                  <c:v>124694.66</c:v>
                </c:pt>
              </c:numCache>
            </c:numRef>
          </c:val>
          <c:extLst>
            <c:ext xmlns:c16="http://schemas.microsoft.com/office/drawing/2014/chart" uri="{C3380CC4-5D6E-409C-BE32-E72D297353CC}">
              <c16:uniqueId val="{00000004-A810-47CC-958B-D2028FE29A6B}"/>
            </c:ext>
          </c:extLst>
        </c:ser>
        <c:ser>
          <c:idx val="6"/>
          <c:order val="3"/>
          <c:tx>
            <c:strRef>
              <c:f>'Proračun ZTP 17-22'!$C$11</c:f>
              <c:strCache>
                <c:ptCount val="1"/>
                <c:pt idx="0">
                  <c:v>Nakup osnovnih sredstev (MO Ptuj)</c:v>
                </c:pt>
              </c:strCache>
            </c:strRef>
          </c:tx>
          <c:spPr>
            <a:solidFill>
              <a:schemeClr val="accent5">
                <a:lumMod val="60000"/>
                <a:lumOff val="4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17-22'!$D$11:$I$11</c:f>
              <c:numCache>
                <c:formatCode>#,##0</c:formatCode>
                <c:ptCount val="6"/>
                <c:pt idx="0">
                  <c:v>1464</c:v>
                </c:pt>
                <c:pt idx="1">
                  <c:v>20897</c:v>
                </c:pt>
                <c:pt idx="2">
                  <c:v>0</c:v>
                </c:pt>
                <c:pt idx="3">
                  <c:v>25223.05</c:v>
                </c:pt>
                <c:pt idx="4">
                  <c:v>10030.91</c:v>
                </c:pt>
                <c:pt idx="5">
                  <c:v>13022.32</c:v>
                </c:pt>
              </c:numCache>
            </c:numRef>
          </c:val>
          <c:extLst>
            <c:ext xmlns:c16="http://schemas.microsoft.com/office/drawing/2014/chart" uri="{C3380CC4-5D6E-409C-BE32-E72D297353CC}">
              <c16:uniqueId val="{00000006-A810-47CC-958B-D2028FE29A6B}"/>
            </c:ext>
          </c:extLst>
        </c:ser>
        <c:ser>
          <c:idx val="8"/>
          <c:order val="4"/>
          <c:tx>
            <c:strRef>
              <c:f>'Proračun ZTP 17-22'!$C$13</c:f>
              <c:strCache>
                <c:ptCount val="1"/>
                <c:pt idx="0">
                  <c:v>Promocija (MO Ptuj)</c:v>
                </c:pt>
              </c:strCache>
            </c:strRef>
          </c:tx>
          <c:spPr>
            <a:solidFill>
              <a:srgbClr val="92D050"/>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17-22'!$D$13:$I$13</c:f>
              <c:numCache>
                <c:formatCode>#,##0</c:formatCode>
                <c:ptCount val="6"/>
                <c:pt idx="0">
                  <c:v>40000</c:v>
                </c:pt>
                <c:pt idx="1">
                  <c:v>40000</c:v>
                </c:pt>
                <c:pt idx="2">
                  <c:v>40000</c:v>
                </c:pt>
                <c:pt idx="3">
                  <c:v>49917.57</c:v>
                </c:pt>
                <c:pt idx="4">
                  <c:v>54956.1</c:v>
                </c:pt>
                <c:pt idx="5">
                  <c:v>58721.8</c:v>
                </c:pt>
              </c:numCache>
            </c:numRef>
          </c:val>
          <c:extLst>
            <c:ext xmlns:c16="http://schemas.microsoft.com/office/drawing/2014/chart" uri="{C3380CC4-5D6E-409C-BE32-E72D297353CC}">
              <c16:uniqueId val="{00000008-A810-47CC-958B-D2028FE29A6B}"/>
            </c:ext>
          </c:extLst>
        </c:ser>
        <c:ser>
          <c:idx val="10"/>
          <c:order val="5"/>
          <c:tx>
            <c:strRef>
              <c:f>'Proračun ZTP 17-22'!$C$15</c:f>
              <c:strCache>
                <c:ptCount val="1"/>
                <c:pt idx="0">
                  <c:v>Galerijska dejavnost (MO Ptuj)</c:v>
                </c:pt>
              </c:strCache>
            </c:strRef>
          </c:tx>
          <c:spPr>
            <a:solidFill>
              <a:srgbClr val="FFCCFF"/>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17-22'!$D$15:$I$15</c:f>
              <c:numCache>
                <c:formatCode>#,##0</c:formatCode>
                <c:ptCount val="6"/>
                <c:pt idx="3">
                  <c:v>13532.08</c:v>
                </c:pt>
                <c:pt idx="4">
                  <c:v>25637.93</c:v>
                </c:pt>
                <c:pt idx="5">
                  <c:v>23002.620000000003</c:v>
                </c:pt>
              </c:numCache>
            </c:numRef>
          </c:val>
          <c:extLst>
            <c:ext xmlns:c16="http://schemas.microsoft.com/office/drawing/2014/chart" uri="{C3380CC4-5D6E-409C-BE32-E72D297353CC}">
              <c16:uniqueId val="{0000000A-A810-47CC-958B-D2028FE29A6B}"/>
            </c:ext>
          </c:extLst>
        </c:ser>
        <c:ser>
          <c:idx val="12"/>
          <c:order val="6"/>
          <c:tx>
            <c:strRef>
              <c:f>'Proračun ZTP 17-22'!$C$17</c:f>
              <c:strCache>
                <c:ptCount val="1"/>
                <c:pt idx="0">
                  <c:v>Dogodki ob 1950-letnici (MO Ptuj)</c:v>
                </c:pt>
              </c:strCache>
            </c:strRef>
          </c:tx>
          <c:spPr>
            <a:solidFill>
              <a:srgbClr val="FFC000"/>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17-22'!$D$17:$I$17</c:f>
              <c:numCache>
                <c:formatCode>#,##0</c:formatCode>
                <c:ptCount val="6"/>
                <c:pt idx="2">
                  <c:v>15500</c:v>
                </c:pt>
              </c:numCache>
            </c:numRef>
          </c:val>
          <c:extLst>
            <c:ext xmlns:c16="http://schemas.microsoft.com/office/drawing/2014/chart" uri="{C3380CC4-5D6E-409C-BE32-E72D297353CC}">
              <c16:uniqueId val="{0000000C-A810-47CC-958B-D2028FE29A6B}"/>
            </c:ext>
          </c:extLst>
        </c:ser>
        <c:ser>
          <c:idx val="1"/>
          <c:order val="7"/>
          <c:tx>
            <c:strRef>
              <c:f>'Proračun ZTP 17-22'!$C$18</c:f>
              <c:strCache>
                <c:ptCount val="1"/>
                <c:pt idx="0">
                  <c:v>Sofinanciranje programov s strani Slovenske Turistične Organizacije</c:v>
                </c:pt>
              </c:strCache>
            </c:strRef>
          </c:tx>
          <c:spPr>
            <a:solidFill>
              <a:schemeClr val="accent2"/>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17-22'!$D$18:$I$18</c:f>
              <c:numCache>
                <c:formatCode>#,##0</c:formatCode>
                <c:ptCount val="6"/>
                <c:pt idx="3">
                  <c:v>15658.4</c:v>
                </c:pt>
                <c:pt idx="4">
                  <c:v>17979.32</c:v>
                </c:pt>
                <c:pt idx="5">
                  <c:v>19978.18</c:v>
                </c:pt>
              </c:numCache>
            </c:numRef>
          </c:val>
          <c:extLst>
            <c:ext xmlns:c16="http://schemas.microsoft.com/office/drawing/2014/chart" uri="{C3380CC4-5D6E-409C-BE32-E72D297353CC}">
              <c16:uniqueId val="{00000000-44FE-4631-818F-00D33E0C4C3E}"/>
            </c:ext>
          </c:extLst>
        </c:ser>
        <c:ser>
          <c:idx val="3"/>
          <c:order val="8"/>
          <c:tx>
            <c:strRef>
              <c:f>'Proračun ZTP 17-22'!$C$19</c:f>
              <c:strCache>
                <c:ptCount val="1"/>
                <c:pt idx="0">
                  <c:v>Sofinanciranje Ministrstva RS (turizem, kultura)</c:v>
                </c:pt>
              </c:strCache>
            </c:strRef>
          </c:tx>
          <c:spPr>
            <a:solidFill>
              <a:schemeClr val="accent4"/>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17-22'!$D$19:$I$19</c:f>
              <c:numCache>
                <c:formatCode>#,##0</c:formatCode>
                <c:ptCount val="6"/>
                <c:pt idx="3">
                  <c:v>80514.55</c:v>
                </c:pt>
                <c:pt idx="4">
                  <c:v>81371.66</c:v>
                </c:pt>
                <c:pt idx="5">
                  <c:v>0</c:v>
                </c:pt>
              </c:numCache>
            </c:numRef>
          </c:val>
          <c:extLst>
            <c:ext xmlns:c16="http://schemas.microsoft.com/office/drawing/2014/chart" uri="{C3380CC4-5D6E-409C-BE32-E72D297353CC}">
              <c16:uniqueId val="{00000001-44FE-4631-818F-00D33E0C4C3E}"/>
            </c:ext>
          </c:extLst>
        </c:ser>
        <c:ser>
          <c:idx val="5"/>
          <c:order val="9"/>
          <c:tx>
            <c:strRef>
              <c:f>'Proračun ZTP 17-22'!$C$20</c:f>
              <c:strCache>
                <c:ptCount val="1"/>
                <c:pt idx="0">
                  <c:v>Tržni prihodki Prodaja: spominki TIC, najem stojnic, provizije</c:v>
                </c:pt>
              </c:strCache>
            </c:strRef>
          </c:tx>
          <c:spPr>
            <a:solidFill>
              <a:schemeClr val="accent6"/>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17-22'!$D$20:$I$20</c:f>
              <c:numCache>
                <c:formatCode>#,##0</c:formatCode>
                <c:ptCount val="6"/>
                <c:pt idx="3">
                  <c:v>32865.659999999996</c:v>
                </c:pt>
                <c:pt idx="4">
                  <c:v>35078.01</c:v>
                </c:pt>
                <c:pt idx="5">
                  <c:v>32857.870000000003</c:v>
                </c:pt>
              </c:numCache>
            </c:numRef>
          </c:val>
          <c:extLst>
            <c:ext xmlns:c16="http://schemas.microsoft.com/office/drawing/2014/chart" uri="{C3380CC4-5D6E-409C-BE32-E72D297353CC}">
              <c16:uniqueId val="{00000002-44FE-4631-818F-00D33E0C4C3E}"/>
            </c:ext>
          </c:extLst>
        </c:ser>
        <c:ser>
          <c:idx val="7"/>
          <c:order val="10"/>
          <c:tx>
            <c:strRef>
              <c:f>'Proračun ZTP 17-22'!$C$21</c:f>
              <c:strCache>
                <c:ptCount val="1"/>
                <c:pt idx="0">
                  <c:v>Tržni prihodki: Sponzorski prispevki in donacije</c:v>
                </c:pt>
              </c:strCache>
            </c:strRef>
          </c:tx>
          <c:spPr>
            <a:solidFill>
              <a:schemeClr val="accent2">
                <a:lumMod val="6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17-22'!$D$21:$I$21</c:f>
              <c:numCache>
                <c:formatCode>#,##0</c:formatCode>
                <c:ptCount val="6"/>
                <c:pt idx="3">
                  <c:v>244797.84</c:v>
                </c:pt>
                <c:pt idx="4">
                  <c:v>16922.14</c:v>
                </c:pt>
                <c:pt idx="5">
                  <c:v>49059.03</c:v>
                </c:pt>
              </c:numCache>
            </c:numRef>
          </c:val>
          <c:extLst>
            <c:ext xmlns:c16="http://schemas.microsoft.com/office/drawing/2014/chart" uri="{C3380CC4-5D6E-409C-BE32-E72D297353CC}">
              <c16:uniqueId val="{00000003-44FE-4631-818F-00D33E0C4C3E}"/>
            </c:ext>
          </c:extLst>
        </c:ser>
        <c:ser>
          <c:idx val="9"/>
          <c:order val="11"/>
          <c:tx>
            <c:strRef>
              <c:f>'Proračun ZTP 17-22'!$C$22</c:f>
              <c:strCache>
                <c:ptCount val="1"/>
                <c:pt idx="0">
                  <c:v>Drugi prihodki</c:v>
                </c:pt>
              </c:strCache>
            </c:strRef>
          </c:tx>
          <c:spPr>
            <a:solidFill>
              <a:schemeClr val="accent4">
                <a:lumMod val="6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17-22'!$D$22:$I$22</c:f>
              <c:numCache>
                <c:formatCode>#,##0</c:formatCode>
                <c:ptCount val="6"/>
                <c:pt idx="3">
                  <c:v>666.31999999999994</c:v>
                </c:pt>
                <c:pt idx="4">
                  <c:v>49</c:v>
                </c:pt>
                <c:pt idx="5">
                  <c:v>65.33</c:v>
                </c:pt>
              </c:numCache>
            </c:numRef>
          </c:val>
          <c:extLst>
            <c:ext xmlns:c16="http://schemas.microsoft.com/office/drawing/2014/chart" uri="{C3380CC4-5D6E-409C-BE32-E72D297353CC}">
              <c16:uniqueId val="{00000004-44FE-4631-818F-00D33E0C4C3E}"/>
            </c:ext>
          </c:extLst>
        </c:ser>
        <c:dLbls>
          <c:showLegendKey val="0"/>
          <c:showVal val="0"/>
          <c:showCatName val="0"/>
          <c:showSerName val="0"/>
          <c:showPercent val="0"/>
          <c:showBubbleSize val="0"/>
        </c:dLbls>
        <c:axId val="515245584"/>
        <c:axId val="515245912"/>
      </c:areaChart>
      <c:catAx>
        <c:axId val="515245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5245912"/>
        <c:crosses val="autoZero"/>
        <c:auto val="1"/>
        <c:lblAlgn val="ctr"/>
        <c:lblOffset val="100"/>
        <c:noMultiLvlLbl val="0"/>
      </c:catAx>
      <c:valAx>
        <c:axId val="515245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5245584"/>
        <c:crosses val="autoZero"/>
        <c:crossBetween val="midCat"/>
      </c:valAx>
      <c:spPr>
        <a:noFill/>
        <a:ln>
          <a:noFill/>
        </a:ln>
        <a:effectLst/>
      </c:spPr>
    </c:plotArea>
    <c:legend>
      <c:legendPos val="b"/>
      <c:layout>
        <c:manualLayout>
          <c:xMode val="edge"/>
          <c:yMode val="edge"/>
          <c:x val="8.7875732154734047E-3"/>
          <c:y val="0.70698864819191531"/>
          <c:w val="0.98409320088394958"/>
          <c:h val="0.293011351808084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652B-4592-838C-1BA6F77B15DF}"/>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652B-4592-838C-1BA6F77B15DF}"/>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6-652B-4592-838C-1BA6F77B15DF}"/>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8-652B-4592-838C-1BA6F77B15D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652B-4592-838C-1BA6F77B15DF}"/>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A-652B-4592-838C-1BA6F77B15DF}"/>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C-652B-4592-838C-1BA6F77B15DF}"/>
              </c:ext>
            </c:extLst>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A-652B-4592-838C-1BA6F77B15DF}"/>
                </c:ext>
              </c:extLst>
            </c:dLbl>
            <c:dLbl>
              <c:idx val="6"/>
              <c:delete val="1"/>
              <c:extLst>
                <c:ext xmlns:c15="http://schemas.microsoft.com/office/drawing/2012/chart" uri="{CE6537A1-D6FC-4f65-9D91-7224C49458BB}">
                  <c15:layout/>
                </c:ext>
                <c:ext xmlns:c16="http://schemas.microsoft.com/office/drawing/2014/chart" uri="{C3380CC4-5D6E-409C-BE32-E72D297353CC}">
                  <c16:uniqueId val="{0000000C-652B-4592-838C-1BA6F77B1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17-22'!$J$5:$J$22</c15:sqref>
                  </c15:fullRef>
                </c:ext>
              </c:extLst>
              <c:f>('Proračun ZTP 17-22'!$J$5,'Proračun ZTP 17-22'!$J$7,'Proračun ZTP 17-22'!$J$9,'Proračun ZTP 17-22'!$J$11,'Proračun ZTP 17-22'!$J$13,'Proračun ZTP 17-22'!$J$15,'Proračun ZTP 17-22'!$J$17:$J$22)</c:f>
              <c:numCache>
                <c:formatCode>#,##0</c:formatCode>
                <c:ptCount val="12"/>
                <c:pt idx="0">
                  <c:v>490631.35</c:v>
                </c:pt>
                <c:pt idx="1">
                  <c:v>125962.60999999999</c:v>
                </c:pt>
                <c:pt idx="2">
                  <c:v>284472.89</c:v>
                </c:pt>
                <c:pt idx="3">
                  <c:v>48276.28</c:v>
                </c:pt>
                <c:pt idx="4">
                  <c:v>163595.47</c:v>
                </c:pt>
                <c:pt idx="5">
                  <c:v>62172.630000000005</c:v>
                </c:pt>
                <c:pt idx="6">
                  <c:v>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652B-4592-838C-1BA6F77B15D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8414607381455782E-2"/>
          <c:y val="0.63053093510062996"/>
          <c:w val="0.90060401298401571"/>
          <c:h val="0.357983064329290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Proračun</a:t>
            </a:r>
            <a:r>
              <a:rPr lang="sl-SI" sz="900" baseline="0"/>
              <a:t> 2022</a:t>
            </a:r>
            <a:endParaRPr lang="sl-SI" sz="900"/>
          </a:p>
        </c:rich>
      </c:tx>
      <c:layout>
        <c:manualLayout>
          <c:xMode val="edge"/>
          <c:yMode val="edge"/>
          <c:x val="0.80065966754155715"/>
          <c:y val="2.8416496116467044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2-2EE3-4D10-A586-C79B957BE45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4-2EE3-4D10-A586-C79B957BE45C}"/>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6-2EE3-4D10-A586-C79B957BE45C}"/>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C-2EE3-4D10-A586-C79B957BE45C}"/>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E-2EE3-4D10-A586-C79B957BE45C}"/>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11-2EE3-4D10-A586-C79B957BE45C}"/>
              </c:ext>
            </c:extLst>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17-22'!$I$5:$I$22</c15:sqref>
                  </c15:fullRef>
                </c:ext>
              </c:extLst>
              <c:f>('Proračun ZTP 17-22'!$I$5,'Proračun ZTP 17-22'!$I$7,'Proračun ZTP 17-22'!$I$9,'Proračun ZTP 17-22'!$I$11,'Proračun ZTP 17-22'!$I$13,'Proračun ZTP 17-22'!$I$15,'Proračun ZTP 17-22'!$I$17:$I$22)</c:f>
              <c:numCache>
                <c:formatCode>#,##0</c:formatCode>
                <c:ptCount val="12"/>
                <c:pt idx="0">
                  <c:v>163177.77000000002</c:v>
                </c:pt>
                <c:pt idx="1">
                  <c:v>55499.189999999995</c:v>
                </c:pt>
                <c:pt idx="2">
                  <c:v>124694.66</c:v>
                </c:pt>
                <c:pt idx="3">
                  <c:v>13022.32</c:v>
                </c:pt>
                <c:pt idx="4">
                  <c:v>58721.8</c:v>
                </c:pt>
                <c:pt idx="5">
                  <c:v>23002.620000000003</c:v>
                </c:pt>
                <c:pt idx="7">
                  <c:v>19978.18</c:v>
                </c:pt>
                <c:pt idx="8">
                  <c:v>0</c:v>
                </c:pt>
                <c:pt idx="9">
                  <c:v>32857.870000000003</c:v>
                </c:pt>
                <c:pt idx="10">
                  <c:v>49059.03</c:v>
                </c:pt>
                <c:pt idx="11">
                  <c:v>65.33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2EE3-4D10-A586-C79B957BE45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8165791776028001E-2"/>
          <c:y val="0.62092011669165914"/>
          <c:w val="0.94644597550306209"/>
          <c:h val="0.354800669863017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A19E-4C6E-B447-2B7B3B11C6CA}"/>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A19E-4C6E-B447-2B7B3B11C6CA}"/>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A19E-4C6E-B447-2B7B3B11C6C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19E-4C6E-B447-2B7B3B11C6CA}"/>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A19E-4C6E-B447-2B7B3B11C6CA}"/>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A19E-4C6E-B447-2B7B3B11C6CA}"/>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A19E-4C6E-B447-2B7B3B11C6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19E-4C6E-B447-2B7B3B11C6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19E-4C6E-B447-2B7B3B11C6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19E-4C6E-B447-2B7B3B11C6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19E-4C6E-B447-2B7B3B11C6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19E-4C6E-B447-2B7B3B11C6CA}"/>
              </c:ext>
            </c:extLst>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A19E-4C6E-B447-2B7B3B11C6CA}"/>
                </c:ext>
              </c:extLst>
            </c:dLbl>
            <c:dLbl>
              <c:idx val="6"/>
              <c:layout>
                <c:manualLayout>
                  <c:x val="6.4164254023351339E-2"/>
                  <c:y val="1.079621979289960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A19E-4C6E-B447-2B7B3B11C6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17-22'!$K$5:$K$22</c15:sqref>
                  </c15:fullRef>
                </c:ext>
              </c:extLst>
              <c:f>('Proračun ZTP 17-22'!$K$5,'Proračun ZTP 17-22'!$K$7,'Proračun ZTP 17-22'!$K$9,'Proračun ZTP 17-22'!$K$11,'Proračun ZTP 17-22'!$K$13,'Proračun ZTP 17-22'!$K$15,'Proračun ZTP 17-22'!$K$17:$K$22)</c:f>
              <c:numCache>
                <c:formatCode>#,##0</c:formatCode>
                <c:ptCount val="12"/>
                <c:pt idx="0">
                  <c:v>931445.08</c:v>
                </c:pt>
                <c:pt idx="1">
                  <c:v>247688.59000000003</c:v>
                </c:pt>
                <c:pt idx="2">
                  <c:v>630444.17000000004</c:v>
                </c:pt>
                <c:pt idx="3">
                  <c:v>70637.279999999999</c:v>
                </c:pt>
                <c:pt idx="4">
                  <c:v>283595.47000000003</c:v>
                </c:pt>
                <c:pt idx="5">
                  <c:v>62172.630000000005</c:v>
                </c:pt>
                <c:pt idx="6">
                  <c:v>15500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A19E-4C6E-B447-2B7B3B11C6C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8414607381455782E-2"/>
          <c:y val="0.63053093510062996"/>
          <c:w val="0.90060401298401571"/>
          <c:h val="0.357983064329290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0039842142039"/>
          <c:y val="0.10208587460023982"/>
          <c:w val="0.39141090277384394"/>
          <c:h val="0.56452496249205786"/>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EB81-4966-8979-4E7B3B09A0E7}"/>
              </c:ext>
            </c:extLst>
          </c:dPt>
          <c:dLbls>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extLst>
                <c:ext xmlns:c16="http://schemas.microsoft.com/office/drawing/2014/chart" uri="{C3380CC4-5D6E-409C-BE32-E72D297353CC}">
                  <c16:uniqueId val="{00000001-EB81-4966-8979-4E7B3B09A0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'Proračun ZTP 17-22'!$C$61:$C$65</c:f>
              <c:strCache>
                <c:ptCount val="5"/>
                <c:pt idx="0">
                  <c:v>Proračun MO Ptuj</c:v>
                </c:pt>
                <c:pt idx="1">
                  <c:v>Tržni prihodki prodaja (Spominki, Stojnice, provizije)</c:v>
                </c:pt>
                <c:pt idx="2">
                  <c:v>Tržni prihodki Sponzorstva in donacije</c:v>
                </c:pt>
                <c:pt idx="3">
                  <c:v>Sofinanciranje STO, Ministrstva</c:v>
                </c:pt>
                <c:pt idx="4">
                  <c:v>Drugi prihodki</c:v>
                </c:pt>
              </c:strCache>
            </c:strRef>
          </c:cat>
          <c:val>
            <c:numRef>
              <c:f>'Proračun ZTP 17-22'!$G$61:$G$65</c:f>
              <c:numCache>
                <c:formatCode>#,##0</c:formatCode>
                <c:ptCount val="5"/>
                <c:pt idx="0">
                  <c:v>1175111.23</c:v>
                </c:pt>
                <c:pt idx="1">
                  <c:v>100801.54000000001</c:v>
                </c:pt>
                <c:pt idx="2">
                  <c:v>310779.01</c:v>
                </c:pt>
                <c:pt idx="3">
                  <c:v>215502.11</c:v>
                </c:pt>
                <c:pt idx="4">
                  <c:v>780.65</c:v>
                </c:pt>
              </c:numCache>
            </c:numRef>
          </c:val>
          <c:extLst>
            <c:ext xmlns:c16="http://schemas.microsoft.com/office/drawing/2014/chart" uri="{C3380CC4-5D6E-409C-BE32-E72D297353CC}">
              <c16:uniqueId val="{00000000-EB81-4966-8979-4E7B3B09A0E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4145282199437308E-2"/>
          <c:y val="0.69260508691847711"/>
          <c:w val="0.91170924677580756"/>
          <c:h val="0.28664265177950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 nočitev v Sloveniji 2019</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2009-2022'!$K$160:$K$165</c:f>
              <c:numCache>
                <c:formatCode>0%</c:formatCode>
                <c:ptCount val="6"/>
                <c:pt idx="0">
                  <c:v>0.15024862880829665</c:v>
                </c:pt>
                <c:pt idx="1">
                  <c:v>0.32920367897817965</c:v>
                </c:pt>
                <c:pt idx="2">
                  <c:v>0.16391156057560238</c:v>
                </c:pt>
                <c:pt idx="3">
                  <c:v>0.18727093671613682</c:v>
                </c:pt>
                <c:pt idx="4">
                  <c:v>7.7645516581732493E-2</c:v>
                </c:pt>
                <c:pt idx="5">
                  <c:v>9.1719678340052027E-2</c:v>
                </c:pt>
              </c:numCache>
            </c:numRef>
          </c:val>
          <c:extLst>
            <c:ext xmlns:c16="http://schemas.microsoft.com/office/drawing/2014/chart" uri="{C3380CC4-5D6E-409C-BE32-E72D297353CC}">
              <c16:uniqueId val="{00000000-3C19-400A-AA13-09969F8D69D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87652289732439"/>
          <c:y val="8.5562662831363753E-2"/>
          <c:w val="0.60728405218004466"/>
          <c:h val="0.50465767284662189"/>
        </c:manualLayout>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967E-46DE-8A0B-F9C0BF85AC78}"/>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967E-46DE-8A0B-F9C0BF85AC78}"/>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967E-46DE-8A0B-F9C0BF85AC78}"/>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967E-46DE-8A0B-F9C0BF85AC78}"/>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967E-46DE-8A0B-F9C0BF85AC78}"/>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967E-46DE-8A0B-F9C0BF85AC78}"/>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967E-46DE-8A0B-F9C0BF85AC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67E-46DE-8A0B-F9C0BF85AC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67E-46DE-8A0B-F9C0BF85AC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67E-46DE-8A0B-F9C0BF85AC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67E-46DE-8A0B-F9C0BF85AC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67E-46DE-8A0B-F9C0BF85AC78}"/>
              </c:ext>
            </c:extLst>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967E-46DE-8A0B-F9C0BF85AC78}"/>
                </c:ext>
              </c:extLst>
            </c:dLbl>
            <c:dLbl>
              <c:idx val="6"/>
              <c:delete val="1"/>
              <c:extLst>
                <c:ext xmlns:c15="http://schemas.microsoft.com/office/drawing/2012/chart" uri="{CE6537A1-D6FC-4f65-9D91-7224C49458BB}"/>
                <c:ext xmlns:c16="http://schemas.microsoft.com/office/drawing/2014/chart" uri="{C3380CC4-5D6E-409C-BE32-E72D297353CC}">
                  <c16:uniqueId val="{0000000D-967E-46DE-8A0B-F9C0BF85A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17-22'!$J$5:$J$22</c15:sqref>
                  </c15:fullRef>
                </c:ext>
              </c:extLst>
              <c:f>('Proračun ZTP 17-22'!$J$5,'Proračun ZTP 17-22'!$J$7,'Proračun ZTP 17-22'!$J$9,'Proračun ZTP 17-22'!$J$11,'Proračun ZTP 17-22'!$J$13,'Proračun ZTP 17-22'!$J$15,'Proračun ZTP 17-22'!$J$17:$J$22)</c:f>
              <c:numCache>
                <c:formatCode>#,##0</c:formatCode>
                <c:ptCount val="12"/>
                <c:pt idx="0">
                  <c:v>490631.35</c:v>
                </c:pt>
                <c:pt idx="1">
                  <c:v>125962.60999999999</c:v>
                </c:pt>
                <c:pt idx="2">
                  <c:v>284472.89</c:v>
                </c:pt>
                <c:pt idx="3">
                  <c:v>48276.28</c:v>
                </c:pt>
                <c:pt idx="4">
                  <c:v>163595.47</c:v>
                </c:pt>
                <c:pt idx="5">
                  <c:v>62172.630000000005</c:v>
                </c:pt>
                <c:pt idx="6">
                  <c:v>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967E-46DE-8A0B-F9C0BF85AC7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0991715625172392E-2"/>
          <c:y val="0.63428682019380733"/>
          <c:w val="0.94950147743859092"/>
          <c:h val="0.352603657839848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18"/>
          <c:order val="0"/>
          <c:tx>
            <c:strRef>
              <c:f>'Motivi &amp; Produkti &amp; Trgi'!$C$5</c:f>
              <c:strCache>
                <c:ptCount val="1"/>
                <c:pt idx="0">
                  <c:v>Raziskovanje in uživanje kulturno zgodovinske dediščine in ambienta</c:v>
                </c:pt>
              </c:strCache>
            </c:strRef>
          </c:tx>
          <c:invertIfNegative val="0"/>
          <c:xVal>
            <c:numRef>
              <c:f>'Motivi &amp; Produkti &amp; Trgi'!$D$5</c:f>
              <c:numCache>
                <c:formatCode>General</c:formatCode>
                <c:ptCount val="1"/>
                <c:pt idx="0">
                  <c:v>4</c:v>
                </c:pt>
              </c:numCache>
            </c:numRef>
          </c:xVal>
          <c:yVal>
            <c:numRef>
              <c:f>'Motivi &amp; Produkti &amp; Trgi'!$E$5</c:f>
              <c:numCache>
                <c:formatCode>General</c:formatCode>
                <c:ptCount val="1"/>
                <c:pt idx="0">
                  <c:v>4</c:v>
                </c:pt>
              </c:numCache>
            </c:numRef>
          </c:yVal>
          <c:bubbleSize>
            <c:numRef>
              <c:f>'Motivi &amp; Produkti &amp; Trgi'!$F$5</c:f>
              <c:numCache>
                <c:formatCode>General</c:formatCode>
                <c:ptCount val="1"/>
                <c:pt idx="0">
                  <c:v>5</c:v>
                </c:pt>
              </c:numCache>
            </c:numRef>
          </c:bubbleSize>
          <c:bubble3D val="1"/>
          <c:extLst>
            <c:ext xmlns:c16="http://schemas.microsoft.com/office/drawing/2014/chart" uri="{C3380CC4-5D6E-409C-BE32-E72D297353CC}">
              <c16:uniqueId val="{00000056-E2C3-4711-AF6D-D5E51C692871}"/>
            </c:ext>
          </c:extLst>
        </c:ser>
        <c:ser>
          <c:idx val="19"/>
          <c:order val="1"/>
          <c:tx>
            <c:strRef>
              <c:f>'Motivi &amp; Produkti &amp; Trgi'!$C$6</c:f>
              <c:strCache>
                <c:ptCount val="1"/>
                <c:pt idx="0">
                  <c:v>Vino in kulinarika</c:v>
                </c:pt>
              </c:strCache>
            </c:strRef>
          </c:tx>
          <c:spPr>
            <a:ln w="25400">
              <a:noFill/>
            </a:ln>
          </c:spPr>
          <c:invertIfNegative val="0"/>
          <c:xVal>
            <c:numRef>
              <c:f>'Motivi &amp; Produkti &amp; Trgi'!$D$6</c:f>
              <c:numCache>
                <c:formatCode>General</c:formatCode>
                <c:ptCount val="1"/>
                <c:pt idx="0">
                  <c:v>3</c:v>
                </c:pt>
              </c:numCache>
            </c:numRef>
          </c:xVal>
          <c:yVal>
            <c:numRef>
              <c:f>'Motivi &amp; Produkti &amp; Trgi'!$E$6</c:f>
              <c:numCache>
                <c:formatCode>General</c:formatCode>
                <c:ptCount val="1"/>
                <c:pt idx="0">
                  <c:v>5</c:v>
                </c:pt>
              </c:numCache>
            </c:numRef>
          </c:yVal>
          <c:bubbleSize>
            <c:numRef>
              <c:f>'Motivi &amp; Produkti &amp; Trgi'!$F$6</c:f>
              <c:numCache>
                <c:formatCode>General</c:formatCode>
                <c:ptCount val="1"/>
                <c:pt idx="0">
                  <c:v>5</c:v>
                </c:pt>
              </c:numCache>
            </c:numRef>
          </c:bubbleSize>
          <c:bubble3D val="1"/>
          <c:extLst>
            <c:ext xmlns:c16="http://schemas.microsoft.com/office/drawing/2014/chart" uri="{C3380CC4-5D6E-409C-BE32-E72D297353CC}">
              <c16:uniqueId val="{00000057-E2C3-4711-AF6D-D5E51C692871}"/>
            </c:ext>
          </c:extLst>
        </c:ser>
        <c:ser>
          <c:idx val="20"/>
          <c:order val="2"/>
          <c:tx>
            <c:strRef>
              <c:f>'Motivi &amp; Produkti &amp; Trgi'!$C$7</c:f>
              <c:strCache>
                <c:ptCount val="1"/>
                <c:pt idx="0">
                  <c:v>Zdravje in dobro počutje (termalna doživetja)</c:v>
                </c:pt>
              </c:strCache>
            </c:strRef>
          </c:tx>
          <c:spPr>
            <a:ln w="25400">
              <a:noFill/>
            </a:ln>
          </c:spPr>
          <c:invertIfNegative val="0"/>
          <c:xVal>
            <c:numRef>
              <c:f>'Motivi &amp; Produkti &amp; Trgi'!$D$7</c:f>
              <c:numCache>
                <c:formatCode>General</c:formatCode>
                <c:ptCount val="1"/>
                <c:pt idx="0">
                  <c:v>5</c:v>
                </c:pt>
              </c:numCache>
            </c:numRef>
          </c:xVal>
          <c:yVal>
            <c:numRef>
              <c:f>'Motivi &amp; Produkti &amp; Trgi'!$E$7</c:f>
              <c:numCache>
                <c:formatCode>General</c:formatCode>
                <c:ptCount val="1"/>
                <c:pt idx="0">
                  <c:v>4</c:v>
                </c:pt>
              </c:numCache>
            </c:numRef>
          </c:yVal>
          <c:bubbleSize>
            <c:numRef>
              <c:f>'Motivi &amp; Produkti &amp; Trgi'!$F$7</c:f>
              <c:numCache>
                <c:formatCode>General</c:formatCode>
                <c:ptCount val="1"/>
                <c:pt idx="0">
                  <c:v>4</c:v>
                </c:pt>
              </c:numCache>
            </c:numRef>
          </c:bubbleSize>
          <c:bubble3D val="1"/>
          <c:extLst>
            <c:ext xmlns:c16="http://schemas.microsoft.com/office/drawing/2014/chart" uri="{C3380CC4-5D6E-409C-BE32-E72D297353CC}">
              <c16:uniqueId val="{00000058-E2C3-4711-AF6D-D5E51C692871}"/>
            </c:ext>
          </c:extLst>
        </c:ser>
        <c:ser>
          <c:idx val="21"/>
          <c:order val="3"/>
          <c:tx>
            <c:strRef>
              <c:f>'Motivi &amp; Produkti &amp; Trgi'!$C$8</c:f>
              <c:strCache>
                <c:ptCount val="1"/>
                <c:pt idx="0">
                  <c:v>Poslovna, strokovna  in družabna srečanja</c:v>
                </c:pt>
              </c:strCache>
            </c:strRef>
          </c:tx>
          <c:spPr>
            <a:ln w="25400">
              <a:noFill/>
            </a:ln>
          </c:spPr>
          <c:invertIfNegative val="0"/>
          <c:xVal>
            <c:numRef>
              <c:f>'Motivi &amp; Produkti &amp; Trgi'!$D$8</c:f>
              <c:numCache>
                <c:formatCode>General</c:formatCode>
                <c:ptCount val="1"/>
                <c:pt idx="0">
                  <c:v>5</c:v>
                </c:pt>
              </c:numCache>
            </c:numRef>
          </c:xVal>
          <c:yVal>
            <c:numRef>
              <c:f>'Motivi &amp; Produkti &amp; Trgi'!$E$8</c:f>
              <c:numCache>
                <c:formatCode>General</c:formatCode>
                <c:ptCount val="1"/>
                <c:pt idx="0">
                  <c:v>3</c:v>
                </c:pt>
              </c:numCache>
            </c:numRef>
          </c:yVal>
          <c:bubbleSize>
            <c:numRef>
              <c:f>'Motivi &amp; Produkti &amp; Trgi'!$F$8</c:f>
              <c:numCache>
                <c:formatCode>General</c:formatCode>
                <c:ptCount val="1"/>
                <c:pt idx="0">
                  <c:v>3</c:v>
                </c:pt>
              </c:numCache>
            </c:numRef>
          </c:bubbleSize>
          <c:bubble3D val="1"/>
          <c:extLst>
            <c:ext xmlns:c16="http://schemas.microsoft.com/office/drawing/2014/chart" uri="{C3380CC4-5D6E-409C-BE32-E72D297353CC}">
              <c16:uniqueId val="{00000059-E2C3-4711-AF6D-D5E51C692871}"/>
            </c:ext>
          </c:extLst>
        </c:ser>
        <c:ser>
          <c:idx val="22"/>
          <c:order val="4"/>
          <c:tx>
            <c:strRef>
              <c:f>'Motivi &amp; Produkti &amp; Trgi'!$C$9</c:f>
              <c:strCache>
                <c:ptCount val="1"/>
                <c:pt idx="0">
                  <c:v>Aktivnosti v naravi in rekreacija (pohodništvo, kolesarstvo,golf)</c:v>
                </c:pt>
              </c:strCache>
            </c:strRef>
          </c:tx>
          <c:spPr>
            <a:ln w="25400">
              <a:noFill/>
            </a:ln>
          </c:spPr>
          <c:invertIfNegative val="0"/>
          <c:xVal>
            <c:numRef>
              <c:f>'Motivi &amp; Produkti &amp; Trgi'!$D$9</c:f>
              <c:numCache>
                <c:formatCode>General</c:formatCode>
                <c:ptCount val="1"/>
                <c:pt idx="0">
                  <c:v>5</c:v>
                </c:pt>
              </c:numCache>
            </c:numRef>
          </c:xVal>
          <c:yVal>
            <c:numRef>
              <c:f>'Motivi &amp; Produkti &amp; Trgi'!$E$9</c:f>
              <c:numCache>
                <c:formatCode>General</c:formatCode>
                <c:ptCount val="1"/>
                <c:pt idx="0">
                  <c:v>2</c:v>
                </c:pt>
              </c:numCache>
            </c:numRef>
          </c:yVal>
          <c:bubbleSize>
            <c:numRef>
              <c:f>'Motivi &amp; Produkti &amp; Trgi'!$F$9</c:f>
              <c:numCache>
                <c:formatCode>General</c:formatCode>
                <c:ptCount val="1"/>
                <c:pt idx="0">
                  <c:v>4</c:v>
                </c:pt>
              </c:numCache>
            </c:numRef>
          </c:bubbleSize>
          <c:bubble3D val="1"/>
          <c:extLst>
            <c:ext xmlns:c16="http://schemas.microsoft.com/office/drawing/2014/chart" uri="{C3380CC4-5D6E-409C-BE32-E72D297353CC}">
              <c16:uniqueId val="{0000005A-E2C3-4711-AF6D-D5E51C692871}"/>
            </c:ext>
          </c:extLst>
        </c:ser>
        <c:ser>
          <c:idx val="23"/>
          <c:order val="5"/>
          <c:tx>
            <c:strRef>
              <c:f>'Motivi &amp; Produkti &amp; Trgi'!$C$10</c:f>
              <c:strCache>
                <c:ptCount val="1"/>
                <c:pt idx="0">
                  <c:v>Prireditve in festivali</c:v>
                </c:pt>
              </c:strCache>
            </c:strRef>
          </c:tx>
          <c:spPr>
            <a:ln w="25400">
              <a:noFill/>
            </a:ln>
          </c:spPr>
          <c:invertIfNegative val="0"/>
          <c:xVal>
            <c:numRef>
              <c:f>'Motivi &amp; Produkti &amp; Trgi'!$D$10</c:f>
              <c:numCache>
                <c:formatCode>General</c:formatCode>
                <c:ptCount val="1"/>
                <c:pt idx="0">
                  <c:v>2</c:v>
                </c:pt>
              </c:numCache>
            </c:numRef>
          </c:xVal>
          <c:yVal>
            <c:numRef>
              <c:f>'Motivi &amp; Produkti &amp; Trgi'!$E$10</c:f>
              <c:numCache>
                <c:formatCode>General</c:formatCode>
                <c:ptCount val="1"/>
                <c:pt idx="0">
                  <c:v>5</c:v>
                </c:pt>
              </c:numCache>
            </c:numRef>
          </c:yVal>
          <c:bubbleSize>
            <c:numRef>
              <c:f>'Motivi &amp; Produkti &amp; Trgi'!$F$10</c:f>
              <c:numCache>
                <c:formatCode>General</c:formatCode>
                <c:ptCount val="1"/>
                <c:pt idx="0">
                  <c:v>4</c:v>
                </c:pt>
              </c:numCache>
            </c:numRef>
          </c:bubbleSize>
          <c:bubble3D val="1"/>
          <c:extLst>
            <c:ext xmlns:c16="http://schemas.microsoft.com/office/drawing/2014/chart" uri="{C3380CC4-5D6E-409C-BE32-E72D297353CC}">
              <c16:uniqueId val="{0000005B-E2C3-4711-AF6D-D5E51C692871}"/>
            </c:ext>
          </c:extLst>
        </c:ser>
        <c:ser>
          <c:idx val="24"/>
          <c:order val="6"/>
          <c:tx>
            <c:strRef>
              <c:f>'Motivi &amp; Produkti &amp; Trgi'!$C$11</c:f>
              <c:strCache>
                <c:ptCount val="1"/>
                <c:pt idx="0">
                  <c:v>Poslovni in strokovni motivi obiska</c:v>
                </c:pt>
              </c:strCache>
            </c:strRef>
          </c:tx>
          <c:spPr>
            <a:ln w="25400">
              <a:noFill/>
            </a:ln>
          </c:spPr>
          <c:invertIfNegative val="0"/>
          <c:xVal>
            <c:numRef>
              <c:f>'Motivi &amp; Produkti &amp; Trgi'!$D$11</c:f>
              <c:numCache>
                <c:formatCode>General</c:formatCode>
                <c:ptCount val="1"/>
                <c:pt idx="0">
                  <c:v>4</c:v>
                </c:pt>
              </c:numCache>
            </c:numRef>
          </c:xVal>
          <c:yVal>
            <c:numRef>
              <c:f>'Motivi &amp; Produkti &amp; Trgi'!$E$11</c:f>
              <c:numCache>
                <c:formatCode>General</c:formatCode>
                <c:ptCount val="1"/>
                <c:pt idx="0">
                  <c:v>3</c:v>
                </c:pt>
              </c:numCache>
            </c:numRef>
          </c:yVal>
          <c:bubbleSize>
            <c:numRef>
              <c:f>'Motivi &amp; Produkti &amp; Trgi'!$F$11</c:f>
              <c:numCache>
                <c:formatCode>General</c:formatCode>
                <c:ptCount val="1"/>
                <c:pt idx="0">
                  <c:v>2</c:v>
                </c:pt>
              </c:numCache>
            </c:numRef>
          </c:bubbleSize>
          <c:bubble3D val="1"/>
          <c:extLst>
            <c:ext xmlns:c16="http://schemas.microsoft.com/office/drawing/2014/chart" uri="{C3380CC4-5D6E-409C-BE32-E72D297353CC}">
              <c16:uniqueId val="{0000005C-E2C3-4711-AF6D-D5E51C692871}"/>
            </c:ext>
          </c:extLst>
        </c:ser>
        <c:ser>
          <c:idx val="25"/>
          <c:order val="7"/>
          <c:tx>
            <c:strRef>
              <c:f>'Motivi &amp; Produkti &amp; Trgi'!$C$12</c:f>
              <c:strCache>
                <c:ptCount val="1"/>
                <c:pt idx="0">
                  <c:v>Umetnost in ustvarjalnost</c:v>
                </c:pt>
              </c:strCache>
            </c:strRef>
          </c:tx>
          <c:spPr>
            <a:ln w="25400">
              <a:noFill/>
            </a:ln>
          </c:spPr>
          <c:invertIfNegative val="0"/>
          <c:xVal>
            <c:numRef>
              <c:f>'Motivi &amp; Produkti &amp; Trgi'!$D$12</c:f>
              <c:numCache>
                <c:formatCode>General</c:formatCode>
                <c:ptCount val="1"/>
                <c:pt idx="0">
                  <c:v>2</c:v>
                </c:pt>
              </c:numCache>
            </c:numRef>
          </c:xVal>
          <c:yVal>
            <c:numRef>
              <c:f>'Motivi &amp; Produkti &amp; Trgi'!$E$12</c:f>
              <c:numCache>
                <c:formatCode>General</c:formatCode>
                <c:ptCount val="1"/>
                <c:pt idx="0">
                  <c:v>3</c:v>
                </c:pt>
              </c:numCache>
            </c:numRef>
          </c:yVal>
          <c:bubbleSize>
            <c:numRef>
              <c:f>'Motivi &amp; Produkti &amp; Trgi'!$F$12</c:f>
              <c:numCache>
                <c:formatCode>General</c:formatCode>
                <c:ptCount val="1"/>
                <c:pt idx="0">
                  <c:v>5</c:v>
                </c:pt>
              </c:numCache>
            </c:numRef>
          </c:bubbleSize>
          <c:bubble3D val="1"/>
          <c:extLst>
            <c:ext xmlns:c16="http://schemas.microsoft.com/office/drawing/2014/chart" uri="{C3380CC4-5D6E-409C-BE32-E72D297353CC}">
              <c16:uniqueId val="{0000005D-E2C3-4711-AF6D-D5E51C692871}"/>
            </c:ext>
          </c:extLst>
        </c:ser>
        <c:ser>
          <c:idx val="26"/>
          <c:order val="8"/>
          <c:tx>
            <c:strRef>
              <c:f>'Motivi &amp; Produkti &amp; Trgi'!$C$13</c:f>
              <c:strCache>
                <c:ptCount val="1"/>
                <c:pt idx="0">
                  <c:v>Športni dogodki in aktivno športno udejstvovanje</c:v>
                </c:pt>
              </c:strCache>
            </c:strRef>
          </c:tx>
          <c:spPr>
            <a:ln w="25400">
              <a:noFill/>
            </a:ln>
          </c:spPr>
          <c:invertIfNegative val="0"/>
          <c:xVal>
            <c:numRef>
              <c:f>'Motivi &amp; Produkti &amp; Trgi'!$D$13</c:f>
              <c:numCache>
                <c:formatCode>General</c:formatCode>
                <c:ptCount val="1"/>
                <c:pt idx="0">
                  <c:v>2</c:v>
                </c:pt>
              </c:numCache>
            </c:numRef>
          </c:xVal>
          <c:yVal>
            <c:numRef>
              <c:f>'Motivi &amp; Produkti &amp; Trgi'!$E$13</c:f>
              <c:numCache>
                <c:formatCode>General</c:formatCode>
                <c:ptCount val="1"/>
                <c:pt idx="0">
                  <c:v>3</c:v>
                </c:pt>
              </c:numCache>
            </c:numRef>
          </c:yVal>
          <c:bubbleSize>
            <c:numRef>
              <c:f>'Motivi &amp; Produkti &amp; Trgi'!$F$13</c:f>
              <c:numCache>
                <c:formatCode>General</c:formatCode>
                <c:ptCount val="1"/>
                <c:pt idx="0">
                  <c:v>2</c:v>
                </c:pt>
              </c:numCache>
            </c:numRef>
          </c:bubbleSize>
          <c:bubble3D val="1"/>
          <c:extLst>
            <c:ext xmlns:c16="http://schemas.microsoft.com/office/drawing/2014/chart" uri="{C3380CC4-5D6E-409C-BE32-E72D297353CC}">
              <c16:uniqueId val="{0000005E-E2C3-4711-AF6D-D5E51C692871}"/>
            </c:ext>
          </c:extLst>
        </c:ser>
        <c:ser>
          <c:idx val="27"/>
          <c:order val="9"/>
          <c:tx>
            <c:strRef>
              <c:f>'Motivi &amp; Produkti &amp; Trgi'!$C$5</c:f>
              <c:strCache>
                <c:ptCount val="1"/>
                <c:pt idx="0">
                  <c:v>Raziskovanje in uživanje kulturno zgodovinske dediščine in ambienta</c:v>
                </c:pt>
              </c:strCache>
            </c:strRef>
          </c:tx>
          <c:spPr>
            <a:solidFill>
              <a:schemeClr val="accent1">
                <a:alpha val="75000"/>
              </a:schemeClr>
            </a:solidFill>
            <a:ln>
              <a:noFill/>
            </a:ln>
            <a:effectLst/>
          </c:spPr>
          <c:invertIfNegative val="0"/>
          <c:xVal>
            <c:numRef>
              <c:f>'Motivi &amp; Produkti &amp; Trgi'!$D$5</c:f>
              <c:numCache>
                <c:formatCode>General</c:formatCode>
                <c:ptCount val="1"/>
                <c:pt idx="0">
                  <c:v>4</c:v>
                </c:pt>
              </c:numCache>
            </c:numRef>
          </c:xVal>
          <c:yVal>
            <c:numRef>
              <c:f>'Motivi &amp; Produkti &amp; Trgi'!$E$5</c:f>
              <c:numCache>
                <c:formatCode>General</c:formatCode>
                <c:ptCount val="1"/>
                <c:pt idx="0">
                  <c:v>4</c:v>
                </c:pt>
              </c:numCache>
            </c:numRef>
          </c:yVal>
          <c:bubbleSize>
            <c:numRef>
              <c:f>'Motivi &amp; Produkti &amp; Trgi'!$F$5</c:f>
              <c:numCache>
                <c:formatCode>General</c:formatCode>
                <c:ptCount val="1"/>
                <c:pt idx="0">
                  <c:v>5</c:v>
                </c:pt>
              </c:numCache>
            </c:numRef>
          </c:bubbleSize>
          <c:bubble3D val="1"/>
          <c:extLst>
            <c:ext xmlns:c16="http://schemas.microsoft.com/office/drawing/2014/chart" uri="{C3380CC4-5D6E-409C-BE32-E72D297353CC}">
              <c16:uniqueId val="{0000005F-E2C3-4711-AF6D-D5E51C692871}"/>
            </c:ext>
          </c:extLst>
        </c:ser>
        <c:ser>
          <c:idx val="28"/>
          <c:order val="10"/>
          <c:tx>
            <c:strRef>
              <c:f>'Motivi &amp; Produkti &amp; Trgi'!$C$6</c:f>
              <c:strCache>
                <c:ptCount val="1"/>
                <c:pt idx="0">
                  <c:v>Vino in kulinarika</c:v>
                </c:pt>
              </c:strCache>
            </c:strRef>
          </c:tx>
          <c:spPr>
            <a:solidFill>
              <a:schemeClr val="accent2">
                <a:alpha val="75000"/>
              </a:schemeClr>
            </a:solidFill>
            <a:ln w="25400">
              <a:noFill/>
            </a:ln>
            <a:effectLst/>
          </c:spPr>
          <c:invertIfNegative val="0"/>
          <c:xVal>
            <c:numRef>
              <c:f>'Motivi &amp; Produkti &amp; Trgi'!$D$6</c:f>
              <c:numCache>
                <c:formatCode>General</c:formatCode>
                <c:ptCount val="1"/>
                <c:pt idx="0">
                  <c:v>3</c:v>
                </c:pt>
              </c:numCache>
            </c:numRef>
          </c:xVal>
          <c:yVal>
            <c:numRef>
              <c:f>'Motivi &amp; Produkti &amp; Trgi'!$E$6</c:f>
              <c:numCache>
                <c:formatCode>General</c:formatCode>
                <c:ptCount val="1"/>
                <c:pt idx="0">
                  <c:v>5</c:v>
                </c:pt>
              </c:numCache>
            </c:numRef>
          </c:yVal>
          <c:bubbleSize>
            <c:numRef>
              <c:f>'Motivi &amp; Produkti &amp; Trgi'!$F$6</c:f>
              <c:numCache>
                <c:formatCode>General</c:formatCode>
                <c:ptCount val="1"/>
                <c:pt idx="0">
                  <c:v>5</c:v>
                </c:pt>
              </c:numCache>
            </c:numRef>
          </c:bubbleSize>
          <c:bubble3D val="1"/>
          <c:extLst>
            <c:ext xmlns:c16="http://schemas.microsoft.com/office/drawing/2014/chart" uri="{C3380CC4-5D6E-409C-BE32-E72D297353CC}">
              <c16:uniqueId val="{00000060-E2C3-4711-AF6D-D5E51C692871}"/>
            </c:ext>
          </c:extLst>
        </c:ser>
        <c:ser>
          <c:idx val="29"/>
          <c:order val="11"/>
          <c:tx>
            <c:strRef>
              <c:f>'Motivi &amp; Produkti &amp; Trgi'!$C$7</c:f>
              <c:strCache>
                <c:ptCount val="1"/>
                <c:pt idx="0">
                  <c:v>Zdravje in dobro počutje (termalna doživetja)</c:v>
                </c:pt>
              </c:strCache>
            </c:strRef>
          </c:tx>
          <c:spPr>
            <a:solidFill>
              <a:schemeClr val="accent3">
                <a:alpha val="75000"/>
              </a:schemeClr>
            </a:solidFill>
            <a:ln w="25400">
              <a:noFill/>
            </a:ln>
            <a:effectLst/>
          </c:spPr>
          <c:invertIfNegative val="0"/>
          <c:xVal>
            <c:numRef>
              <c:f>'Motivi &amp; Produkti &amp; Trgi'!$D$7</c:f>
              <c:numCache>
                <c:formatCode>General</c:formatCode>
                <c:ptCount val="1"/>
                <c:pt idx="0">
                  <c:v>5</c:v>
                </c:pt>
              </c:numCache>
            </c:numRef>
          </c:xVal>
          <c:yVal>
            <c:numRef>
              <c:f>'Motivi &amp; Produkti &amp; Trgi'!$E$7</c:f>
              <c:numCache>
                <c:formatCode>General</c:formatCode>
                <c:ptCount val="1"/>
                <c:pt idx="0">
                  <c:v>4</c:v>
                </c:pt>
              </c:numCache>
            </c:numRef>
          </c:yVal>
          <c:bubbleSize>
            <c:numRef>
              <c:f>'Motivi &amp; Produkti &amp; Trgi'!$F$7</c:f>
              <c:numCache>
                <c:formatCode>General</c:formatCode>
                <c:ptCount val="1"/>
                <c:pt idx="0">
                  <c:v>4</c:v>
                </c:pt>
              </c:numCache>
            </c:numRef>
          </c:bubbleSize>
          <c:bubble3D val="1"/>
          <c:extLst>
            <c:ext xmlns:c16="http://schemas.microsoft.com/office/drawing/2014/chart" uri="{C3380CC4-5D6E-409C-BE32-E72D297353CC}">
              <c16:uniqueId val="{00000061-E2C3-4711-AF6D-D5E51C692871}"/>
            </c:ext>
          </c:extLst>
        </c:ser>
        <c:ser>
          <c:idx val="30"/>
          <c:order val="12"/>
          <c:tx>
            <c:strRef>
              <c:f>'Motivi &amp; Produkti &amp; Trgi'!$C$8</c:f>
              <c:strCache>
                <c:ptCount val="1"/>
                <c:pt idx="0">
                  <c:v>Poslovna, strokovna  in družabna srečanja</c:v>
                </c:pt>
              </c:strCache>
            </c:strRef>
          </c:tx>
          <c:spPr>
            <a:solidFill>
              <a:schemeClr val="accent4">
                <a:alpha val="75000"/>
              </a:schemeClr>
            </a:solidFill>
            <a:ln w="25400">
              <a:noFill/>
            </a:ln>
            <a:effectLst/>
          </c:spPr>
          <c:invertIfNegative val="0"/>
          <c:xVal>
            <c:numRef>
              <c:f>'Motivi &amp; Produkti &amp; Trgi'!$D$8</c:f>
              <c:numCache>
                <c:formatCode>General</c:formatCode>
                <c:ptCount val="1"/>
                <c:pt idx="0">
                  <c:v>5</c:v>
                </c:pt>
              </c:numCache>
            </c:numRef>
          </c:xVal>
          <c:yVal>
            <c:numRef>
              <c:f>'Motivi &amp; Produkti &amp; Trgi'!$E$8</c:f>
              <c:numCache>
                <c:formatCode>General</c:formatCode>
                <c:ptCount val="1"/>
                <c:pt idx="0">
                  <c:v>3</c:v>
                </c:pt>
              </c:numCache>
            </c:numRef>
          </c:yVal>
          <c:bubbleSize>
            <c:numRef>
              <c:f>'Motivi &amp; Produkti &amp; Trgi'!$F$8</c:f>
              <c:numCache>
                <c:formatCode>General</c:formatCode>
                <c:ptCount val="1"/>
                <c:pt idx="0">
                  <c:v>3</c:v>
                </c:pt>
              </c:numCache>
            </c:numRef>
          </c:bubbleSize>
          <c:bubble3D val="1"/>
          <c:extLst>
            <c:ext xmlns:c16="http://schemas.microsoft.com/office/drawing/2014/chart" uri="{C3380CC4-5D6E-409C-BE32-E72D297353CC}">
              <c16:uniqueId val="{00000062-E2C3-4711-AF6D-D5E51C692871}"/>
            </c:ext>
          </c:extLst>
        </c:ser>
        <c:ser>
          <c:idx val="31"/>
          <c:order val="13"/>
          <c:tx>
            <c:strRef>
              <c:f>'Motivi &amp; Produkti &amp; Trgi'!$C$9</c:f>
              <c:strCache>
                <c:ptCount val="1"/>
                <c:pt idx="0">
                  <c:v>Aktivnosti v naravi in rekreacija (pohodništvo, kolesarstvo,golf)</c:v>
                </c:pt>
              </c:strCache>
            </c:strRef>
          </c:tx>
          <c:spPr>
            <a:solidFill>
              <a:schemeClr val="accent5">
                <a:alpha val="75000"/>
              </a:schemeClr>
            </a:solidFill>
            <a:ln w="25400">
              <a:noFill/>
            </a:ln>
            <a:effectLst/>
          </c:spPr>
          <c:invertIfNegative val="0"/>
          <c:xVal>
            <c:numRef>
              <c:f>'Motivi &amp; Produkti &amp; Trgi'!$D$9</c:f>
              <c:numCache>
                <c:formatCode>General</c:formatCode>
                <c:ptCount val="1"/>
                <c:pt idx="0">
                  <c:v>5</c:v>
                </c:pt>
              </c:numCache>
            </c:numRef>
          </c:xVal>
          <c:yVal>
            <c:numRef>
              <c:f>'Motivi &amp; Produkti &amp; Trgi'!$E$9</c:f>
              <c:numCache>
                <c:formatCode>General</c:formatCode>
                <c:ptCount val="1"/>
                <c:pt idx="0">
                  <c:v>2</c:v>
                </c:pt>
              </c:numCache>
            </c:numRef>
          </c:yVal>
          <c:bubbleSize>
            <c:numRef>
              <c:f>'Motivi &amp; Produkti &amp; Trgi'!$F$9</c:f>
              <c:numCache>
                <c:formatCode>General</c:formatCode>
                <c:ptCount val="1"/>
                <c:pt idx="0">
                  <c:v>4</c:v>
                </c:pt>
              </c:numCache>
            </c:numRef>
          </c:bubbleSize>
          <c:bubble3D val="1"/>
          <c:extLst>
            <c:ext xmlns:c16="http://schemas.microsoft.com/office/drawing/2014/chart" uri="{C3380CC4-5D6E-409C-BE32-E72D297353CC}">
              <c16:uniqueId val="{00000063-E2C3-4711-AF6D-D5E51C692871}"/>
            </c:ext>
          </c:extLst>
        </c:ser>
        <c:ser>
          <c:idx val="32"/>
          <c:order val="14"/>
          <c:tx>
            <c:strRef>
              <c:f>'Motivi &amp; Produkti &amp; Trgi'!$C$10</c:f>
              <c:strCache>
                <c:ptCount val="1"/>
                <c:pt idx="0">
                  <c:v>Prireditve in festivali</c:v>
                </c:pt>
              </c:strCache>
            </c:strRef>
          </c:tx>
          <c:spPr>
            <a:solidFill>
              <a:schemeClr val="accent6">
                <a:alpha val="75000"/>
              </a:schemeClr>
            </a:solidFill>
            <a:ln w="25400">
              <a:noFill/>
            </a:ln>
            <a:effectLst/>
          </c:spPr>
          <c:invertIfNegative val="0"/>
          <c:xVal>
            <c:numRef>
              <c:f>'Motivi &amp; Produkti &amp; Trgi'!$D$10</c:f>
              <c:numCache>
                <c:formatCode>General</c:formatCode>
                <c:ptCount val="1"/>
                <c:pt idx="0">
                  <c:v>2</c:v>
                </c:pt>
              </c:numCache>
            </c:numRef>
          </c:xVal>
          <c:yVal>
            <c:numRef>
              <c:f>'Motivi &amp; Produkti &amp; Trgi'!$E$10</c:f>
              <c:numCache>
                <c:formatCode>General</c:formatCode>
                <c:ptCount val="1"/>
                <c:pt idx="0">
                  <c:v>5</c:v>
                </c:pt>
              </c:numCache>
            </c:numRef>
          </c:yVal>
          <c:bubbleSize>
            <c:numRef>
              <c:f>'Motivi &amp; Produkti &amp; Trgi'!$F$10</c:f>
              <c:numCache>
                <c:formatCode>General</c:formatCode>
                <c:ptCount val="1"/>
                <c:pt idx="0">
                  <c:v>4</c:v>
                </c:pt>
              </c:numCache>
            </c:numRef>
          </c:bubbleSize>
          <c:bubble3D val="1"/>
          <c:extLst>
            <c:ext xmlns:c16="http://schemas.microsoft.com/office/drawing/2014/chart" uri="{C3380CC4-5D6E-409C-BE32-E72D297353CC}">
              <c16:uniqueId val="{00000064-E2C3-4711-AF6D-D5E51C692871}"/>
            </c:ext>
          </c:extLst>
        </c:ser>
        <c:ser>
          <c:idx val="33"/>
          <c:order val="15"/>
          <c:tx>
            <c:strRef>
              <c:f>'Motivi &amp; Produkti &amp; Trgi'!$C$11</c:f>
              <c:strCache>
                <c:ptCount val="1"/>
                <c:pt idx="0">
                  <c:v>Poslovni in strokovni motivi obiska</c:v>
                </c:pt>
              </c:strCache>
            </c:strRef>
          </c:tx>
          <c:spPr>
            <a:solidFill>
              <a:schemeClr val="accent1">
                <a:lumMod val="60000"/>
                <a:alpha val="75000"/>
              </a:schemeClr>
            </a:solidFill>
            <a:ln w="25400">
              <a:noFill/>
            </a:ln>
            <a:effectLst/>
          </c:spPr>
          <c:invertIfNegative val="0"/>
          <c:xVal>
            <c:numRef>
              <c:f>'Motivi &amp; Produkti &amp; Trgi'!$D$11</c:f>
              <c:numCache>
                <c:formatCode>General</c:formatCode>
                <c:ptCount val="1"/>
                <c:pt idx="0">
                  <c:v>4</c:v>
                </c:pt>
              </c:numCache>
            </c:numRef>
          </c:xVal>
          <c:yVal>
            <c:numRef>
              <c:f>'Motivi &amp; Produkti &amp; Trgi'!$E$11</c:f>
              <c:numCache>
                <c:formatCode>General</c:formatCode>
                <c:ptCount val="1"/>
                <c:pt idx="0">
                  <c:v>3</c:v>
                </c:pt>
              </c:numCache>
            </c:numRef>
          </c:yVal>
          <c:bubbleSize>
            <c:numRef>
              <c:f>'Motivi &amp; Produkti &amp; Trgi'!$F$11</c:f>
              <c:numCache>
                <c:formatCode>General</c:formatCode>
                <c:ptCount val="1"/>
                <c:pt idx="0">
                  <c:v>2</c:v>
                </c:pt>
              </c:numCache>
            </c:numRef>
          </c:bubbleSize>
          <c:bubble3D val="1"/>
          <c:extLst>
            <c:ext xmlns:c16="http://schemas.microsoft.com/office/drawing/2014/chart" uri="{C3380CC4-5D6E-409C-BE32-E72D297353CC}">
              <c16:uniqueId val="{00000065-E2C3-4711-AF6D-D5E51C692871}"/>
            </c:ext>
          </c:extLst>
        </c:ser>
        <c:ser>
          <c:idx val="34"/>
          <c:order val="16"/>
          <c:tx>
            <c:strRef>
              <c:f>'Motivi &amp; Produkti &amp; Trgi'!$C$12</c:f>
              <c:strCache>
                <c:ptCount val="1"/>
                <c:pt idx="0">
                  <c:v>Umetnost in ustvarjalnost</c:v>
                </c:pt>
              </c:strCache>
            </c:strRef>
          </c:tx>
          <c:spPr>
            <a:solidFill>
              <a:schemeClr val="accent2">
                <a:lumMod val="60000"/>
                <a:alpha val="75000"/>
              </a:schemeClr>
            </a:solidFill>
            <a:ln w="25400">
              <a:noFill/>
            </a:ln>
            <a:effectLst/>
          </c:spPr>
          <c:invertIfNegative val="0"/>
          <c:xVal>
            <c:numRef>
              <c:f>'Motivi &amp; Produkti &amp; Trgi'!$D$12</c:f>
              <c:numCache>
                <c:formatCode>General</c:formatCode>
                <c:ptCount val="1"/>
                <c:pt idx="0">
                  <c:v>2</c:v>
                </c:pt>
              </c:numCache>
            </c:numRef>
          </c:xVal>
          <c:yVal>
            <c:numRef>
              <c:f>'Motivi &amp; Produkti &amp; Trgi'!$E$12</c:f>
              <c:numCache>
                <c:formatCode>General</c:formatCode>
                <c:ptCount val="1"/>
                <c:pt idx="0">
                  <c:v>3</c:v>
                </c:pt>
              </c:numCache>
            </c:numRef>
          </c:yVal>
          <c:bubbleSize>
            <c:numRef>
              <c:f>'Motivi &amp; Produkti &amp; Trgi'!$F$12</c:f>
              <c:numCache>
                <c:formatCode>General</c:formatCode>
                <c:ptCount val="1"/>
                <c:pt idx="0">
                  <c:v>5</c:v>
                </c:pt>
              </c:numCache>
            </c:numRef>
          </c:bubbleSize>
          <c:bubble3D val="1"/>
          <c:extLst>
            <c:ext xmlns:c16="http://schemas.microsoft.com/office/drawing/2014/chart" uri="{C3380CC4-5D6E-409C-BE32-E72D297353CC}">
              <c16:uniqueId val="{00000066-E2C3-4711-AF6D-D5E51C692871}"/>
            </c:ext>
          </c:extLst>
        </c:ser>
        <c:ser>
          <c:idx val="35"/>
          <c:order val="17"/>
          <c:tx>
            <c:strRef>
              <c:f>'Motivi &amp; Produkti &amp; Trgi'!$C$13</c:f>
              <c:strCache>
                <c:ptCount val="1"/>
                <c:pt idx="0">
                  <c:v>Športni dogodki in aktivno športno udejstvovanje</c:v>
                </c:pt>
              </c:strCache>
            </c:strRef>
          </c:tx>
          <c:spPr>
            <a:solidFill>
              <a:schemeClr val="accent3">
                <a:lumMod val="60000"/>
                <a:alpha val="75000"/>
              </a:schemeClr>
            </a:solidFill>
            <a:ln w="25400">
              <a:noFill/>
            </a:ln>
            <a:effectLst/>
          </c:spPr>
          <c:invertIfNegative val="0"/>
          <c:xVal>
            <c:numRef>
              <c:f>'Motivi &amp; Produkti &amp; Trgi'!$D$13</c:f>
              <c:numCache>
                <c:formatCode>General</c:formatCode>
                <c:ptCount val="1"/>
                <c:pt idx="0">
                  <c:v>2</c:v>
                </c:pt>
              </c:numCache>
            </c:numRef>
          </c:xVal>
          <c:yVal>
            <c:numRef>
              <c:f>'Motivi &amp; Produkti &amp; Trgi'!$E$13</c:f>
              <c:numCache>
                <c:formatCode>General</c:formatCode>
                <c:ptCount val="1"/>
                <c:pt idx="0">
                  <c:v>3</c:v>
                </c:pt>
              </c:numCache>
            </c:numRef>
          </c:yVal>
          <c:bubbleSize>
            <c:numRef>
              <c:f>'Motivi &amp; Produkti &amp; Trgi'!$F$13</c:f>
              <c:numCache>
                <c:formatCode>General</c:formatCode>
                <c:ptCount val="1"/>
                <c:pt idx="0">
                  <c:v>2</c:v>
                </c:pt>
              </c:numCache>
            </c:numRef>
          </c:bubbleSize>
          <c:bubble3D val="1"/>
          <c:extLst>
            <c:ext xmlns:c16="http://schemas.microsoft.com/office/drawing/2014/chart" uri="{C3380CC4-5D6E-409C-BE32-E72D297353CC}">
              <c16:uniqueId val="{00000067-E2C3-4711-AF6D-D5E51C692871}"/>
            </c:ext>
          </c:extLst>
        </c:ser>
        <c:ser>
          <c:idx val="9"/>
          <c:order val="18"/>
          <c:tx>
            <c:strRef>
              <c:f>'Motivi &amp; Produkti &amp; Trgi'!$C$5</c:f>
              <c:strCache>
                <c:ptCount val="1"/>
                <c:pt idx="0">
                  <c:v>Raziskovanje in uživanje kulturno zgodovinske dediščine in ambienta</c:v>
                </c:pt>
              </c:strCache>
            </c:strRef>
          </c:tx>
          <c:invertIfNegative val="0"/>
          <c:xVal>
            <c:numRef>
              <c:f>'Motivi &amp; Produkti &amp; Trgi'!$D$5</c:f>
              <c:numCache>
                <c:formatCode>General</c:formatCode>
                <c:ptCount val="1"/>
                <c:pt idx="0">
                  <c:v>4</c:v>
                </c:pt>
              </c:numCache>
            </c:numRef>
          </c:xVal>
          <c:yVal>
            <c:numRef>
              <c:f>'Motivi &amp; Produkti &amp; Trgi'!$E$5</c:f>
              <c:numCache>
                <c:formatCode>General</c:formatCode>
                <c:ptCount val="1"/>
                <c:pt idx="0">
                  <c:v>4</c:v>
                </c:pt>
              </c:numCache>
            </c:numRef>
          </c:yVal>
          <c:bubbleSize>
            <c:numRef>
              <c:f>'Motivi &amp; Produkti &amp; Trgi'!$F$5</c:f>
              <c:numCache>
                <c:formatCode>General</c:formatCode>
                <c:ptCount val="1"/>
                <c:pt idx="0">
                  <c:v>5</c:v>
                </c:pt>
              </c:numCache>
            </c:numRef>
          </c:bubbleSize>
          <c:bubble3D val="1"/>
          <c:extLst>
            <c:ext xmlns:c16="http://schemas.microsoft.com/office/drawing/2014/chart" uri="{C3380CC4-5D6E-409C-BE32-E72D297353CC}">
              <c16:uniqueId val="{00000033-E2C3-4711-AF6D-D5E51C692871}"/>
            </c:ext>
          </c:extLst>
        </c:ser>
        <c:ser>
          <c:idx val="10"/>
          <c:order val="19"/>
          <c:tx>
            <c:strRef>
              <c:f>'Motivi &amp; Produkti &amp; Trgi'!$C$6</c:f>
              <c:strCache>
                <c:ptCount val="1"/>
                <c:pt idx="0">
                  <c:v>Vino in kulinarika</c:v>
                </c:pt>
              </c:strCache>
            </c:strRef>
          </c:tx>
          <c:spPr>
            <a:ln w="25400">
              <a:noFill/>
            </a:ln>
          </c:spPr>
          <c:invertIfNegative val="0"/>
          <c:xVal>
            <c:numRef>
              <c:f>'Motivi &amp; Produkti &amp; Trgi'!$D$6</c:f>
              <c:numCache>
                <c:formatCode>General</c:formatCode>
                <c:ptCount val="1"/>
                <c:pt idx="0">
                  <c:v>3</c:v>
                </c:pt>
              </c:numCache>
            </c:numRef>
          </c:xVal>
          <c:yVal>
            <c:numRef>
              <c:f>'Motivi &amp; Produkti &amp; Trgi'!$E$6</c:f>
              <c:numCache>
                <c:formatCode>General</c:formatCode>
                <c:ptCount val="1"/>
                <c:pt idx="0">
                  <c:v>5</c:v>
                </c:pt>
              </c:numCache>
            </c:numRef>
          </c:yVal>
          <c:bubbleSize>
            <c:numRef>
              <c:f>'Motivi &amp; Produkti &amp; Trgi'!$F$6</c:f>
              <c:numCache>
                <c:formatCode>General</c:formatCode>
                <c:ptCount val="1"/>
                <c:pt idx="0">
                  <c:v>5</c:v>
                </c:pt>
              </c:numCache>
            </c:numRef>
          </c:bubbleSize>
          <c:bubble3D val="1"/>
          <c:extLst>
            <c:ext xmlns:c16="http://schemas.microsoft.com/office/drawing/2014/chart" uri="{C3380CC4-5D6E-409C-BE32-E72D297353CC}">
              <c16:uniqueId val="{00000035-E2C3-4711-AF6D-D5E51C692871}"/>
            </c:ext>
          </c:extLst>
        </c:ser>
        <c:ser>
          <c:idx val="11"/>
          <c:order val="20"/>
          <c:tx>
            <c:strRef>
              <c:f>'Motivi &amp; Produkti &amp; Trgi'!$C$7</c:f>
              <c:strCache>
                <c:ptCount val="1"/>
                <c:pt idx="0">
                  <c:v>Zdravje in dobro počutje (termalna doživetja)</c:v>
                </c:pt>
              </c:strCache>
            </c:strRef>
          </c:tx>
          <c:spPr>
            <a:ln w="25400">
              <a:noFill/>
            </a:ln>
          </c:spPr>
          <c:invertIfNegative val="0"/>
          <c:xVal>
            <c:numRef>
              <c:f>'Motivi &amp; Produkti &amp; Trgi'!$D$7</c:f>
              <c:numCache>
                <c:formatCode>General</c:formatCode>
                <c:ptCount val="1"/>
                <c:pt idx="0">
                  <c:v>5</c:v>
                </c:pt>
              </c:numCache>
            </c:numRef>
          </c:xVal>
          <c:yVal>
            <c:numRef>
              <c:f>'Motivi &amp; Produkti &amp; Trgi'!$E$7</c:f>
              <c:numCache>
                <c:formatCode>General</c:formatCode>
                <c:ptCount val="1"/>
                <c:pt idx="0">
                  <c:v>4</c:v>
                </c:pt>
              </c:numCache>
            </c:numRef>
          </c:yVal>
          <c:bubbleSize>
            <c:numRef>
              <c:f>'Motivi &amp; Produkti &amp; Trgi'!$F$7</c:f>
              <c:numCache>
                <c:formatCode>General</c:formatCode>
                <c:ptCount val="1"/>
                <c:pt idx="0">
                  <c:v>4</c:v>
                </c:pt>
              </c:numCache>
            </c:numRef>
          </c:bubbleSize>
          <c:bubble3D val="1"/>
          <c:extLst>
            <c:ext xmlns:c16="http://schemas.microsoft.com/office/drawing/2014/chart" uri="{C3380CC4-5D6E-409C-BE32-E72D297353CC}">
              <c16:uniqueId val="{00000037-E2C3-4711-AF6D-D5E51C692871}"/>
            </c:ext>
          </c:extLst>
        </c:ser>
        <c:ser>
          <c:idx val="12"/>
          <c:order val="21"/>
          <c:tx>
            <c:strRef>
              <c:f>'Motivi &amp; Produkti &amp; Trgi'!$C$8</c:f>
              <c:strCache>
                <c:ptCount val="1"/>
                <c:pt idx="0">
                  <c:v>Poslovna, strokovna  in družabna srečanja</c:v>
                </c:pt>
              </c:strCache>
            </c:strRef>
          </c:tx>
          <c:spPr>
            <a:ln w="25400">
              <a:noFill/>
            </a:ln>
          </c:spPr>
          <c:invertIfNegative val="0"/>
          <c:xVal>
            <c:numRef>
              <c:f>'Motivi &amp; Produkti &amp; Trgi'!$D$8</c:f>
              <c:numCache>
                <c:formatCode>General</c:formatCode>
                <c:ptCount val="1"/>
                <c:pt idx="0">
                  <c:v>5</c:v>
                </c:pt>
              </c:numCache>
            </c:numRef>
          </c:xVal>
          <c:yVal>
            <c:numRef>
              <c:f>'Motivi &amp; Produkti &amp; Trgi'!$E$8</c:f>
              <c:numCache>
                <c:formatCode>General</c:formatCode>
                <c:ptCount val="1"/>
                <c:pt idx="0">
                  <c:v>3</c:v>
                </c:pt>
              </c:numCache>
            </c:numRef>
          </c:yVal>
          <c:bubbleSize>
            <c:numRef>
              <c:f>'Motivi &amp; Produkti &amp; Trgi'!$F$8</c:f>
              <c:numCache>
                <c:formatCode>General</c:formatCode>
                <c:ptCount val="1"/>
                <c:pt idx="0">
                  <c:v>3</c:v>
                </c:pt>
              </c:numCache>
            </c:numRef>
          </c:bubbleSize>
          <c:bubble3D val="1"/>
          <c:extLst>
            <c:ext xmlns:c16="http://schemas.microsoft.com/office/drawing/2014/chart" uri="{C3380CC4-5D6E-409C-BE32-E72D297353CC}">
              <c16:uniqueId val="{00000039-E2C3-4711-AF6D-D5E51C692871}"/>
            </c:ext>
          </c:extLst>
        </c:ser>
        <c:ser>
          <c:idx val="13"/>
          <c:order val="22"/>
          <c:tx>
            <c:strRef>
              <c:f>'Motivi &amp; Produkti &amp; Trgi'!$C$9</c:f>
              <c:strCache>
                <c:ptCount val="1"/>
                <c:pt idx="0">
                  <c:v>Aktivnosti v naravi in rekreacija (pohodništvo, kolesarstvo,golf)</c:v>
                </c:pt>
              </c:strCache>
            </c:strRef>
          </c:tx>
          <c:spPr>
            <a:ln w="25400">
              <a:noFill/>
            </a:ln>
          </c:spPr>
          <c:invertIfNegative val="0"/>
          <c:xVal>
            <c:numRef>
              <c:f>'Motivi &amp; Produkti &amp; Trgi'!$D$9</c:f>
              <c:numCache>
                <c:formatCode>General</c:formatCode>
                <c:ptCount val="1"/>
                <c:pt idx="0">
                  <c:v>5</c:v>
                </c:pt>
              </c:numCache>
            </c:numRef>
          </c:xVal>
          <c:yVal>
            <c:numRef>
              <c:f>'Motivi &amp; Produkti &amp; Trgi'!$E$9</c:f>
              <c:numCache>
                <c:formatCode>General</c:formatCode>
                <c:ptCount val="1"/>
                <c:pt idx="0">
                  <c:v>2</c:v>
                </c:pt>
              </c:numCache>
            </c:numRef>
          </c:yVal>
          <c:bubbleSize>
            <c:numRef>
              <c:f>'Motivi &amp; Produkti &amp; Trgi'!$F$9</c:f>
              <c:numCache>
                <c:formatCode>General</c:formatCode>
                <c:ptCount val="1"/>
                <c:pt idx="0">
                  <c:v>4</c:v>
                </c:pt>
              </c:numCache>
            </c:numRef>
          </c:bubbleSize>
          <c:bubble3D val="1"/>
          <c:extLst>
            <c:ext xmlns:c16="http://schemas.microsoft.com/office/drawing/2014/chart" uri="{C3380CC4-5D6E-409C-BE32-E72D297353CC}">
              <c16:uniqueId val="{0000003B-E2C3-4711-AF6D-D5E51C692871}"/>
            </c:ext>
          </c:extLst>
        </c:ser>
        <c:ser>
          <c:idx val="14"/>
          <c:order val="23"/>
          <c:tx>
            <c:strRef>
              <c:f>'Motivi &amp; Produkti &amp; Trgi'!$C$10</c:f>
              <c:strCache>
                <c:ptCount val="1"/>
                <c:pt idx="0">
                  <c:v>Prireditve in festivali</c:v>
                </c:pt>
              </c:strCache>
            </c:strRef>
          </c:tx>
          <c:spPr>
            <a:ln w="25400">
              <a:noFill/>
            </a:ln>
          </c:spPr>
          <c:invertIfNegative val="0"/>
          <c:xVal>
            <c:numRef>
              <c:f>'Motivi &amp; Produkti &amp; Trgi'!$D$10</c:f>
              <c:numCache>
                <c:formatCode>General</c:formatCode>
                <c:ptCount val="1"/>
                <c:pt idx="0">
                  <c:v>2</c:v>
                </c:pt>
              </c:numCache>
            </c:numRef>
          </c:xVal>
          <c:yVal>
            <c:numRef>
              <c:f>'Motivi &amp; Produkti &amp; Trgi'!$E$10</c:f>
              <c:numCache>
                <c:formatCode>General</c:formatCode>
                <c:ptCount val="1"/>
                <c:pt idx="0">
                  <c:v>5</c:v>
                </c:pt>
              </c:numCache>
            </c:numRef>
          </c:yVal>
          <c:bubbleSize>
            <c:numRef>
              <c:f>'Motivi &amp; Produkti &amp; Trgi'!$F$10</c:f>
              <c:numCache>
                <c:formatCode>General</c:formatCode>
                <c:ptCount val="1"/>
                <c:pt idx="0">
                  <c:v>4</c:v>
                </c:pt>
              </c:numCache>
            </c:numRef>
          </c:bubbleSize>
          <c:bubble3D val="1"/>
          <c:extLst>
            <c:ext xmlns:c16="http://schemas.microsoft.com/office/drawing/2014/chart" uri="{C3380CC4-5D6E-409C-BE32-E72D297353CC}">
              <c16:uniqueId val="{0000003D-E2C3-4711-AF6D-D5E51C692871}"/>
            </c:ext>
          </c:extLst>
        </c:ser>
        <c:ser>
          <c:idx val="15"/>
          <c:order val="24"/>
          <c:tx>
            <c:strRef>
              <c:f>'Motivi &amp; Produkti &amp; Trgi'!$C$11</c:f>
              <c:strCache>
                <c:ptCount val="1"/>
                <c:pt idx="0">
                  <c:v>Poslovni in strokovni motivi obiska</c:v>
                </c:pt>
              </c:strCache>
            </c:strRef>
          </c:tx>
          <c:spPr>
            <a:ln w="25400">
              <a:noFill/>
            </a:ln>
          </c:spPr>
          <c:invertIfNegative val="0"/>
          <c:xVal>
            <c:numRef>
              <c:f>'Motivi &amp; Produkti &amp; Trgi'!$D$11</c:f>
              <c:numCache>
                <c:formatCode>General</c:formatCode>
                <c:ptCount val="1"/>
                <c:pt idx="0">
                  <c:v>4</c:v>
                </c:pt>
              </c:numCache>
            </c:numRef>
          </c:xVal>
          <c:yVal>
            <c:numRef>
              <c:f>'Motivi &amp; Produkti &amp; Trgi'!$E$11</c:f>
              <c:numCache>
                <c:formatCode>General</c:formatCode>
                <c:ptCount val="1"/>
                <c:pt idx="0">
                  <c:v>3</c:v>
                </c:pt>
              </c:numCache>
            </c:numRef>
          </c:yVal>
          <c:bubbleSize>
            <c:numRef>
              <c:f>'Motivi &amp; Produkti &amp; Trgi'!$F$11</c:f>
              <c:numCache>
                <c:formatCode>General</c:formatCode>
                <c:ptCount val="1"/>
                <c:pt idx="0">
                  <c:v>2</c:v>
                </c:pt>
              </c:numCache>
            </c:numRef>
          </c:bubbleSize>
          <c:bubble3D val="1"/>
          <c:extLst>
            <c:ext xmlns:c16="http://schemas.microsoft.com/office/drawing/2014/chart" uri="{C3380CC4-5D6E-409C-BE32-E72D297353CC}">
              <c16:uniqueId val="{0000003F-E2C3-4711-AF6D-D5E51C692871}"/>
            </c:ext>
          </c:extLst>
        </c:ser>
        <c:ser>
          <c:idx val="16"/>
          <c:order val="25"/>
          <c:tx>
            <c:strRef>
              <c:f>'Motivi &amp; Produkti &amp; Trgi'!$C$12</c:f>
              <c:strCache>
                <c:ptCount val="1"/>
                <c:pt idx="0">
                  <c:v>Umetnost in ustvarjalnost</c:v>
                </c:pt>
              </c:strCache>
            </c:strRef>
          </c:tx>
          <c:spPr>
            <a:ln w="25400">
              <a:noFill/>
            </a:ln>
          </c:spPr>
          <c:invertIfNegative val="0"/>
          <c:xVal>
            <c:numRef>
              <c:f>'Motivi &amp; Produkti &amp; Trgi'!$D$12</c:f>
              <c:numCache>
                <c:formatCode>General</c:formatCode>
                <c:ptCount val="1"/>
                <c:pt idx="0">
                  <c:v>2</c:v>
                </c:pt>
              </c:numCache>
            </c:numRef>
          </c:xVal>
          <c:yVal>
            <c:numRef>
              <c:f>'Motivi &amp; Produkti &amp; Trgi'!$E$12</c:f>
              <c:numCache>
                <c:formatCode>General</c:formatCode>
                <c:ptCount val="1"/>
                <c:pt idx="0">
                  <c:v>3</c:v>
                </c:pt>
              </c:numCache>
            </c:numRef>
          </c:yVal>
          <c:bubbleSize>
            <c:numRef>
              <c:f>'Motivi &amp; Produkti &amp; Trgi'!$F$12</c:f>
              <c:numCache>
                <c:formatCode>General</c:formatCode>
                <c:ptCount val="1"/>
                <c:pt idx="0">
                  <c:v>5</c:v>
                </c:pt>
              </c:numCache>
            </c:numRef>
          </c:bubbleSize>
          <c:bubble3D val="1"/>
          <c:extLst>
            <c:ext xmlns:c16="http://schemas.microsoft.com/office/drawing/2014/chart" uri="{C3380CC4-5D6E-409C-BE32-E72D297353CC}">
              <c16:uniqueId val="{00000041-E2C3-4711-AF6D-D5E51C692871}"/>
            </c:ext>
          </c:extLst>
        </c:ser>
        <c:ser>
          <c:idx val="17"/>
          <c:order val="26"/>
          <c:tx>
            <c:strRef>
              <c:f>'Motivi &amp; Produkti &amp; Trgi'!$C$13</c:f>
              <c:strCache>
                <c:ptCount val="1"/>
                <c:pt idx="0">
                  <c:v>Športni dogodki in aktivno športno udejstvovanje</c:v>
                </c:pt>
              </c:strCache>
            </c:strRef>
          </c:tx>
          <c:spPr>
            <a:ln w="25400">
              <a:noFill/>
            </a:ln>
          </c:spPr>
          <c:invertIfNegative val="0"/>
          <c:xVal>
            <c:numRef>
              <c:f>'Motivi &amp; Produkti &amp; Trgi'!$D$13</c:f>
              <c:numCache>
                <c:formatCode>General</c:formatCode>
                <c:ptCount val="1"/>
                <c:pt idx="0">
                  <c:v>2</c:v>
                </c:pt>
              </c:numCache>
            </c:numRef>
          </c:xVal>
          <c:yVal>
            <c:numRef>
              <c:f>'Motivi &amp; Produkti &amp; Trgi'!$E$13</c:f>
              <c:numCache>
                <c:formatCode>General</c:formatCode>
                <c:ptCount val="1"/>
                <c:pt idx="0">
                  <c:v>3</c:v>
                </c:pt>
              </c:numCache>
            </c:numRef>
          </c:yVal>
          <c:bubbleSize>
            <c:numRef>
              <c:f>'Motivi &amp; Produkti &amp; Trgi'!$F$13</c:f>
              <c:numCache>
                <c:formatCode>General</c:formatCode>
                <c:ptCount val="1"/>
                <c:pt idx="0">
                  <c:v>2</c:v>
                </c:pt>
              </c:numCache>
            </c:numRef>
          </c:bubbleSize>
          <c:bubble3D val="1"/>
          <c:extLst>
            <c:ext xmlns:c16="http://schemas.microsoft.com/office/drawing/2014/chart" uri="{C3380CC4-5D6E-409C-BE32-E72D297353CC}">
              <c16:uniqueId val="{00000043-E2C3-4711-AF6D-D5E51C692871}"/>
            </c:ext>
          </c:extLst>
        </c:ser>
        <c:ser>
          <c:idx val="0"/>
          <c:order val="27"/>
          <c:tx>
            <c:strRef>
              <c:f>'Motivi &amp; Produkti &amp; Trgi'!$C$5</c:f>
              <c:strCache>
                <c:ptCount val="1"/>
                <c:pt idx="0">
                  <c:v>Raziskovanje in uživanje kulturno zgodovinske dediščine in ambienta</c:v>
                </c:pt>
              </c:strCache>
            </c:strRef>
          </c:tx>
          <c:spPr>
            <a:solidFill>
              <a:schemeClr val="bg2">
                <a:lumMod val="50000"/>
              </a:schemeClr>
            </a:solidFill>
            <a:ln>
              <a:noFill/>
            </a:ln>
            <a:effectLst/>
          </c:spPr>
          <c:invertIfNegative val="0"/>
          <c:dLbls>
            <c:dLbl>
              <c:idx val="0"/>
              <c:layout>
                <c:manualLayout>
                  <c:x val="-6.1823802163833074E-3"/>
                  <c:y val="-0.13763440860215057"/>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8-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Trgi'!$D$5</c:f>
              <c:numCache>
                <c:formatCode>General</c:formatCode>
                <c:ptCount val="1"/>
                <c:pt idx="0">
                  <c:v>4</c:v>
                </c:pt>
              </c:numCache>
            </c:numRef>
          </c:xVal>
          <c:yVal>
            <c:numRef>
              <c:f>'Motivi &amp; Produkti &amp; Trgi'!$E$5</c:f>
              <c:numCache>
                <c:formatCode>General</c:formatCode>
                <c:ptCount val="1"/>
                <c:pt idx="0">
                  <c:v>4</c:v>
                </c:pt>
              </c:numCache>
            </c:numRef>
          </c:yVal>
          <c:bubbleSize>
            <c:numRef>
              <c:f>'Motivi &amp; Produkti &amp; Trgi'!$F$5</c:f>
              <c:numCache>
                <c:formatCode>General</c:formatCode>
                <c:ptCount val="1"/>
                <c:pt idx="0">
                  <c:v>5</c:v>
                </c:pt>
              </c:numCache>
            </c:numRef>
          </c:bubbleSize>
          <c:bubble3D val="1"/>
          <c:extLst>
            <c:ext xmlns:c16="http://schemas.microsoft.com/office/drawing/2014/chart" uri="{C3380CC4-5D6E-409C-BE32-E72D297353CC}">
              <c16:uniqueId val="{00000045-E2C3-4711-AF6D-D5E51C692871}"/>
            </c:ext>
          </c:extLst>
        </c:ser>
        <c:ser>
          <c:idx val="1"/>
          <c:order val="28"/>
          <c:tx>
            <c:strRef>
              <c:f>'Motivi &amp; Produkti &amp; Trgi'!$C$6</c:f>
              <c:strCache>
                <c:ptCount val="1"/>
                <c:pt idx="0">
                  <c:v>Vino in kulinarika</c:v>
                </c:pt>
              </c:strCache>
            </c:strRef>
          </c:tx>
          <c:spPr>
            <a:solidFill>
              <a:schemeClr val="accent6">
                <a:lumMod val="75000"/>
              </a:schemeClr>
            </a:solidFill>
            <a:ln w="25400">
              <a:noFill/>
            </a:ln>
            <a:effectLst/>
          </c:spPr>
          <c:invertIfNegative val="0"/>
          <c:dLbls>
            <c:dLbl>
              <c:idx val="0"/>
              <c:layout>
                <c:manualLayout>
                  <c:x val="6.1823802163831565E-3"/>
                  <c:y val="-0.12616487455197134"/>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9-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Trgi'!$D$6</c:f>
              <c:numCache>
                <c:formatCode>General</c:formatCode>
                <c:ptCount val="1"/>
                <c:pt idx="0">
                  <c:v>3</c:v>
                </c:pt>
              </c:numCache>
            </c:numRef>
          </c:xVal>
          <c:yVal>
            <c:numRef>
              <c:f>'Motivi &amp; Produkti &amp; Trgi'!$E$6</c:f>
              <c:numCache>
                <c:formatCode>General</c:formatCode>
                <c:ptCount val="1"/>
                <c:pt idx="0">
                  <c:v>5</c:v>
                </c:pt>
              </c:numCache>
            </c:numRef>
          </c:yVal>
          <c:bubbleSize>
            <c:numRef>
              <c:f>'Motivi &amp; Produkti &amp; Trgi'!$F$6</c:f>
              <c:numCache>
                <c:formatCode>General</c:formatCode>
                <c:ptCount val="1"/>
                <c:pt idx="0">
                  <c:v>5</c:v>
                </c:pt>
              </c:numCache>
            </c:numRef>
          </c:bubbleSize>
          <c:bubble3D val="1"/>
          <c:extLst>
            <c:ext xmlns:c16="http://schemas.microsoft.com/office/drawing/2014/chart" uri="{C3380CC4-5D6E-409C-BE32-E72D297353CC}">
              <c16:uniqueId val="{00000047-E2C3-4711-AF6D-D5E51C692871}"/>
            </c:ext>
          </c:extLst>
        </c:ser>
        <c:ser>
          <c:idx val="2"/>
          <c:order val="29"/>
          <c:tx>
            <c:strRef>
              <c:f>'Motivi &amp; Produkti &amp; Trgi'!$C$7</c:f>
              <c:strCache>
                <c:ptCount val="1"/>
                <c:pt idx="0">
                  <c:v>Zdravje in dobro počutje (termalna doživetja)</c:v>
                </c:pt>
              </c:strCache>
            </c:strRef>
          </c:tx>
          <c:spPr>
            <a:solidFill>
              <a:schemeClr val="accent5">
                <a:lumMod val="60000"/>
                <a:lumOff val="40000"/>
              </a:schemeClr>
            </a:solidFill>
            <a:ln w="25400">
              <a:noFill/>
            </a:ln>
            <a:effectLst/>
          </c:spPr>
          <c:invertIfNegative val="0"/>
          <c:dLbls>
            <c:dLbl>
              <c:idx val="0"/>
              <c:layout>
                <c:manualLayout>
                  <c:x val="-6.1823802163834584E-3"/>
                  <c:y val="-0.13476702508960578"/>
                </c:manualLayout>
              </c:layout>
              <c:tx>
                <c:rich>
                  <a:bodyPr/>
                  <a:lstStyle/>
                  <a:p>
                    <a:fld id="{1C0290A8-61A7-4930-9F98-C0C9274E0283}" type="SERIESNAME">
                      <a:rPr lang="en-US"/>
                      <a:pPr/>
                      <a:t>[IME NIZA]</a:t>
                    </a:fld>
                    <a:endParaRPr lang="sl-SI"/>
                  </a:p>
                </c:rich>
              </c:tx>
              <c:showLegendKey val="0"/>
              <c:showVal val="1"/>
              <c:showCatName val="0"/>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6B-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a:prstDash val="dash"/>
                    </a:ln>
                  </c:spPr>
                </c15:leaderLines>
              </c:ext>
            </c:extLst>
          </c:dLbls>
          <c:xVal>
            <c:numRef>
              <c:f>'Motivi &amp; Produkti &amp; Trgi'!$D$7</c:f>
              <c:numCache>
                <c:formatCode>General</c:formatCode>
                <c:ptCount val="1"/>
                <c:pt idx="0">
                  <c:v>5</c:v>
                </c:pt>
              </c:numCache>
            </c:numRef>
          </c:xVal>
          <c:yVal>
            <c:numRef>
              <c:f>'Motivi &amp; Produkti &amp; Trgi'!$E$7</c:f>
              <c:numCache>
                <c:formatCode>General</c:formatCode>
                <c:ptCount val="1"/>
                <c:pt idx="0">
                  <c:v>4</c:v>
                </c:pt>
              </c:numCache>
            </c:numRef>
          </c:yVal>
          <c:bubbleSize>
            <c:numRef>
              <c:f>'Motivi &amp; Produkti &amp; Trgi'!$F$7</c:f>
              <c:numCache>
                <c:formatCode>General</c:formatCode>
                <c:ptCount val="1"/>
                <c:pt idx="0">
                  <c:v>4</c:v>
                </c:pt>
              </c:numCache>
            </c:numRef>
          </c:bubbleSize>
          <c:bubble3D val="1"/>
          <c:extLst>
            <c:ext xmlns:c16="http://schemas.microsoft.com/office/drawing/2014/chart" uri="{C3380CC4-5D6E-409C-BE32-E72D297353CC}">
              <c16:uniqueId val="{00000049-E2C3-4711-AF6D-D5E51C692871}"/>
            </c:ext>
          </c:extLst>
        </c:ser>
        <c:ser>
          <c:idx val="3"/>
          <c:order val="30"/>
          <c:tx>
            <c:strRef>
              <c:f>'Motivi &amp; Produkti &amp; Trgi'!$C$8</c:f>
              <c:strCache>
                <c:ptCount val="1"/>
                <c:pt idx="0">
                  <c:v>Poslovna, strokovna  in družabna srečanja</c:v>
                </c:pt>
              </c:strCache>
            </c:strRef>
          </c:tx>
          <c:spPr>
            <a:solidFill>
              <a:schemeClr val="accent4">
                <a:lumMod val="20000"/>
                <a:lumOff val="80000"/>
              </a:schemeClr>
            </a:solidFill>
            <a:ln w="25400">
              <a:noFill/>
            </a:ln>
            <a:effectLst/>
          </c:spPr>
          <c:invertIfNegative val="0"/>
          <c:dLbls>
            <c:dLbl>
              <c:idx val="0"/>
              <c:layout>
                <c:manualLayout>
                  <c:x val="-0.29057187017001562"/>
                  <c:y val="0.13476702508960564"/>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A-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Trgi'!$D$8</c:f>
              <c:numCache>
                <c:formatCode>General</c:formatCode>
                <c:ptCount val="1"/>
                <c:pt idx="0">
                  <c:v>5</c:v>
                </c:pt>
              </c:numCache>
            </c:numRef>
          </c:xVal>
          <c:yVal>
            <c:numRef>
              <c:f>'Motivi &amp; Produkti &amp; Trgi'!$E$8</c:f>
              <c:numCache>
                <c:formatCode>General</c:formatCode>
                <c:ptCount val="1"/>
                <c:pt idx="0">
                  <c:v>3</c:v>
                </c:pt>
              </c:numCache>
            </c:numRef>
          </c:yVal>
          <c:bubbleSize>
            <c:numRef>
              <c:f>'Motivi &amp; Produkti &amp; Trgi'!$F$8</c:f>
              <c:numCache>
                <c:formatCode>General</c:formatCode>
                <c:ptCount val="1"/>
                <c:pt idx="0">
                  <c:v>3</c:v>
                </c:pt>
              </c:numCache>
            </c:numRef>
          </c:bubbleSize>
          <c:bubble3D val="1"/>
          <c:extLst>
            <c:ext xmlns:c16="http://schemas.microsoft.com/office/drawing/2014/chart" uri="{C3380CC4-5D6E-409C-BE32-E72D297353CC}">
              <c16:uniqueId val="{0000004B-E2C3-4711-AF6D-D5E51C692871}"/>
            </c:ext>
          </c:extLst>
        </c:ser>
        <c:ser>
          <c:idx val="4"/>
          <c:order val="31"/>
          <c:tx>
            <c:strRef>
              <c:f>'Motivi &amp; Produkti &amp; Trgi'!$C$9</c:f>
              <c:strCache>
                <c:ptCount val="1"/>
                <c:pt idx="0">
                  <c:v>Aktivnosti v naravi in rekreacija (pohodništvo, kolesarstvo,golf)</c:v>
                </c:pt>
              </c:strCache>
            </c:strRef>
          </c:tx>
          <c:spPr>
            <a:solidFill>
              <a:schemeClr val="accent5">
                <a:alpha val="75000"/>
              </a:schemeClr>
            </a:solidFill>
            <a:ln w="25400">
              <a:noFill/>
            </a:ln>
            <a:effectLst/>
          </c:spPr>
          <c:invertIfNegative val="0"/>
          <c:dLbls>
            <c:dLbl>
              <c:idx val="0"/>
              <c:layout>
                <c:manualLayout>
                  <c:x val="-5.3580628541988667E-2"/>
                  <c:y val="0.20358422939068091"/>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C-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Trgi'!$D$9</c:f>
              <c:numCache>
                <c:formatCode>General</c:formatCode>
                <c:ptCount val="1"/>
                <c:pt idx="0">
                  <c:v>5</c:v>
                </c:pt>
              </c:numCache>
            </c:numRef>
          </c:xVal>
          <c:yVal>
            <c:numRef>
              <c:f>'Motivi &amp; Produkti &amp; Trgi'!$E$9</c:f>
              <c:numCache>
                <c:formatCode>General</c:formatCode>
                <c:ptCount val="1"/>
                <c:pt idx="0">
                  <c:v>2</c:v>
                </c:pt>
              </c:numCache>
            </c:numRef>
          </c:yVal>
          <c:bubbleSize>
            <c:numRef>
              <c:f>'Motivi &amp; Produkti &amp; Trgi'!$F$9</c:f>
              <c:numCache>
                <c:formatCode>General</c:formatCode>
                <c:ptCount val="1"/>
                <c:pt idx="0">
                  <c:v>4</c:v>
                </c:pt>
              </c:numCache>
            </c:numRef>
          </c:bubbleSize>
          <c:bubble3D val="1"/>
          <c:extLst>
            <c:ext xmlns:c16="http://schemas.microsoft.com/office/drawing/2014/chart" uri="{C3380CC4-5D6E-409C-BE32-E72D297353CC}">
              <c16:uniqueId val="{0000004D-E2C3-4711-AF6D-D5E51C692871}"/>
            </c:ext>
          </c:extLst>
        </c:ser>
        <c:ser>
          <c:idx val="5"/>
          <c:order val="32"/>
          <c:tx>
            <c:strRef>
              <c:f>'Motivi &amp; Produkti &amp; Trgi'!$C$10</c:f>
              <c:strCache>
                <c:ptCount val="1"/>
                <c:pt idx="0">
                  <c:v>Prireditve in festivali</c:v>
                </c:pt>
              </c:strCache>
            </c:strRef>
          </c:tx>
          <c:spPr>
            <a:solidFill>
              <a:srgbClr val="FFFF00"/>
            </a:solidFill>
            <a:ln w="25400">
              <a:noFill/>
            </a:ln>
            <a:effectLst/>
          </c:spPr>
          <c:invertIfNegative val="0"/>
          <c:dLbls>
            <c:dLbl>
              <c:idx val="0"/>
              <c:layout>
                <c:manualLayout>
                  <c:x val="-0.36269963936115407"/>
                  <c:y val="2.8673835125448029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E-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Trgi'!$D$10</c:f>
              <c:numCache>
                <c:formatCode>General</c:formatCode>
                <c:ptCount val="1"/>
                <c:pt idx="0">
                  <c:v>2</c:v>
                </c:pt>
              </c:numCache>
            </c:numRef>
          </c:xVal>
          <c:yVal>
            <c:numRef>
              <c:f>'Motivi &amp; Produkti &amp; Trgi'!$E$10</c:f>
              <c:numCache>
                <c:formatCode>General</c:formatCode>
                <c:ptCount val="1"/>
                <c:pt idx="0">
                  <c:v>5</c:v>
                </c:pt>
              </c:numCache>
            </c:numRef>
          </c:yVal>
          <c:bubbleSize>
            <c:numRef>
              <c:f>'Motivi &amp; Produkti &amp; Trgi'!$F$10</c:f>
              <c:numCache>
                <c:formatCode>General</c:formatCode>
                <c:ptCount val="1"/>
                <c:pt idx="0">
                  <c:v>4</c:v>
                </c:pt>
              </c:numCache>
            </c:numRef>
          </c:bubbleSize>
          <c:bubble3D val="1"/>
          <c:extLst>
            <c:ext xmlns:c16="http://schemas.microsoft.com/office/drawing/2014/chart" uri="{C3380CC4-5D6E-409C-BE32-E72D297353CC}">
              <c16:uniqueId val="{0000004F-E2C3-4711-AF6D-D5E51C692871}"/>
            </c:ext>
          </c:extLst>
        </c:ser>
        <c:ser>
          <c:idx val="6"/>
          <c:order val="33"/>
          <c:tx>
            <c:strRef>
              <c:f>'Motivi &amp; Produkti &amp; Trgi'!$C$11</c:f>
              <c:strCache>
                <c:ptCount val="1"/>
                <c:pt idx="0">
                  <c:v>Poslovni in strokovni motivi obiska</c:v>
                </c:pt>
              </c:strCache>
            </c:strRef>
          </c:tx>
          <c:spPr>
            <a:solidFill>
              <a:schemeClr val="accent4">
                <a:lumMod val="60000"/>
                <a:lumOff val="40000"/>
              </a:schemeClr>
            </a:solidFill>
            <a:ln w="25400">
              <a:noFill/>
            </a:ln>
            <a:effectLst/>
          </c:spPr>
          <c:invertIfNegative val="0"/>
          <c:dLbls>
            <c:dLbl>
              <c:idx val="0"/>
              <c:layout>
                <c:manualLayout>
                  <c:x val="-0.29057187017001551"/>
                  <c:y val="-5.448028408213685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D-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Trgi'!$D$11</c:f>
              <c:numCache>
                <c:formatCode>General</c:formatCode>
                <c:ptCount val="1"/>
                <c:pt idx="0">
                  <c:v>4</c:v>
                </c:pt>
              </c:numCache>
            </c:numRef>
          </c:xVal>
          <c:yVal>
            <c:numRef>
              <c:f>'Motivi &amp; Produkti &amp; Trgi'!$E$11</c:f>
              <c:numCache>
                <c:formatCode>General</c:formatCode>
                <c:ptCount val="1"/>
                <c:pt idx="0">
                  <c:v>3</c:v>
                </c:pt>
              </c:numCache>
            </c:numRef>
          </c:yVal>
          <c:bubbleSize>
            <c:numRef>
              <c:f>'Motivi &amp; Produkti &amp; Trgi'!$F$11</c:f>
              <c:numCache>
                <c:formatCode>General</c:formatCode>
                <c:ptCount val="1"/>
                <c:pt idx="0">
                  <c:v>2</c:v>
                </c:pt>
              </c:numCache>
            </c:numRef>
          </c:bubbleSize>
          <c:bubble3D val="1"/>
          <c:extLst>
            <c:ext xmlns:c16="http://schemas.microsoft.com/office/drawing/2014/chart" uri="{C3380CC4-5D6E-409C-BE32-E72D297353CC}">
              <c16:uniqueId val="{00000051-E2C3-4711-AF6D-D5E51C692871}"/>
            </c:ext>
          </c:extLst>
        </c:ser>
        <c:ser>
          <c:idx val="7"/>
          <c:order val="34"/>
          <c:tx>
            <c:strRef>
              <c:f>'Motivi &amp; Produkti &amp; Trgi'!$C$12</c:f>
              <c:strCache>
                <c:ptCount val="1"/>
                <c:pt idx="0">
                  <c:v>Umetnost in ustvarjalnost</c:v>
                </c:pt>
              </c:strCache>
            </c:strRef>
          </c:tx>
          <c:spPr>
            <a:solidFill>
              <a:srgbClr val="FFC000"/>
            </a:solidFill>
            <a:ln w="25400">
              <a:noFill/>
            </a:ln>
            <a:effectLst/>
          </c:spPr>
          <c:invertIfNegative val="0"/>
          <c:dLbls>
            <c:dLbl>
              <c:idx val="0"/>
              <c:layout>
                <c:manualLayout>
                  <c:x val="-0.26584234930448225"/>
                  <c:y val="-0.10035842293906816"/>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70-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a:prstDash val="dash"/>
                    </a:ln>
                  </c:spPr>
                </c15:leaderLines>
              </c:ext>
            </c:extLst>
          </c:dLbls>
          <c:xVal>
            <c:numRef>
              <c:f>'Motivi &amp; Produkti &amp; Trgi'!$D$12</c:f>
              <c:numCache>
                <c:formatCode>General</c:formatCode>
                <c:ptCount val="1"/>
                <c:pt idx="0">
                  <c:v>2</c:v>
                </c:pt>
              </c:numCache>
            </c:numRef>
          </c:xVal>
          <c:yVal>
            <c:numRef>
              <c:f>'Motivi &amp; Produkti &amp; Trgi'!$E$12</c:f>
              <c:numCache>
                <c:formatCode>General</c:formatCode>
                <c:ptCount val="1"/>
                <c:pt idx="0">
                  <c:v>3</c:v>
                </c:pt>
              </c:numCache>
            </c:numRef>
          </c:yVal>
          <c:bubbleSize>
            <c:numRef>
              <c:f>'Motivi &amp; Produkti &amp; Trgi'!$F$12</c:f>
              <c:numCache>
                <c:formatCode>General</c:formatCode>
                <c:ptCount val="1"/>
                <c:pt idx="0">
                  <c:v>5</c:v>
                </c:pt>
              </c:numCache>
            </c:numRef>
          </c:bubbleSize>
          <c:bubble3D val="1"/>
          <c:extLst>
            <c:ext xmlns:c16="http://schemas.microsoft.com/office/drawing/2014/chart" uri="{C3380CC4-5D6E-409C-BE32-E72D297353CC}">
              <c16:uniqueId val="{00000053-E2C3-4711-AF6D-D5E51C692871}"/>
            </c:ext>
          </c:extLst>
        </c:ser>
        <c:ser>
          <c:idx val="8"/>
          <c:order val="35"/>
          <c:tx>
            <c:strRef>
              <c:f>'Motivi &amp; Produkti &amp; Trgi'!$C$13</c:f>
              <c:strCache>
                <c:ptCount val="1"/>
                <c:pt idx="0">
                  <c:v>Športni dogodki in aktivno športno udejstvovanje</c:v>
                </c:pt>
              </c:strCache>
            </c:strRef>
          </c:tx>
          <c:spPr>
            <a:solidFill>
              <a:srgbClr val="92D050"/>
            </a:solidFill>
            <a:ln w="25400">
              <a:noFill/>
            </a:ln>
            <a:effectLst/>
          </c:spPr>
          <c:invertIfNegative val="0"/>
          <c:dLbls>
            <c:dLbl>
              <c:idx val="0"/>
              <c:layout>
                <c:manualLayout>
                  <c:x val="-8.6553323029366386E-2"/>
                  <c:y val="0.2150537634408602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F-E2C3-4711-AF6D-D5E51C69287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'Motivi &amp; Produkti &amp; Trgi'!$D$13</c:f>
              <c:numCache>
                <c:formatCode>General</c:formatCode>
                <c:ptCount val="1"/>
                <c:pt idx="0">
                  <c:v>2</c:v>
                </c:pt>
              </c:numCache>
            </c:numRef>
          </c:xVal>
          <c:yVal>
            <c:numRef>
              <c:f>'Motivi &amp; Produkti &amp; Trgi'!$E$13</c:f>
              <c:numCache>
                <c:formatCode>General</c:formatCode>
                <c:ptCount val="1"/>
                <c:pt idx="0">
                  <c:v>3</c:v>
                </c:pt>
              </c:numCache>
            </c:numRef>
          </c:yVal>
          <c:bubbleSize>
            <c:numRef>
              <c:f>'Motivi &amp; Produkti &amp; Trgi'!$F$13</c:f>
              <c:numCache>
                <c:formatCode>General</c:formatCode>
                <c:ptCount val="1"/>
                <c:pt idx="0">
                  <c:v>2</c:v>
                </c:pt>
              </c:numCache>
            </c:numRef>
          </c:bubbleSize>
          <c:bubble3D val="1"/>
          <c:extLst>
            <c:ext xmlns:c16="http://schemas.microsoft.com/office/drawing/2014/chart" uri="{C3380CC4-5D6E-409C-BE32-E72D297353CC}">
              <c16:uniqueId val="{00000055-E2C3-4711-AF6D-D5E51C692871}"/>
            </c:ext>
          </c:extLst>
        </c:ser>
        <c:dLbls>
          <c:showLegendKey val="0"/>
          <c:showVal val="0"/>
          <c:showCatName val="0"/>
          <c:showSerName val="0"/>
          <c:showPercent val="0"/>
          <c:showBubbleSize val="0"/>
        </c:dLbls>
        <c:bubbleScale val="100"/>
        <c:showNegBubbles val="0"/>
        <c:axId val="517531544"/>
        <c:axId val="517531872"/>
      </c:bubbleChart>
      <c:valAx>
        <c:axId val="517531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l-SI"/>
                  <a:t>Pomen</a:t>
                </a:r>
                <a:r>
                  <a:rPr lang="sl-SI" baseline="0"/>
                  <a:t> za prenočitve</a:t>
                </a:r>
                <a:endParaRPr lang="sl-SI"/>
              </a:p>
            </c:rich>
          </c:tx>
          <c:layout>
            <c:manualLayout>
              <c:xMode val="edge"/>
              <c:yMode val="edge"/>
              <c:x val="0.29165808678861044"/>
              <c:y val="0.9334622527022833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7531872"/>
        <c:crosses val="autoZero"/>
        <c:crossBetween val="midCat"/>
      </c:valAx>
      <c:valAx>
        <c:axId val="51753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l-SI"/>
                  <a:t>Pomen za dnevni obisk</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7531544"/>
        <c:crosses val="autoZero"/>
        <c:crossBetween val="midCat"/>
      </c:valAx>
    </c:plotArea>
    <c:plotVisOnly val="1"/>
    <c:dispBlanksAs val="zero"/>
    <c:showDLblsOverMax val="0"/>
  </c:chart>
  <c:txPr>
    <a:bodyPr/>
    <a:lstStyle/>
    <a:p>
      <a:pPr>
        <a:defRPr/>
      </a:pPr>
      <a:endParaRPr lang="sl-SI"/>
    </a:p>
  </c:txPr>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302484949654635E-2"/>
          <c:y val="2.8722988214266207E-2"/>
          <c:w val="0.9091968503937008"/>
          <c:h val="0.57249460994843282"/>
        </c:manualLayout>
      </c:layout>
      <c:bubbleChart>
        <c:varyColors val="0"/>
        <c:ser>
          <c:idx val="3"/>
          <c:order val="0"/>
          <c:tx>
            <c:strRef>
              <c:f>'Motivi &amp; Produkti &amp; Trgi'!$C$19</c:f>
              <c:strCache>
                <c:ptCount val="1"/>
                <c:pt idx="0">
                  <c:v>Raziskovanje in uživanje kulturno zgodovinske dediščine in ambienta</c:v>
                </c:pt>
              </c:strCache>
            </c:strRef>
          </c:tx>
          <c:spPr>
            <a:solidFill>
              <a:schemeClr val="accent4">
                <a:alpha val="75000"/>
              </a:schemeClr>
            </a:solidFill>
            <a:ln w="25400">
              <a:noFill/>
            </a:ln>
            <a:effectLst/>
          </c:spPr>
          <c:invertIfNegative val="0"/>
          <c:xVal>
            <c:numRef>
              <c:f>'Motivi &amp; Produkti &amp; Trgi'!$D$19</c:f>
              <c:numCache>
                <c:formatCode>General</c:formatCode>
                <c:ptCount val="1"/>
                <c:pt idx="0">
                  <c:v>7</c:v>
                </c:pt>
              </c:numCache>
            </c:numRef>
          </c:xVal>
          <c:yVal>
            <c:numRef>
              <c:f>'Motivi &amp; Produkti &amp; Trgi'!$E$19</c:f>
              <c:numCache>
                <c:formatCode>General</c:formatCode>
                <c:ptCount val="1"/>
                <c:pt idx="0">
                  <c:v>9</c:v>
                </c:pt>
              </c:numCache>
            </c:numRef>
          </c:yVal>
          <c:bubbleSize>
            <c:numRef>
              <c:f>'Motivi &amp; Produkti &amp; Trgi'!$F$19</c:f>
              <c:numCache>
                <c:formatCode>General</c:formatCode>
                <c:ptCount val="1"/>
                <c:pt idx="0">
                  <c:v>3</c:v>
                </c:pt>
              </c:numCache>
            </c:numRef>
          </c:bubbleSize>
          <c:bubble3D val="1"/>
          <c:extLst>
            <c:ext xmlns:c16="http://schemas.microsoft.com/office/drawing/2014/chart" uri="{C3380CC4-5D6E-409C-BE32-E72D297353CC}">
              <c16:uniqueId val="{00000003-8EAF-49B0-A731-E0918E941EF2}"/>
            </c:ext>
          </c:extLst>
        </c:ser>
        <c:ser>
          <c:idx val="0"/>
          <c:order val="1"/>
          <c:tx>
            <c:strRef>
              <c:f>'Motivi &amp; Produkti &amp; Trgi'!$C$20</c:f>
              <c:strCache>
                <c:ptCount val="1"/>
                <c:pt idx="0">
                  <c:v>Vino in kulinarika</c:v>
                </c:pt>
              </c:strCache>
            </c:strRef>
          </c:tx>
          <c:spPr>
            <a:solidFill>
              <a:schemeClr val="accent1">
                <a:alpha val="75000"/>
              </a:schemeClr>
            </a:solidFill>
            <a:ln>
              <a:noFill/>
            </a:ln>
            <a:effectLst/>
          </c:spPr>
          <c:invertIfNegative val="0"/>
          <c:xVal>
            <c:numRef>
              <c:f>'Motivi &amp; Produkti &amp; Trgi'!$D$20</c:f>
              <c:numCache>
                <c:formatCode>General</c:formatCode>
                <c:ptCount val="1"/>
                <c:pt idx="0">
                  <c:v>8</c:v>
                </c:pt>
              </c:numCache>
            </c:numRef>
          </c:xVal>
          <c:yVal>
            <c:numRef>
              <c:f>'Motivi &amp; Produkti &amp; Trgi'!$E$20</c:f>
              <c:numCache>
                <c:formatCode>General</c:formatCode>
                <c:ptCount val="1"/>
                <c:pt idx="0">
                  <c:v>7</c:v>
                </c:pt>
              </c:numCache>
            </c:numRef>
          </c:yVal>
          <c:bubbleSize>
            <c:numRef>
              <c:f>'Motivi &amp; Produkti &amp; Trgi'!$F$20</c:f>
              <c:numCache>
                <c:formatCode>General</c:formatCode>
                <c:ptCount val="1"/>
                <c:pt idx="0">
                  <c:v>2</c:v>
                </c:pt>
              </c:numCache>
            </c:numRef>
          </c:bubbleSize>
          <c:bubble3D val="1"/>
          <c:extLst>
            <c:ext xmlns:c16="http://schemas.microsoft.com/office/drawing/2014/chart" uri="{C3380CC4-5D6E-409C-BE32-E72D297353CC}">
              <c16:uniqueId val="{00000000-8EAF-49B0-A731-E0918E941EF2}"/>
            </c:ext>
          </c:extLst>
        </c:ser>
        <c:ser>
          <c:idx val="4"/>
          <c:order val="2"/>
          <c:tx>
            <c:strRef>
              <c:f>'Motivi &amp; Produkti &amp; Trgi'!$C$21</c:f>
              <c:strCache>
                <c:ptCount val="1"/>
                <c:pt idx="0">
                  <c:v>Zdravje in dobro počutje (termalna doživetja)</c:v>
                </c:pt>
              </c:strCache>
            </c:strRef>
          </c:tx>
          <c:spPr>
            <a:solidFill>
              <a:schemeClr val="accent5">
                <a:alpha val="75000"/>
              </a:schemeClr>
            </a:solidFill>
            <a:ln w="25400">
              <a:noFill/>
            </a:ln>
            <a:effectLst/>
          </c:spPr>
          <c:invertIfNegative val="0"/>
          <c:xVal>
            <c:numRef>
              <c:f>'Motivi &amp; Produkti &amp; Trgi'!$D$21</c:f>
              <c:numCache>
                <c:formatCode>General</c:formatCode>
                <c:ptCount val="1"/>
                <c:pt idx="0">
                  <c:v>8</c:v>
                </c:pt>
              </c:numCache>
            </c:numRef>
          </c:xVal>
          <c:yVal>
            <c:numRef>
              <c:f>'Motivi &amp; Produkti &amp; Trgi'!$E$21</c:f>
              <c:numCache>
                <c:formatCode>General</c:formatCode>
                <c:ptCount val="1"/>
                <c:pt idx="0">
                  <c:v>6</c:v>
                </c:pt>
              </c:numCache>
            </c:numRef>
          </c:yVal>
          <c:bubbleSize>
            <c:numRef>
              <c:f>'Motivi &amp; Produkti &amp; Trgi'!$F$21</c:f>
              <c:numCache>
                <c:formatCode>General</c:formatCode>
                <c:ptCount val="1"/>
                <c:pt idx="0">
                  <c:v>5</c:v>
                </c:pt>
              </c:numCache>
            </c:numRef>
          </c:bubbleSize>
          <c:bubble3D val="1"/>
          <c:extLst>
            <c:ext xmlns:c16="http://schemas.microsoft.com/office/drawing/2014/chart" uri="{C3380CC4-5D6E-409C-BE32-E72D297353CC}">
              <c16:uniqueId val="{00000004-8EAF-49B0-A731-E0918E941EF2}"/>
            </c:ext>
          </c:extLst>
        </c:ser>
        <c:ser>
          <c:idx val="5"/>
          <c:order val="3"/>
          <c:tx>
            <c:strRef>
              <c:f>'Motivi &amp; Produkti &amp; Trgi'!$C$22</c:f>
              <c:strCache>
                <c:ptCount val="1"/>
                <c:pt idx="0">
                  <c:v>Poslovna, strokovna  in družabna srečanja</c:v>
                </c:pt>
              </c:strCache>
            </c:strRef>
          </c:tx>
          <c:spPr>
            <a:solidFill>
              <a:schemeClr val="accent6">
                <a:alpha val="75000"/>
              </a:schemeClr>
            </a:solidFill>
            <a:ln w="25400">
              <a:noFill/>
            </a:ln>
            <a:effectLst/>
          </c:spPr>
          <c:invertIfNegative val="0"/>
          <c:xVal>
            <c:numRef>
              <c:f>'Motivi &amp; Produkti &amp; Trgi'!$D$22</c:f>
              <c:numCache>
                <c:formatCode>General</c:formatCode>
                <c:ptCount val="1"/>
                <c:pt idx="0">
                  <c:v>9</c:v>
                </c:pt>
              </c:numCache>
            </c:numRef>
          </c:xVal>
          <c:yVal>
            <c:numRef>
              <c:f>'Motivi &amp; Produkti &amp; Trgi'!$E$22</c:f>
              <c:numCache>
                <c:formatCode>General</c:formatCode>
                <c:ptCount val="1"/>
                <c:pt idx="0">
                  <c:v>4</c:v>
                </c:pt>
              </c:numCache>
            </c:numRef>
          </c:yVal>
          <c:bubbleSize>
            <c:numRef>
              <c:f>'Motivi &amp; Produkti &amp; Trgi'!$F$22</c:f>
              <c:numCache>
                <c:formatCode>General</c:formatCode>
                <c:ptCount val="1"/>
                <c:pt idx="0">
                  <c:v>2</c:v>
                </c:pt>
              </c:numCache>
            </c:numRef>
          </c:bubbleSize>
          <c:bubble3D val="1"/>
          <c:extLst>
            <c:ext xmlns:c16="http://schemas.microsoft.com/office/drawing/2014/chart" uri="{C3380CC4-5D6E-409C-BE32-E72D297353CC}">
              <c16:uniqueId val="{00000005-8EAF-49B0-A731-E0918E941EF2}"/>
            </c:ext>
          </c:extLst>
        </c:ser>
        <c:ser>
          <c:idx val="1"/>
          <c:order val="4"/>
          <c:tx>
            <c:strRef>
              <c:f>'Motivi &amp; Produkti &amp; Trgi'!$C$23</c:f>
              <c:strCache>
                <c:ptCount val="1"/>
                <c:pt idx="0">
                  <c:v>Aktivnosti v naravi in rekreacija (pohodništvo, kolesarstvo,golf)</c:v>
                </c:pt>
              </c:strCache>
            </c:strRef>
          </c:tx>
          <c:spPr>
            <a:solidFill>
              <a:schemeClr val="accent2">
                <a:alpha val="75000"/>
              </a:schemeClr>
            </a:solidFill>
            <a:ln w="25400">
              <a:noFill/>
            </a:ln>
            <a:effectLst/>
          </c:spPr>
          <c:invertIfNegative val="0"/>
          <c:xVal>
            <c:numRef>
              <c:f>'Motivi &amp; Produkti &amp; Trgi'!$D$23</c:f>
              <c:numCache>
                <c:formatCode>General</c:formatCode>
                <c:ptCount val="1"/>
                <c:pt idx="0">
                  <c:v>7</c:v>
                </c:pt>
              </c:numCache>
            </c:numRef>
          </c:xVal>
          <c:yVal>
            <c:numRef>
              <c:f>'Motivi &amp; Produkti &amp; Trgi'!$E$23</c:f>
              <c:numCache>
                <c:formatCode>General</c:formatCode>
                <c:ptCount val="1"/>
                <c:pt idx="0">
                  <c:v>6</c:v>
                </c:pt>
              </c:numCache>
            </c:numRef>
          </c:yVal>
          <c:bubbleSize>
            <c:numRef>
              <c:f>'Motivi &amp; Produkti &amp; Trgi'!$F$23</c:f>
              <c:numCache>
                <c:formatCode>General</c:formatCode>
                <c:ptCount val="1"/>
                <c:pt idx="0">
                  <c:v>5</c:v>
                </c:pt>
              </c:numCache>
            </c:numRef>
          </c:bubbleSize>
          <c:bubble3D val="1"/>
          <c:extLst>
            <c:ext xmlns:c16="http://schemas.microsoft.com/office/drawing/2014/chart" uri="{C3380CC4-5D6E-409C-BE32-E72D297353CC}">
              <c16:uniqueId val="{00000001-8EAF-49B0-A731-E0918E941EF2}"/>
            </c:ext>
          </c:extLst>
        </c:ser>
        <c:ser>
          <c:idx val="6"/>
          <c:order val="5"/>
          <c:tx>
            <c:strRef>
              <c:f>'Motivi &amp; Produkti &amp; Trgi'!$C$24</c:f>
              <c:strCache>
                <c:ptCount val="1"/>
                <c:pt idx="0">
                  <c:v>Prireditve in festivali</c:v>
                </c:pt>
              </c:strCache>
            </c:strRef>
          </c:tx>
          <c:spPr>
            <a:solidFill>
              <a:schemeClr val="accent1">
                <a:lumMod val="60000"/>
                <a:alpha val="75000"/>
              </a:schemeClr>
            </a:solidFill>
            <a:ln w="25400">
              <a:noFill/>
            </a:ln>
            <a:effectLst/>
          </c:spPr>
          <c:invertIfNegative val="0"/>
          <c:xVal>
            <c:numRef>
              <c:f>'Motivi &amp; Produkti &amp; Trgi'!$D$24</c:f>
              <c:numCache>
                <c:formatCode>General</c:formatCode>
                <c:ptCount val="1"/>
                <c:pt idx="0">
                  <c:v>5</c:v>
                </c:pt>
              </c:numCache>
            </c:numRef>
          </c:xVal>
          <c:yVal>
            <c:numRef>
              <c:f>'Motivi &amp; Produkti &amp; Trgi'!$E$24</c:f>
              <c:numCache>
                <c:formatCode>General</c:formatCode>
                <c:ptCount val="1"/>
                <c:pt idx="0">
                  <c:v>7</c:v>
                </c:pt>
              </c:numCache>
            </c:numRef>
          </c:yVal>
          <c:bubbleSize>
            <c:numRef>
              <c:f>'Motivi &amp; Produkti &amp; Trgi'!$F$24</c:f>
              <c:numCache>
                <c:formatCode>General</c:formatCode>
                <c:ptCount val="1"/>
                <c:pt idx="0">
                  <c:v>3</c:v>
                </c:pt>
              </c:numCache>
            </c:numRef>
          </c:bubbleSize>
          <c:bubble3D val="1"/>
          <c:extLst>
            <c:ext xmlns:c16="http://schemas.microsoft.com/office/drawing/2014/chart" uri="{C3380CC4-5D6E-409C-BE32-E72D297353CC}">
              <c16:uniqueId val="{00000006-8EAF-49B0-A731-E0918E941EF2}"/>
            </c:ext>
          </c:extLst>
        </c:ser>
        <c:ser>
          <c:idx val="7"/>
          <c:order val="6"/>
          <c:tx>
            <c:strRef>
              <c:f>'Motivi &amp; Produkti &amp; Trgi'!$C$25</c:f>
              <c:strCache>
                <c:ptCount val="1"/>
                <c:pt idx="0">
                  <c:v>Poslovni in strokovni motivi obiska</c:v>
                </c:pt>
              </c:strCache>
            </c:strRef>
          </c:tx>
          <c:spPr>
            <a:solidFill>
              <a:schemeClr val="accent2">
                <a:lumMod val="60000"/>
                <a:alpha val="75000"/>
              </a:schemeClr>
            </a:solidFill>
            <a:ln w="25400">
              <a:noFill/>
            </a:ln>
            <a:effectLst/>
          </c:spPr>
          <c:invertIfNegative val="0"/>
          <c:xVal>
            <c:numRef>
              <c:f>'Motivi &amp; Produkti &amp; Trgi'!$D$25</c:f>
              <c:numCache>
                <c:formatCode>General</c:formatCode>
                <c:ptCount val="1"/>
                <c:pt idx="0">
                  <c:v>7</c:v>
                </c:pt>
              </c:numCache>
            </c:numRef>
          </c:xVal>
          <c:yVal>
            <c:numRef>
              <c:f>'Motivi &amp; Produkti &amp; Trgi'!$E$25</c:f>
              <c:numCache>
                <c:formatCode>General</c:formatCode>
                <c:ptCount val="1"/>
                <c:pt idx="0">
                  <c:v>5</c:v>
                </c:pt>
              </c:numCache>
            </c:numRef>
          </c:yVal>
          <c:bubbleSize>
            <c:numRef>
              <c:f>'Motivi &amp; Produkti &amp; Trgi'!$F$25</c:f>
              <c:numCache>
                <c:formatCode>General</c:formatCode>
                <c:ptCount val="1"/>
                <c:pt idx="0">
                  <c:v>3</c:v>
                </c:pt>
              </c:numCache>
            </c:numRef>
          </c:bubbleSize>
          <c:bubble3D val="1"/>
          <c:extLst>
            <c:ext xmlns:c16="http://schemas.microsoft.com/office/drawing/2014/chart" uri="{C3380CC4-5D6E-409C-BE32-E72D297353CC}">
              <c16:uniqueId val="{00000007-8EAF-49B0-A731-E0918E941EF2}"/>
            </c:ext>
          </c:extLst>
        </c:ser>
        <c:ser>
          <c:idx val="2"/>
          <c:order val="7"/>
          <c:tx>
            <c:strRef>
              <c:f>'Motivi &amp; Produkti &amp; Trgi'!$C$26</c:f>
              <c:strCache>
                <c:ptCount val="1"/>
                <c:pt idx="0">
                  <c:v>Umetnost in ustvarjalnost</c:v>
                </c:pt>
              </c:strCache>
            </c:strRef>
          </c:tx>
          <c:spPr>
            <a:solidFill>
              <a:schemeClr val="accent3">
                <a:lumMod val="60000"/>
                <a:lumOff val="40000"/>
              </a:schemeClr>
            </a:solidFill>
            <a:ln w="25400">
              <a:noFill/>
            </a:ln>
            <a:effectLst/>
          </c:spPr>
          <c:invertIfNegative val="0"/>
          <c:xVal>
            <c:numRef>
              <c:f>'Motivi &amp; Produkti &amp; Trgi'!$D$26</c:f>
              <c:numCache>
                <c:formatCode>General</c:formatCode>
                <c:ptCount val="1"/>
                <c:pt idx="0">
                  <c:v>5</c:v>
                </c:pt>
              </c:numCache>
            </c:numRef>
          </c:xVal>
          <c:yVal>
            <c:numRef>
              <c:f>'Motivi &amp; Produkti &amp; Trgi'!$E$26</c:f>
              <c:numCache>
                <c:formatCode>General</c:formatCode>
                <c:ptCount val="1"/>
                <c:pt idx="0">
                  <c:v>9</c:v>
                </c:pt>
              </c:numCache>
            </c:numRef>
          </c:yVal>
          <c:bubbleSize>
            <c:numRef>
              <c:f>'Motivi &amp; Produkti &amp; Trgi'!$F$26</c:f>
              <c:numCache>
                <c:formatCode>General</c:formatCode>
                <c:ptCount val="1"/>
                <c:pt idx="0">
                  <c:v>2</c:v>
                </c:pt>
              </c:numCache>
            </c:numRef>
          </c:bubbleSize>
          <c:bubble3D val="1"/>
          <c:extLst>
            <c:ext xmlns:c16="http://schemas.microsoft.com/office/drawing/2014/chart" uri="{C3380CC4-5D6E-409C-BE32-E72D297353CC}">
              <c16:uniqueId val="{00000002-8EAF-49B0-A731-E0918E941EF2}"/>
            </c:ext>
          </c:extLst>
        </c:ser>
        <c:ser>
          <c:idx val="8"/>
          <c:order val="8"/>
          <c:tx>
            <c:strRef>
              <c:f>'Motivi &amp; Produkti &amp; Trgi'!$C$27</c:f>
              <c:strCache>
                <c:ptCount val="1"/>
                <c:pt idx="0">
                  <c:v>Športni dogodki in aktivno športno udejstvovanje</c:v>
                </c:pt>
              </c:strCache>
            </c:strRef>
          </c:tx>
          <c:spPr>
            <a:solidFill>
              <a:schemeClr val="accent3">
                <a:lumMod val="60000"/>
                <a:alpha val="75000"/>
              </a:schemeClr>
            </a:solidFill>
            <a:ln w="25400">
              <a:noFill/>
            </a:ln>
            <a:effectLst/>
          </c:spPr>
          <c:invertIfNegative val="0"/>
          <c:xVal>
            <c:numRef>
              <c:f>'Motivi &amp; Produkti &amp; Trgi'!$D$27</c:f>
              <c:numCache>
                <c:formatCode>General</c:formatCode>
                <c:ptCount val="1"/>
                <c:pt idx="0">
                  <c:v>7</c:v>
                </c:pt>
              </c:numCache>
            </c:numRef>
          </c:xVal>
          <c:yVal>
            <c:numRef>
              <c:f>'Motivi &amp; Produkti &amp; Trgi'!$E$27</c:f>
              <c:numCache>
                <c:formatCode>General</c:formatCode>
                <c:ptCount val="1"/>
                <c:pt idx="0">
                  <c:v>3</c:v>
                </c:pt>
              </c:numCache>
            </c:numRef>
          </c:yVal>
          <c:bubbleSize>
            <c:numRef>
              <c:f>'Motivi &amp; Produkti &amp; Trgi'!$F$27</c:f>
              <c:numCache>
                <c:formatCode>General</c:formatCode>
                <c:ptCount val="1"/>
                <c:pt idx="0">
                  <c:v>2</c:v>
                </c:pt>
              </c:numCache>
            </c:numRef>
          </c:bubbleSize>
          <c:bubble3D val="1"/>
          <c:extLst>
            <c:ext xmlns:c16="http://schemas.microsoft.com/office/drawing/2014/chart" uri="{C3380CC4-5D6E-409C-BE32-E72D297353CC}">
              <c16:uniqueId val="{00000008-8EAF-49B0-A731-E0918E941EF2}"/>
            </c:ext>
          </c:extLst>
        </c:ser>
        <c:dLbls>
          <c:showLegendKey val="0"/>
          <c:showVal val="0"/>
          <c:showCatName val="0"/>
          <c:showSerName val="0"/>
          <c:showPercent val="0"/>
          <c:showBubbleSize val="0"/>
        </c:dLbls>
        <c:bubbleScale val="100"/>
        <c:showNegBubbles val="0"/>
        <c:axId val="680902008"/>
        <c:axId val="680902336"/>
      </c:bubbleChart>
      <c:valAx>
        <c:axId val="680902008"/>
        <c:scaling>
          <c:orientation val="minMax"/>
          <c:max val="10"/>
          <c:min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80902336"/>
        <c:crosses val="autoZero"/>
        <c:crossBetween val="midCat"/>
      </c:valAx>
      <c:valAx>
        <c:axId val="680902336"/>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80902008"/>
        <c:crosses val="autoZero"/>
        <c:crossBetween val="midCat"/>
      </c:valAx>
      <c:spPr>
        <a:solidFill>
          <a:schemeClr val="accent1">
            <a:lumMod val="20000"/>
            <a:lumOff val="80000"/>
          </a:schemeClr>
        </a:solidFill>
        <a:ln>
          <a:noFill/>
        </a:ln>
        <a:effectLst/>
      </c:spPr>
    </c:plotArea>
    <c:legend>
      <c:legendPos val="b"/>
      <c:layout>
        <c:manualLayout>
          <c:xMode val="edge"/>
          <c:yMode val="edge"/>
          <c:x val="3.2806081958032802E-3"/>
          <c:y val="0.63708982271457959"/>
          <c:w val="0.99605039616346525"/>
          <c:h val="0.342631346016739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4260717410324E-2"/>
          <c:y val="3.1643290195472629E-2"/>
          <c:w val="0.90286351706036749"/>
          <c:h val="0.50454625968155575"/>
        </c:manualLayout>
      </c:layout>
      <c:bubbleChart>
        <c:varyColors val="0"/>
        <c:ser>
          <c:idx val="7"/>
          <c:order val="0"/>
          <c:tx>
            <c:strRef>
              <c:f>'Motivi &amp; Produkti &amp; Trgi'!$C$43</c:f>
              <c:strCache>
                <c:ptCount val="1"/>
                <c:pt idx="0">
                  <c:v>Slovenski (domači) trg</c:v>
                </c:pt>
              </c:strCache>
            </c:strRef>
          </c:tx>
          <c:spPr>
            <a:solidFill>
              <a:schemeClr val="accent3">
                <a:lumMod val="40000"/>
                <a:lumOff val="60000"/>
              </a:schemeClr>
            </a:solidFill>
            <a:ln w="25400">
              <a:noFill/>
            </a:ln>
            <a:effectLst/>
          </c:spPr>
          <c:invertIfNegative val="0"/>
          <c:xVal>
            <c:numRef>
              <c:f>'Motivi &amp; Produkti &amp; Trgi'!$D$43</c:f>
              <c:numCache>
                <c:formatCode>General</c:formatCode>
                <c:ptCount val="1"/>
                <c:pt idx="0">
                  <c:v>7</c:v>
                </c:pt>
              </c:numCache>
            </c:numRef>
          </c:xVal>
          <c:yVal>
            <c:numRef>
              <c:f>'Motivi &amp; Produkti &amp; Trgi'!$E$43</c:f>
              <c:numCache>
                <c:formatCode>General</c:formatCode>
                <c:ptCount val="1"/>
                <c:pt idx="0">
                  <c:v>8</c:v>
                </c:pt>
              </c:numCache>
            </c:numRef>
          </c:yVal>
          <c:bubbleSize>
            <c:numRef>
              <c:f>'Motivi &amp; Produkti &amp; Trgi'!$F$43</c:f>
              <c:numCache>
                <c:formatCode>General</c:formatCode>
                <c:ptCount val="1"/>
                <c:pt idx="0">
                  <c:v>5</c:v>
                </c:pt>
              </c:numCache>
            </c:numRef>
          </c:bubbleSize>
          <c:bubble3D val="1"/>
          <c:extLst>
            <c:ext xmlns:c16="http://schemas.microsoft.com/office/drawing/2014/chart" uri="{C3380CC4-5D6E-409C-BE32-E72D297353CC}">
              <c16:uniqueId val="{00000007-532B-4F98-ABF9-0F3B41D29255}"/>
            </c:ext>
          </c:extLst>
        </c:ser>
        <c:ser>
          <c:idx val="3"/>
          <c:order val="1"/>
          <c:tx>
            <c:strRef>
              <c:f>'Motivi &amp; Produkti &amp; Trgi'!$C$44</c:f>
              <c:strCache>
                <c:ptCount val="1"/>
                <c:pt idx="0">
                  <c:v>Klasični bližnji trgi (A,I,D)</c:v>
                </c:pt>
              </c:strCache>
            </c:strRef>
          </c:tx>
          <c:spPr>
            <a:solidFill>
              <a:schemeClr val="accent4">
                <a:alpha val="75000"/>
              </a:schemeClr>
            </a:solidFill>
            <a:ln w="25400">
              <a:noFill/>
            </a:ln>
            <a:effectLst/>
          </c:spPr>
          <c:invertIfNegative val="0"/>
          <c:xVal>
            <c:numRef>
              <c:f>'Motivi &amp; Produkti &amp; Trgi'!$D$44</c:f>
              <c:numCache>
                <c:formatCode>General</c:formatCode>
                <c:ptCount val="1"/>
                <c:pt idx="0">
                  <c:v>8</c:v>
                </c:pt>
              </c:numCache>
            </c:numRef>
          </c:xVal>
          <c:yVal>
            <c:numRef>
              <c:f>'Motivi &amp; Produkti &amp; Trgi'!$E$44</c:f>
              <c:numCache>
                <c:formatCode>General</c:formatCode>
                <c:ptCount val="1"/>
                <c:pt idx="0">
                  <c:v>7</c:v>
                </c:pt>
              </c:numCache>
            </c:numRef>
          </c:yVal>
          <c:bubbleSize>
            <c:numRef>
              <c:f>'Motivi &amp; Produkti &amp; Trgi'!$F$44</c:f>
              <c:numCache>
                <c:formatCode>General</c:formatCode>
                <c:ptCount val="1"/>
                <c:pt idx="0">
                  <c:v>4</c:v>
                </c:pt>
              </c:numCache>
            </c:numRef>
          </c:bubbleSize>
          <c:bubble3D val="1"/>
          <c:extLst>
            <c:ext xmlns:c16="http://schemas.microsoft.com/office/drawing/2014/chart" uri="{C3380CC4-5D6E-409C-BE32-E72D297353CC}">
              <c16:uniqueId val="{00000003-532B-4F98-ABF9-0F3B41D29255}"/>
            </c:ext>
          </c:extLst>
        </c:ser>
        <c:ser>
          <c:idx val="0"/>
          <c:order val="2"/>
          <c:tx>
            <c:strRef>
              <c:f>'Motivi &amp; Produkti &amp; Trgi'!$C$45</c:f>
              <c:strCache>
                <c:ptCount val="1"/>
                <c:pt idx="0">
                  <c:v>Srednje oddaljeni trgi zahodne Evrope (CH,NL,B,F,ES,UK,Skandinavija...)</c:v>
                </c:pt>
              </c:strCache>
            </c:strRef>
          </c:tx>
          <c:spPr>
            <a:solidFill>
              <a:schemeClr val="accent1">
                <a:alpha val="75000"/>
              </a:schemeClr>
            </a:solidFill>
            <a:ln>
              <a:noFill/>
            </a:ln>
            <a:effectLst/>
          </c:spPr>
          <c:invertIfNegative val="0"/>
          <c:xVal>
            <c:numRef>
              <c:f>'Motivi &amp; Produkti &amp; Trgi'!$D$45</c:f>
              <c:numCache>
                <c:formatCode>General</c:formatCode>
                <c:ptCount val="1"/>
                <c:pt idx="0">
                  <c:v>9</c:v>
                </c:pt>
              </c:numCache>
            </c:numRef>
          </c:xVal>
          <c:yVal>
            <c:numRef>
              <c:f>'Motivi &amp; Produkti &amp; Trgi'!$E$45</c:f>
              <c:numCache>
                <c:formatCode>General</c:formatCode>
                <c:ptCount val="1"/>
                <c:pt idx="0">
                  <c:v>4</c:v>
                </c:pt>
              </c:numCache>
            </c:numRef>
          </c:yVal>
          <c:bubbleSize>
            <c:numRef>
              <c:f>'Motivi &amp; Produkti &amp; Trgi'!$F$45</c:f>
              <c:numCache>
                <c:formatCode>General</c:formatCode>
                <c:ptCount val="1"/>
                <c:pt idx="0">
                  <c:v>3</c:v>
                </c:pt>
              </c:numCache>
            </c:numRef>
          </c:bubbleSize>
          <c:bubble3D val="1"/>
          <c:extLst>
            <c:ext xmlns:c16="http://schemas.microsoft.com/office/drawing/2014/chart" uri="{C3380CC4-5D6E-409C-BE32-E72D297353CC}">
              <c16:uniqueId val="{00000000-532B-4F98-ABF9-0F3B41D29255}"/>
            </c:ext>
          </c:extLst>
        </c:ser>
        <c:ser>
          <c:idx val="4"/>
          <c:order val="3"/>
          <c:tx>
            <c:strRef>
              <c:f>'Motivi &amp; Produkti &amp; Trgi'!$C$46</c:f>
              <c:strCache>
                <c:ptCount val="1"/>
                <c:pt idx="0">
                  <c:v>Države vzhodne Evrope (PL,CZ, SK,HU,Ukr.,Rus.,…)</c:v>
                </c:pt>
              </c:strCache>
            </c:strRef>
          </c:tx>
          <c:spPr>
            <a:solidFill>
              <a:schemeClr val="accent5">
                <a:alpha val="75000"/>
              </a:schemeClr>
            </a:solidFill>
            <a:ln w="25400">
              <a:noFill/>
            </a:ln>
            <a:effectLst/>
          </c:spPr>
          <c:invertIfNegative val="0"/>
          <c:xVal>
            <c:numRef>
              <c:f>'Motivi &amp; Produkti &amp; Trgi'!$D$46</c:f>
              <c:numCache>
                <c:formatCode>General</c:formatCode>
                <c:ptCount val="1"/>
                <c:pt idx="0">
                  <c:v>6</c:v>
                </c:pt>
              </c:numCache>
            </c:numRef>
          </c:xVal>
          <c:yVal>
            <c:numRef>
              <c:f>'Motivi &amp; Produkti &amp; Trgi'!$E$46</c:f>
              <c:numCache>
                <c:formatCode>General</c:formatCode>
                <c:ptCount val="1"/>
                <c:pt idx="0">
                  <c:v>6</c:v>
                </c:pt>
              </c:numCache>
            </c:numRef>
          </c:yVal>
          <c:bubbleSize>
            <c:numRef>
              <c:f>'Motivi &amp; Produkti &amp; Trgi'!$F$46</c:f>
              <c:numCache>
                <c:formatCode>General</c:formatCode>
                <c:ptCount val="1"/>
                <c:pt idx="0">
                  <c:v>3</c:v>
                </c:pt>
              </c:numCache>
            </c:numRef>
          </c:bubbleSize>
          <c:bubble3D val="1"/>
          <c:extLst>
            <c:ext xmlns:c16="http://schemas.microsoft.com/office/drawing/2014/chart" uri="{C3380CC4-5D6E-409C-BE32-E72D297353CC}">
              <c16:uniqueId val="{00000004-532B-4F98-ABF9-0F3B41D29255}"/>
            </c:ext>
          </c:extLst>
        </c:ser>
        <c:ser>
          <c:idx val="1"/>
          <c:order val="4"/>
          <c:tx>
            <c:strRef>
              <c:f>'Motivi &amp; Produkti &amp; Trgi'!$C$47</c:f>
              <c:strCache>
                <c:ptCount val="1"/>
                <c:pt idx="0">
                  <c:v>Trgi JV Evrope</c:v>
                </c:pt>
              </c:strCache>
            </c:strRef>
          </c:tx>
          <c:spPr>
            <a:solidFill>
              <a:schemeClr val="accent2">
                <a:alpha val="75000"/>
              </a:schemeClr>
            </a:solidFill>
            <a:ln w="25400">
              <a:noFill/>
            </a:ln>
            <a:effectLst/>
          </c:spPr>
          <c:invertIfNegative val="0"/>
          <c:xVal>
            <c:numRef>
              <c:f>'Motivi &amp; Produkti &amp; Trgi'!$D$47</c:f>
              <c:numCache>
                <c:formatCode>General</c:formatCode>
                <c:ptCount val="1"/>
                <c:pt idx="0">
                  <c:v>3</c:v>
                </c:pt>
              </c:numCache>
            </c:numRef>
          </c:xVal>
          <c:yVal>
            <c:numRef>
              <c:f>'Motivi &amp; Produkti &amp; Trgi'!$E$47</c:f>
              <c:numCache>
                <c:formatCode>General</c:formatCode>
                <c:ptCount val="1"/>
                <c:pt idx="0">
                  <c:v>6</c:v>
                </c:pt>
              </c:numCache>
            </c:numRef>
          </c:yVal>
          <c:bubbleSize>
            <c:numRef>
              <c:f>'Motivi &amp; Produkti &amp; Trgi'!$F$47</c:f>
              <c:numCache>
                <c:formatCode>General</c:formatCode>
                <c:ptCount val="1"/>
                <c:pt idx="0">
                  <c:v>2</c:v>
                </c:pt>
              </c:numCache>
            </c:numRef>
          </c:bubbleSize>
          <c:bubble3D val="1"/>
          <c:extLst>
            <c:ext xmlns:c16="http://schemas.microsoft.com/office/drawing/2014/chart" uri="{C3380CC4-5D6E-409C-BE32-E72D297353CC}">
              <c16:uniqueId val="{00000001-532B-4F98-ABF9-0F3B41D29255}"/>
            </c:ext>
          </c:extLst>
        </c:ser>
        <c:ser>
          <c:idx val="5"/>
          <c:order val="5"/>
          <c:tx>
            <c:strRef>
              <c:f>'Motivi &amp; Produkti &amp; Trgi'!$C$48</c:f>
              <c:strCache>
                <c:ptCount val="1"/>
                <c:pt idx="0">
                  <c:v>Zahodni prekomorski trgi (USA, CA,AUS,NZ)</c:v>
                </c:pt>
              </c:strCache>
            </c:strRef>
          </c:tx>
          <c:spPr>
            <a:solidFill>
              <a:schemeClr val="accent6">
                <a:alpha val="75000"/>
              </a:schemeClr>
            </a:solidFill>
            <a:ln w="25400">
              <a:noFill/>
            </a:ln>
            <a:effectLst/>
          </c:spPr>
          <c:invertIfNegative val="0"/>
          <c:xVal>
            <c:numRef>
              <c:f>'Motivi &amp; Produkti &amp; Trgi'!$D$48</c:f>
              <c:numCache>
                <c:formatCode>General</c:formatCode>
                <c:ptCount val="1"/>
                <c:pt idx="0">
                  <c:v>9</c:v>
                </c:pt>
              </c:numCache>
            </c:numRef>
          </c:xVal>
          <c:yVal>
            <c:numRef>
              <c:f>'Motivi &amp; Produkti &amp; Trgi'!$E$48</c:f>
              <c:numCache>
                <c:formatCode>General</c:formatCode>
                <c:ptCount val="1"/>
                <c:pt idx="0">
                  <c:v>3</c:v>
                </c:pt>
              </c:numCache>
            </c:numRef>
          </c:yVal>
          <c:bubbleSize>
            <c:numRef>
              <c:f>'Motivi &amp; Produkti &amp; Trgi'!$F$48</c:f>
              <c:numCache>
                <c:formatCode>General</c:formatCode>
                <c:ptCount val="1"/>
                <c:pt idx="0">
                  <c:v>1</c:v>
                </c:pt>
              </c:numCache>
            </c:numRef>
          </c:bubbleSize>
          <c:bubble3D val="1"/>
          <c:extLst>
            <c:ext xmlns:c16="http://schemas.microsoft.com/office/drawing/2014/chart" uri="{C3380CC4-5D6E-409C-BE32-E72D297353CC}">
              <c16:uniqueId val="{00000005-532B-4F98-ABF9-0F3B41D29255}"/>
            </c:ext>
          </c:extLst>
        </c:ser>
        <c:ser>
          <c:idx val="2"/>
          <c:order val="6"/>
          <c:tx>
            <c:strRef>
              <c:f>'Motivi &amp; Produkti &amp; Trgi'!$C$49</c:f>
              <c:strCache>
                <c:ptCount val="1"/>
                <c:pt idx="0">
                  <c:v>Azijski in vzhodni oddaljeni trgi</c:v>
                </c:pt>
              </c:strCache>
            </c:strRef>
          </c:tx>
          <c:spPr>
            <a:solidFill>
              <a:srgbClr val="FFFF00"/>
            </a:solidFill>
            <a:ln w="25400">
              <a:noFill/>
            </a:ln>
            <a:effectLst/>
          </c:spPr>
          <c:invertIfNegative val="0"/>
          <c:xVal>
            <c:numRef>
              <c:f>'Motivi &amp; Produkti &amp; Trgi'!$D$49</c:f>
              <c:numCache>
                <c:formatCode>General</c:formatCode>
                <c:ptCount val="1"/>
                <c:pt idx="0">
                  <c:v>6</c:v>
                </c:pt>
              </c:numCache>
            </c:numRef>
          </c:xVal>
          <c:yVal>
            <c:numRef>
              <c:f>'Motivi &amp; Produkti &amp; Trgi'!$E$49</c:f>
              <c:numCache>
                <c:formatCode>General</c:formatCode>
                <c:ptCount val="1"/>
                <c:pt idx="0">
                  <c:v>3</c:v>
                </c:pt>
              </c:numCache>
            </c:numRef>
          </c:yVal>
          <c:bubbleSize>
            <c:numRef>
              <c:f>'Motivi &amp; Produkti &amp; Trgi'!$F$49</c:f>
              <c:numCache>
                <c:formatCode>General</c:formatCode>
                <c:ptCount val="1"/>
                <c:pt idx="0">
                  <c:v>1</c:v>
                </c:pt>
              </c:numCache>
            </c:numRef>
          </c:bubbleSize>
          <c:bubble3D val="1"/>
          <c:extLst>
            <c:ext xmlns:c16="http://schemas.microsoft.com/office/drawing/2014/chart" uri="{C3380CC4-5D6E-409C-BE32-E72D297353CC}">
              <c16:uniqueId val="{00000002-532B-4F98-ABF9-0F3B41D29255}"/>
            </c:ext>
          </c:extLst>
        </c:ser>
        <c:ser>
          <c:idx val="6"/>
          <c:order val="7"/>
          <c:tx>
            <c:strRef>
              <c:f>'Motivi &amp; Produkti &amp; Trgi'!$C$50</c:f>
              <c:strCache>
                <c:ptCount val="1"/>
                <c:pt idx="0">
                  <c:v>Drugi razpršeni trgi</c:v>
                </c:pt>
              </c:strCache>
            </c:strRef>
          </c:tx>
          <c:spPr>
            <a:solidFill>
              <a:schemeClr val="accent1">
                <a:lumMod val="60000"/>
                <a:alpha val="75000"/>
              </a:schemeClr>
            </a:solidFill>
            <a:ln w="25400">
              <a:noFill/>
            </a:ln>
            <a:effectLst/>
          </c:spPr>
          <c:invertIfNegative val="0"/>
          <c:xVal>
            <c:numRef>
              <c:f>'Motivi &amp; Produkti &amp; Trgi'!$D$50</c:f>
              <c:numCache>
                <c:formatCode>General</c:formatCode>
                <c:ptCount val="1"/>
                <c:pt idx="0">
                  <c:v>3</c:v>
                </c:pt>
              </c:numCache>
            </c:numRef>
          </c:xVal>
          <c:yVal>
            <c:numRef>
              <c:f>'Motivi &amp; Produkti &amp; Trgi'!$E$50</c:f>
              <c:numCache>
                <c:formatCode>General</c:formatCode>
                <c:ptCount val="1"/>
                <c:pt idx="0">
                  <c:v>5</c:v>
                </c:pt>
              </c:numCache>
            </c:numRef>
          </c:yVal>
          <c:bubbleSize>
            <c:numRef>
              <c:f>'Motivi &amp; Produkti &amp; Trgi'!$F$50</c:f>
              <c:numCache>
                <c:formatCode>General</c:formatCode>
                <c:ptCount val="1"/>
                <c:pt idx="0">
                  <c:v>1</c:v>
                </c:pt>
              </c:numCache>
            </c:numRef>
          </c:bubbleSize>
          <c:bubble3D val="1"/>
          <c:extLst>
            <c:ext xmlns:c16="http://schemas.microsoft.com/office/drawing/2014/chart" uri="{C3380CC4-5D6E-409C-BE32-E72D297353CC}">
              <c16:uniqueId val="{00000006-532B-4F98-ABF9-0F3B41D29255}"/>
            </c:ext>
          </c:extLst>
        </c:ser>
        <c:dLbls>
          <c:showLegendKey val="0"/>
          <c:showVal val="0"/>
          <c:showCatName val="0"/>
          <c:showSerName val="0"/>
          <c:showPercent val="0"/>
          <c:showBubbleSize val="0"/>
        </c:dLbls>
        <c:bubbleScale val="100"/>
        <c:showNegBubbles val="0"/>
        <c:axId val="793390272"/>
        <c:axId val="793392896"/>
      </c:bubbleChart>
      <c:valAx>
        <c:axId val="793390272"/>
        <c:scaling>
          <c:orientation val="minMax"/>
          <c:max val="10"/>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3392896"/>
        <c:crosses val="autoZero"/>
        <c:crossBetween val="midCat"/>
      </c:valAx>
      <c:valAx>
        <c:axId val="793392896"/>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3390272"/>
        <c:crosses val="autoZero"/>
        <c:crossBetween val="midCat"/>
      </c:valAx>
      <c:spPr>
        <a:solidFill>
          <a:schemeClr val="accent3">
            <a:lumMod val="20000"/>
            <a:lumOff val="80000"/>
          </a:schemeClr>
        </a:solidFill>
        <a:ln>
          <a:noFill/>
        </a:ln>
        <a:effectLst/>
      </c:spPr>
    </c:plotArea>
    <c:legend>
      <c:legendPos val="b"/>
      <c:layout>
        <c:manualLayout>
          <c:xMode val="edge"/>
          <c:yMode val="edge"/>
          <c:x val="5.4924978127734038E-2"/>
          <c:y val="0.59218949927315878"/>
          <c:w val="0.89848337707786541"/>
          <c:h val="0.3897314068263526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Kulturno zgodovinska</a:t>
            </a:r>
            <a:r>
              <a:rPr lang="sl-SI" sz="800" baseline="0"/>
              <a:t> dediščina</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privlačnosti'!$B$7:$B$23</c:f>
              <c:strCache>
                <c:ptCount val="17"/>
                <c:pt idx="0">
                  <c:v>Srednjeveško mestno jedro Ptuja in značilna veduta</c:v>
                </c:pt>
                <c:pt idx="1">
                  <c:v>Ptujski grad z grajskim gričem</c:v>
                </c:pt>
                <c:pt idx="2">
                  <c:v>Mestni stolp s Povodnovim muzejem, urnim mehanizmom in razglednno točko</c:v>
                </c:pt>
                <c:pt idx="3">
                  <c:v>Arheološka dediščina in največja zbirka antičnih eksponatov v PMPO</c:v>
                </c:pt>
                <c:pt idx="4">
                  <c:v>Zbirke srednjeveške bivanjske kulture, umetniških del, glasbenih instrumentov in druge zbirke v razstaviščih na ptujskem gradu (PMPO)</c:v>
                </c:pt>
                <c:pt idx="5">
                  <c:v>Dominikanski samostan - kulturno zgodovinski spomenik</c:v>
                </c:pt>
                <c:pt idx="6">
                  <c:v>Minoritski samostan z refektorjem, zgodovinsko knjižnico in arkadnim dvoriščem</c:v>
                </c:pt>
                <c:pt idx="7">
                  <c:v>Orfejev spomenik</c:v>
                </c:pt>
                <c:pt idx="8">
                  <c:v>Mitreji - ostanki svetišč kulta Mitraizma</c:v>
                </c:pt>
                <c:pt idx="9">
                  <c:v>Mestna hiša - arhitektonski zgodovinski spomenik</c:v>
                </c:pt>
                <c:pt idx="10">
                  <c:v>Florjanov spomenik</c:v>
                </c:pt>
                <c:pt idx="11">
                  <c:v>Cerkev Svetega Jurija - kulturno zgodovinski spomenik sakralne dediščine, plastike Sv.,Jurija, idr.</c:v>
                </c:pt>
                <c:pt idx="12">
                  <c:v>Arheološki park Panorama</c:v>
                </c:pt>
                <c:pt idx="13">
                  <c:v>Grad Turnišče s parkom oblikovane narave</c:v>
                </c:pt>
                <c:pt idx="14">
                  <c:v>Knjižnica Ivana Potrča - arhitektonski kulturno zgodovinski spomenik</c:v>
                </c:pt>
                <c:pt idx="15">
                  <c:v>Ptujska klet (najstarejša klet kot zgodovinski spomenik z najstarejšim arhivskim vinom v Sloveniji in JV Evropi)</c:v>
                </c:pt>
                <c:pt idx="16">
                  <c:v>Park spominov - staro ptujsko pokopališče</c:v>
                </c:pt>
              </c:strCache>
            </c:strRef>
          </c:cat>
          <c:val>
            <c:numRef>
              <c:f>'Turistične privlačnosti'!$F$7:$F$23</c:f>
              <c:numCache>
                <c:formatCode>0%</c:formatCode>
                <c:ptCount val="17"/>
                <c:pt idx="0">
                  <c:v>0.4</c:v>
                </c:pt>
                <c:pt idx="1">
                  <c:v>0.4</c:v>
                </c:pt>
                <c:pt idx="2">
                  <c:v>0.19999999999999996</c:v>
                </c:pt>
                <c:pt idx="3">
                  <c:v>0.19999999999999996</c:v>
                </c:pt>
                <c:pt idx="4">
                  <c:v>0.6</c:v>
                </c:pt>
                <c:pt idx="5">
                  <c:v>0.25</c:v>
                </c:pt>
                <c:pt idx="6">
                  <c:v>0.125</c:v>
                </c:pt>
                <c:pt idx="7">
                  <c:v>0.4</c:v>
                </c:pt>
                <c:pt idx="8">
                  <c:v>9.9999999999999978E-2</c:v>
                </c:pt>
                <c:pt idx="9">
                  <c:v>0.33333333333333337</c:v>
                </c:pt>
                <c:pt idx="10">
                  <c:v>0.5</c:v>
                </c:pt>
                <c:pt idx="11">
                  <c:v>0.25</c:v>
                </c:pt>
                <c:pt idx="12">
                  <c:v>0.125</c:v>
                </c:pt>
                <c:pt idx="13">
                  <c:v>0</c:v>
                </c:pt>
                <c:pt idx="14">
                  <c:v>0.33333333333333337</c:v>
                </c:pt>
                <c:pt idx="15">
                  <c:v>0.4</c:v>
                </c:pt>
                <c:pt idx="16">
                  <c:v>0.19999999999999996</c:v>
                </c:pt>
              </c:numCache>
            </c:numRef>
          </c:val>
          <c:extLst>
            <c:ext xmlns:c16="http://schemas.microsoft.com/office/drawing/2014/chart" uri="{C3380CC4-5D6E-409C-BE32-E72D297353CC}">
              <c16:uniqueId val="{00000001-F735-4139-A479-B0834E6C269F}"/>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privlačnosti'!$B$7:$B$23</c:f>
              <c:strCache>
                <c:ptCount val="17"/>
                <c:pt idx="0">
                  <c:v>Srednjeveško mestno jedro Ptuja in značilna veduta</c:v>
                </c:pt>
                <c:pt idx="1">
                  <c:v>Ptujski grad z grajskim gričem</c:v>
                </c:pt>
                <c:pt idx="2">
                  <c:v>Mestni stolp s Povodnovim muzejem, urnim mehanizmom in razglednno točko</c:v>
                </c:pt>
                <c:pt idx="3">
                  <c:v>Arheološka dediščina in največja zbirka antičnih eksponatov v PMPO</c:v>
                </c:pt>
                <c:pt idx="4">
                  <c:v>Zbirke srednjeveške bivanjske kulture, umetniških del, glasbenih instrumentov in druge zbirke v razstaviščih na ptujskem gradu (PMPO)</c:v>
                </c:pt>
                <c:pt idx="5">
                  <c:v>Dominikanski samostan - kulturno zgodovinski spomenik</c:v>
                </c:pt>
                <c:pt idx="6">
                  <c:v>Minoritski samostan z refektorjem, zgodovinsko knjižnico in arkadnim dvoriščem</c:v>
                </c:pt>
                <c:pt idx="7">
                  <c:v>Orfejev spomenik</c:v>
                </c:pt>
                <c:pt idx="8">
                  <c:v>Mitreji - ostanki svetišč kulta Mitraizma</c:v>
                </c:pt>
                <c:pt idx="9">
                  <c:v>Mestna hiša - arhitektonski zgodovinski spomenik</c:v>
                </c:pt>
                <c:pt idx="10">
                  <c:v>Florjanov spomenik</c:v>
                </c:pt>
                <c:pt idx="11">
                  <c:v>Cerkev Svetega Jurija - kulturno zgodovinski spomenik sakralne dediščine, plastike Sv.,Jurija, idr.</c:v>
                </c:pt>
                <c:pt idx="12">
                  <c:v>Arheološki park Panorama</c:v>
                </c:pt>
                <c:pt idx="13">
                  <c:v>Grad Turnišče s parkom oblikovane narave</c:v>
                </c:pt>
                <c:pt idx="14">
                  <c:v>Knjižnica Ivana Potrča - arhitektonski kulturno zgodovinski spomenik</c:v>
                </c:pt>
                <c:pt idx="15">
                  <c:v>Ptujska klet (najstarejša klet kot zgodovinski spomenik z najstarejšim arhivskim vinom v Sloveniji in JV Evropi)</c:v>
                </c:pt>
                <c:pt idx="16">
                  <c:v>Park spominov - staro ptujsko pokopališče</c:v>
                </c:pt>
              </c:strCache>
            </c:strRef>
          </c:cat>
          <c:val>
            <c:numRef>
              <c:f>'Turistične privlačnosti'!$E$7:$E$23</c:f>
              <c:numCache>
                <c:formatCode>0%</c:formatCode>
                <c:ptCount val="17"/>
                <c:pt idx="0">
                  <c:v>0.6</c:v>
                </c:pt>
                <c:pt idx="1">
                  <c:v>0.6</c:v>
                </c:pt>
                <c:pt idx="2">
                  <c:v>0.8</c:v>
                </c:pt>
                <c:pt idx="3">
                  <c:v>0.8</c:v>
                </c:pt>
                <c:pt idx="4">
                  <c:v>0.4</c:v>
                </c:pt>
                <c:pt idx="5">
                  <c:v>0.75</c:v>
                </c:pt>
                <c:pt idx="6">
                  <c:v>0.875</c:v>
                </c:pt>
                <c:pt idx="7">
                  <c:v>0.6</c:v>
                </c:pt>
                <c:pt idx="8">
                  <c:v>0.9</c:v>
                </c:pt>
                <c:pt idx="9">
                  <c:v>0.66666666666666663</c:v>
                </c:pt>
                <c:pt idx="10">
                  <c:v>0.5</c:v>
                </c:pt>
                <c:pt idx="11">
                  <c:v>0.75</c:v>
                </c:pt>
                <c:pt idx="12">
                  <c:v>0.875</c:v>
                </c:pt>
                <c:pt idx="13">
                  <c:v>1</c:v>
                </c:pt>
                <c:pt idx="14">
                  <c:v>0.66666666666666663</c:v>
                </c:pt>
                <c:pt idx="15">
                  <c:v>0.6</c:v>
                </c:pt>
                <c:pt idx="16">
                  <c:v>0.8</c:v>
                </c:pt>
              </c:numCache>
            </c:numRef>
          </c:val>
          <c:extLst>
            <c:ext xmlns:c16="http://schemas.microsoft.com/office/drawing/2014/chart" uri="{C3380CC4-5D6E-409C-BE32-E72D297353CC}">
              <c16:uniqueId val="{00000000-F735-4139-A479-B0834E6C269F}"/>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Stalne kulturno umetniške 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privlačnosti'!$B$26:$B$34</c:f>
              <c:strCache>
                <c:ptCount val="9"/>
                <c:pt idx="0">
                  <c:v>Miheličeva galerija</c:v>
                </c:pt>
                <c:pt idx="1">
                  <c:v>Galerija mesta Ptuj</c:v>
                </c:pt>
                <c:pt idx="2">
                  <c:v>Salon umetnosti</c:v>
                </c:pt>
                <c:pt idx="3">
                  <c:v>Galerija Luna</c:v>
                </c:pt>
                <c:pt idx="4">
                  <c:v>Galerija Art Stays</c:v>
                </c:pt>
                <c:pt idx="5">
                  <c:v>Galerija Florjan</c:v>
                </c:pt>
                <c:pt idx="6">
                  <c:v>Mestno gledališče Ptuj</c:v>
                </c:pt>
                <c:pt idx="7">
                  <c:v>Kino Ptuj (najstarejši kino)</c:v>
                </c:pt>
                <c:pt idx="8">
                  <c:v>Kurentova hiša</c:v>
                </c:pt>
              </c:strCache>
            </c:strRef>
          </c:cat>
          <c:val>
            <c:numRef>
              <c:f>'Turistične privlačnosti'!$F$26:$F$34</c:f>
              <c:numCache>
                <c:formatCode>0%</c:formatCode>
                <c:ptCount val="9"/>
                <c:pt idx="0">
                  <c:v>0.5</c:v>
                </c:pt>
                <c:pt idx="1">
                  <c:v>0.5</c:v>
                </c:pt>
                <c:pt idx="2">
                  <c:v>0.33333333333333337</c:v>
                </c:pt>
                <c:pt idx="3">
                  <c:v>0.33333333333333337</c:v>
                </c:pt>
                <c:pt idx="4">
                  <c:v>0.25</c:v>
                </c:pt>
                <c:pt idx="5">
                  <c:v>0.25</c:v>
                </c:pt>
                <c:pt idx="6">
                  <c:v>0.25</c:v>
                </c:pt>
                <c:pt idx="7">
                  <c:v>0</c:v>
                </c:pt>
                <c:pt idx="8">
                  <c:v>0.5</c:v>
                </c:pt>
              </c:numCache>
            </c:numRef>
          </c:val>
          <c:extLst>
            <c:ext xmlns:c16="http://schemas.microsoft.com/office/drawing/2014/chart" uri="{C3380CC4-5D6E-409C-BE32-E72D297353CC}">
              <c16:uniqueId val="{00000000-A671-4F91-8BB4-7C9FB47634DE}"/>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privlačnosti'!$B$26:$B$34</c:f>
              <c:strCache>
                <c:ptCount val="9"/>
                <c:pt idx="0">
                  <c:v>Miheličeva galerija</c:v>
                </c:pt>
                <c:pt idx="1">
                  <c:v>Galerija mesta Ptuj</c:v>
                </c:pt>
                <c:pt idx="2">
                  <c:v>Salon umetnosti</c:v>
                </c:pt>
                <c:pt idx="3">
                  <c:v>Galerija Luna</c:v>
                </c:pt>
                <c:pt idx="4">
                  <c:v>Galerija Art Stays</c:v>
                </c:pt>
                <c:pt idx="5">
                  <c:v>Galerija Florjan</c:v>
                </c:pt>
                <c:pt idx="6">
                  <c:v>Mestno gledališče Ptuj</c:v>
                </c:pt>
                <c:pt idx="7">
                  <c:v>Kino Ptuj (najstarejši kino)</c:v>
                </c:pt>
                <c:pt idx="8">
                  <c:v>Kurentova hiša</c:v>
                </c:pt>
              </c:strCache>
            </c:strRef>
          </c:cat>
          <c:val>
            <c:numRef>
              <c:f>'Turistične privlačnosti'!$E$26:$E$34</c:f>
              <c:numCache>
                <c:formatCode>0%</c:formatCode>
                <c:ptCount val="9"/>
                <c:pt idx="0">
                  <c:v>0.5</c:v>
                </c:pt>
                <c:pt idx="1">
                  <c:v>0.5</c:v>
                </c:pt>
                <c:pt idx="2">
                  <c:v>0.66666666666666663</c:v>
                </c:pt>
                <c:pt idx="3">
                  <c:v>0.66666666666666663</c:v>
                </c:pt>
                <c:pt idx="4">
                  <c:v>0.75</c:v>
                </c:pt>
                <c:pt idx="5">
                  <c:v>0.75</c:v>
                </c:pt>
                <c:pt idx="6">
                  <c:v>0.75</c:v>
                </c:pt>
                <c:pt idx="7">
                  <c:v>1</c:v>
                </c:pt>
                <c:pt idx="8">
                  <c:v>0.5</c:v>
                </c:pt>
              </c:numCache>
            </c:numRef>
          </c:val>
          <c:extLst>
            <c:ext xmlns:c16="http://schemas.microsoft.com/office/drawing/2014/chart" uri="{C3380CC4-5D6E-409C-BE32-E72D297353CC}">
              <c16:uniqueId val="{00000001-A671-4F91-8BB4-7C9FB47634DE}"/>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Naravne</a:t>
            </a:r>
            <a:r>
              <a:rPr lang="sl-SI" sz="800" baseline="0"/>
              <a:t> in oblikovane naravne </a:t>
            </a:r>
            <a:r>
              <a:rPr lang="sl-SI" sz="800"/>
              <a:t>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privlačnosti'!$B$37:$B$41</c:f>
              <c:strCache>
                <c:ptCount val="5"/>
                <c:pt idx="0">
                  <c:v>Reka Drava in Ptujsko jezero na reki Dravi</c:v>
                </c:pt>
                <c:pt idx="1">
                  <c:v>Mestni vinograd pod ptujskim gradom</c:v>
                </c:pt>
                <c:pt idx="2">
                  <c:v>Mestni vrh (vinodgradniško,sprehajalno, kolesarsko območje)</c:v>
                </c:pt>
                <c:pt idx="3">
                  <c:v>Bližina in obdanost z naravo (poljedelskega območja Ptujskega in Dravskega polja in vinogradniško in gozdnato pokrajino Haloz in Slovenskih goric)</c:v>
                </c:pt>
                <c:pt idx="4">
                  <c:v>Območja naravnih vrednot in zavarovanih območij (Drava- Rečna loka, Stara struga, Struga, Turniška studenčnica, Hajdinska studenčnica, Nižinski gozd in travniki, Habitat Ptujsko jezero, Ribniki in nižinski gozd Podvinci, Bregova bodika, Hincejeva sekvoja,</c:v>
                </c:pt>
              </c:strCache>
            </c:strRef>
          </c:cat>
          <c:val>
            <c:numRef>
              <c:f>'Turistične privlačnosti'!$F$37:$F$41</c:f>
              <c:numCache>
                <c:formatCode>0%</c:formatCode>
                <c:ptCount val="5"/>
                <c:pt idx="0">
                  <c:v>0.19999999999999996</c:v>
                </c:pt>
                <c:pt idx="1">
                  <c:v>0.16666666666666663</c:v>
                </c:pt>
                <c:pt idx="2">
                  <c:v>0.125</c:v>
                </c:pt>
                <c:pt idx="3">
                  <c:v>0.30000000000000004</c:v>
                </c:pt>
                <c:pt idx="4">
                  <c:v>0.125</c:v>
                </c:pt>
              </c:numCache>
            </c:numRef>
          </c:val>
          <c:extLst>
            <c:ext xmlns:c16="http://schemas.microsoft.com/office/drawing/2014/chart" uri="{C3380CC4-5D6E-409C-BE32-E72D297353CC}">
              <c16:uniqueId val="{00000000-5118-40E3-8AA2-46954A951EC6}"/>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privlačnosti'!$B$37:$B$41</c:f>
              <c:strCache>
                <c:ptCount val="5"/>
                <c:pt idx="0">
                  <c:v>Reka Drava in Ptujsko jezero na reki Dravi</c:v>
                </c:pt>
                <c:pt idx="1">
                  <c:v>Mestni vinograd pod ptujskim gradom</c:v>
                </c:pt>
                <c:pt idx="2">
                  <c:v>Mestni vrh (vinodgradniško,sprehajalno, kolesarsko območje)</c:v>
                </c:pt>
                <c:pt idx="3">
                  <c:v>Bližina in obdanost z naravo (poljedelskega območja Ptujskega in Dravskega polja in vinogradniško in gozdnato pokrajino Haloz in Slovenskih goric)</c:v>
                </c:pt>
                <c:pt idx="4">
                  <c:v>Območja naravnih vrednot in zavarovanih območij (Drava- Rečna loka, Stara struga, Struga, Turniška studenčnica, Hajdinska studenčnica, Nižinski gozd in travniki, Habitat Ptujsko jezero, Ribniki in nižinski gozd Podvinci, Bregova bodika, Hincejeva sekvoja,</c:v>
                </c:pt>
              </c:strCache>
            </c:strRef>
          </c:cat>
          <c:val>
            <c:numRef>
              <c:f>'Turistične privlačnosti'!$E$37:$E$41</c:f>
              <c:numCache>
                <c:formatCode>0%</c:formatCode>
                <c:ptCount val="5"/>
                <c:pt idx="0">
                  <c:v>0.8</c:v>
                </c:pt>
                <c:pt idx="1">
                  <c:v>0.83333333333333337</c:v>
                </c:pt>
                <c:pt idx="2">
                  <c:v>0.875</c:v>
                </c:pt>
                <c:pt idx="3">
                  <c:v>0.7</c:v>
                </c:pt>
                <c:pt idx="4">
                  <c:v>0.875</c:v>
                </c:pt>
              </c:numCache>
            </c:numRef>
          </c:val>
          <c:extLst>
            <c:ext xmlns:c16="http://schemas.microsoft.com/office/drawing/2014/chart" uri="{C3380CC4-5D6E-409C-BE32-E72D297353CC}">
              <c16:uniqueId val="{00000001-5118-40E3-8AA2-46954A951EC6}"/>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ustvarjene</a:t>
            </a:r>
            <a:r>
              <a:rPr lang="sl-SI" sz="800" baseline="0"/>
              <a:t> </a:t>
            </a:r>
            <a:r>
              <a:rPr lang="sl-SI" sz="800"/>
              <a:t>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privlačnosti'!$B$44:$B$48</c:f>
              <c:strCache>
                <c:ptCount val="5"/>
                <c:pt idx="0">
                  <c:v>Bazenski, velneški in zdraviliški kompleks  - Terme Ptuj</c:v>
                </c:pt>
                <c:pt idx="1">
                  <c:v>Rovi pod Ptujskim gradom</c:v>
                </c:pt>
                <c:pt idx="2">
                  <c:v>Konferenčno prireditveni center Dominikanski samostan</c:v>
                </c:pt>
                <c:pt idx="3">
                  <c:v>Športna infrastruktura (nogometni-atletski štadion in vadbene dvorane)</c:v>
                </c:pt>
                <c:pt idx="4">
                  <c:v>Adrenalinski park Vurberk</c:v>
                </c:pt>
              </c:strCache>
            </c:strRef>
          </c:cat>
          <c:val>
            <c:numRef>
              <c:f>'Turistične privlačnosti'!$F$44:$F$48</c:f>
              <c:numCache>
                <c:formatCode>0%</c:formatCode>
                <c:ptCount val="5"/>
                <c:pt idx="0">
                  <c:v>0.7</c:v>
                </c:pt>
                <c:pt idx="1">
                  <c:v>0.33333333333333337</c:v>
                </c:pt>
                <c:pt idx="2">
                  <c:v>0.19999999999999996</c:v>
                </c:pt>
                <c:pt idx="3">
                  <c:v>0.16666666666666663</c:v>
                </c:pt>
                <c:pt idx="4">
                  <c:v>0.33333333333333337</c:v>
                </c:pt>
              </c:numCache>
            </c:numRef>
          </c:val>
          <c:extLst>
            <c:ext xmlns:c16="http://schemas.microsoft.com/office/drawing/2014/chart" uri="{C3380CC4-5D6E-409C-BE32-E72D297353CC}">
              <c16:uniqueId val="{00000000-DB7A-4C92-8EBF-9F5DBC8602DA}"/>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privlačnosti'!$B$44:$B$48</c:f>
              <c:strCache>
                <c:ptCount val="5"/>
                <c:pt idx="0">
                  <c:v>Bazenski, velneški in zdraviliški kompleks  - Terme Ptuj</c:v>
                </c:pt>
                <c:pt idx="1">
                  <c:v>Rovi pod Ptujskim gradom</c:v>
                </c:pt>
                <c:pt idx="2">
                  <c:v>Konferenčno prireditveni center Dominikanski samostan</c:v>
                </c:pt>
                <c:pt idx="3">
                  <c:v>Športna infrastruktura (nogometni-atletski štadion in vadbene dvorane)</c:v>
                </c:pt>
                <c:pt idx="4">
                  <c:v>Adrenalinski park Vurberk</c:v>
                </c:pt>
              </c:strCache>
            </c:strRef>
          </c:cat>
          <c:val>
            <c:numRef>
              <c:f>'Turistične privlačnosti'!$E$44:$E$48</c:f>
              <c:numCache>
                <c:formatCode>0%</c:formatCode>
                <c:ptCount val="5"/>
                <c:pt idx="0">
                  <c:v>0.3</c:v>
                </c:pt>
                <c:pt idx="1">
                  <c:v>0.66666666666666663</c:v>
                </c:pt>
                <c:pt idx="2">
                  <c:v>0.8</c:v>
                </c:pt>
                <c:pt idx="3">
                  <c:v>0.83333333333333337</c:v>
                </c:pt>
                <c:pt idx="4">
                  <c:v>0.66666666666666663</c:v>
                </c:pt>
              </c:numCache>
            </c:numRef>
          </c:val>
          <c:extLst>
            <c:ext xmlns:c16="http://schemas.microsoft.com/office/drawing/2014/chart" uri="{C3380CC4-5D6E-409C-BE32-E72D297353CC}">
              <c16:uniqueId val="{00000001-DB7A-4C92-8EBF-9F5DBC8602DA}"/>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Privlačnosti zgodb, literarnih del, legend,</a:t>
            </a:r>
            <a:r>
              <a:rPr lang="sl-SI" sz="800" baseline="0"/>
              <a:t> osebnosti...</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privlačnosti'!$B$51:$B$67</c:f>
              <c:strCache>
                <c:ptCount val="17"/>
                <c:pt idx="0">
                  <c:v>Ptuj kot najstarejše mesto v Sloveniji</c:v>
                </c:pt>
                <c:pt idx="1">
                  <c:v>Marcus Antonius Primus (vodja in poveljnik severnih rimskih legij v letu 69 - prva pisna omemba Ptuja)</c:v>
                </c:pt>
                <c:pt idx="2">
                  <c:v>Marcus Valerius Maximianus (Povezava s filmom Maximus)</c:v>
                </c:pt>
                <c:pt idx="3">
                  <c:v>Viktorin Ptujski (Victorinus Poetovionensis, prvi krščanski naslovni škof, svetnik in mučenik)</c:v>
                </c:pt>
                <c:pt idx="4">
                  <c:v>Legenda in roman o vitezu Parzivalu (Geografske lokacije in simboli, omenjeni v romanu v verzih Wolframa von Eschenbacha iz 13.stol., na Ptuju in v okolici)</c:v>
                </c:pt>
                <c:pt idx="5">
                  <c:v>Gospodje Ptujski in Matilda Ptujska (ustvarjalci srednjeveške podobe in kulture Ptuja)</c:v>
                </c:pt>
                <c:pt idx="6">
                  <c:v>Josef Ornig (uspešni ptujski župan in vinski trgovec iz preloma 19.in20.stol.)</c:v>
                </c:pt>
                <c:pt idx="7">
                  <c:v>Franz in Kostanza Osterberger (ptujska vinska trgovca in hotelirja)</c:v>
                </c:pt>
                <c:pt idx="8">
                  <c:v>Alojzija Strauss (Uspešna ptujska hotelirka in organizatorka prireditev v 19.stol.)</c:v>
                </c:pt>
                <c:pt idx="9">
                  <c:v>Josef Kipertz (prvi pražar kave v širšji regiji, uspešen trgovec in kavarnar)</c:v>
                </c:pt>
                <c:pt idx="10">
                  <c:v>France Mihelič (prepoznaven slovenski slikar in profesor ptujske gimnazije sredi 20.stol.)</c:v>
                </c:pt>
                <c:pt idx="11">
                  <c:v>Jan Oeltjen in Elsa Kasimir (ptujska in evropska slikarja in svetovna popotnika)</c:v>
                </c:pt>
                <c:pt idx="12">
                  <c:v>Luigi Kasimir (priznani slikar grafik svetovnih metropol in Ptuja, iz prizanne grafično slikarske družine Kasimir s Ptuja iz 19.in prve pol.20.stol)</c:v>
                </c:pt>
                <c:pt idx="13">
                  <c:v>Družina Herberstein (lastniki in obnovitelji Ptujskega gradu 1873 - 1945 in zbiralci umetnin in pohištva, predstavljenih v muzejskih zbirkah)</c:v>
                </c:pt>
                <c:pt idx="14">
                  <c:v>Valter Leslie in rodbina Leslie (lastniki ptujskega gradu 1656 – 1802 in zbiralci cenjenih tapiserij) </c:v>
                </c:pt>
                <c:pt idx="15">
                  <c:v>Tradicija kurentovanja, obhodov kurentov (UNESCO) in številnih tradicionalnih pustnih mask (razglasitev obredja obhodov kurentov za živo mojstrovino v  interesu RS ter vpis v UNESCO-ov seznam nesnovne dediščine človeštva)</c:v>
                </c:pt>
                <c:pt idx="16">
                  <c:v>Zgodbe ptujskih vinskih trgovcev in meščanske kulture v mestu Ptuj in okoliški vinorodni pokrajini</c:v>
                </c:pt>
              </c:strCache>
            </c:strRef>
          </c:cat>
          <c:val>
            <c:numRef>
              <c:f>'Turistične privlačnosti'!$F$51:$F$67</c:f>
              <c:numCache>
                <c:formatCode>0%</c:formatCode>
                <c:ptCount val="17"/>
                <c:pt idx="0">
                  <c:v>0.5</c:v>
                </c:pt>
                <c:pt idx="1">
                  <c:v>0.375</c:v>
                </c:pt>
                <c:pt idx="2">
                  <c:v>0</c:v>
                </c:pt>
                <c:pt idx="3">
                  <c:v>0.25</c:v>
                </c:pt>
                <c:pt idx="4">
                  <c:v>9.9999999999999978E-2</c:v>
                </c:pt>
                <c:pt idx="5">
                  <c:v>0.16666666666666663</c:v>
                </c:pt>
                <c:pt idx="6">
                  <c:v>0.125</c:v>
                </c:pt>
                <c:pt idx="7">
                  <c:v>0.16666666666666663</c:v>
                </c:pt>
                <c:pt idx="8">
                  <c:v>0.16666666666666663</c:v>
                </c:pt>
                <c:pt idx="9">
                  <c:v>0.16666666666666663</c:v>
                </c:pt>
                <c:pt idx="10">
                  <c:v>0.66666666666666674</c:v>
                </c:pt>
                <c:pt idx="11">
                  <c:v>0.16666666666666663</c:v>
                </c:pt>
                <c:pt idx="12">
                  <c:v>0.16666666666666663</c:v>
                </c:pt>
                <c:pt idx="13">
                  <c:v>0.25</c:v>
                </c:pt>
                <c:pt idx="14">
                  <c:v>0.375</c:v>
                </c:pt>
                <c:pt idx="15">
                  <c:v>0.7</c:v>
                </c:pt>
                <c:pt idx="16">
                  <c:v>0.19999999999999996</c:v>
                </c:pt>
              </c:numCache>
            </c:numRef>
          </c:val>
          <c:extLst>
            <c:ext xmlns:c16="http://schemas.microsoft.com/office/drawing/2014/chart" uri="{C3380CC4-5D6E-409C-BE32-E72D297353CC}">
              <c16:uniqueId val="{00000000-0BF1-4DAA-A892-167C6C94B980}"/>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privlačnosti'!$B$51:$B$67</c:f>
              <c:strCache>
                <c:ptCount val="17"/>
                <c:pt idx="0">
                  <c:v>Ptuj kot najstarejše mesto v Sloveniji</c:v>
                </c:pt>
                <c:pt idx="1">
                  <c:v>Marcus Antonius Primus (vodja in poveljnik severnih rimskih legij v letu 69 - prva pisna omemba Ptuja)</c:v>
                </c:pt>
                <c:pt idx="2">
                  <c:v>Marcus Valerius Maximianus (Povezava s filmom Maximus)</c:v>
                </c:pt>
                <c:pt idx="3">
                  <c:v>Viktorin Ptujski (Victorinus Poetovionensis, prvi krščanski naslovni škof, svetnik in mučenik)</c:v>
                </c:pt>
                <c:pt idx="4">
                  <c:v>Legenda in roman o vitezu Parzivalu (Geografske lokacije in simboli, omenjeni v romanu v verzih Wolframa von Eschenbacha iz 13.stol., na Ptuju in v okolici)</c:v>
                </c:pt>
                <c:pt idx="5">
                  <c:v>Gospodje Ptujski in Matilda Ptujska (ustvarjalci srednjeveške podobe in kulture Ptuja)</c:v>
                </c:pt>
                <c:pt idx="6">
                  <c:v>Josef Ornig (uspešni ptujski župan in vinski trgovec iz preloma 19.in20.stol.)</c:v>
                </c:pt>
                <c:pt idx="7">
                  <c:v>Franz in Kostanza Osterberger (ptujska vinska trgovca in hotelirja)</c:v>
                </c:pt>
                <c:pt idx="8">
                  <c:v>Alojzija Strauss (Uspešna ptujska hotelirka in organizatorka prireditev v 19.stol.)</c:v>
                </c:pt>
                <c:pt idx="9">
                  <c:v>Josef Kipertz (prvi pražar kave v širšji regiji, uspešen trgovec in kavarnar)</c:v>
                </c:pt>
                <c:pt idx="10">
                  <c:v>France Mihelič (prepoznaven slovenski slikar in profesor ptujske gimnazije sredi 20.stol.)</c:v>
                </c:pt>
                <c:pt idx="11">
                  <c:v>Jan Oeltjen in Elsa Kasimir (ptujska in evropska slikarja in svetovna popotnika)</c:v>
                </c:pt>
                <c:pt idx="12">
                  <c:v>Luigi Kasimir (priznani slikar grafik svetovnih metropol in Ptuja, iz prizanne grafično slikarske družine Kasimir s Ptuja iz 19.in prve pol.20.stol)</c:v>
                </c:pt>
                <c:pt idx="13">
                  <c:v>Družina Herberstein (lastniki in obnovitelji Ptujskega gradu 1873 - 1945 in zbiralci umetnin in pohištva, predstavljenih v muzejskih zbirkah)</c:v>
                </c:pt>
                <c:pt idx="14">
                  <c:v>Valter Leslie in rodbina Leslie (lastniki ptujskega gradu 1656 – 1802 in zbiralci cenjenih tapiserij) </c:v>
                </c:pt>
                <c:pt idx="15">
                  <c:v>Tradicija kurentovanja, obhodov kurentov (UNESCO) in številnih tradicionalnih pustnih mask (razglasitev obredja obhodov kurentov za živo mojstrovino v  interesu RS ter vpis v UNESCO-ov seznam nesnovne dediščine človeštva)</c:v>
                </c:pt>
                <c:pt idx="16">
                  <c:v>Zgodbe ptujskih vinskih trgovcev in meščanske kulture v mestu Ptuj in okoliški vinorodni pokrajini</c:v>
                </c:pt>
              </c:strCache>
            </c:strRef>
          </c:cat>
          <c:val>
            <c:numRef>
              <c:f>'Turistične privlačnosti'!$E$51:$E$67</c:f>
              <c:numCache>
                <c:formatCode>0%</c:formatCode>
                <c:ptCount val="17"/>
                <c:pt idx="0">
                  <c:v>0.5</c:v>
                </c:pt>
                <c:pt idx="1">
                  <c:v>0.625</c:v>
                </c:pt>
                <c:pt idx="2">
                  <c:v>1</c:v>
                </c:pt>
                <c:pt idx="3">
                  <c:v>0.75</c:v>
                </c:pt>
                <c:pt idx="4">
                  <c:v>0.9</c:v>
                </c:pt>
                <c:pt idx="5">
                  <c:v>0.83333333333333337</c:v>
                </c:pt>
                <c:pt idx="6">
                  <c:v>0.875</c:v>
                </c:pt>
                <c:pt idx="7">
                  <c:v>0.83333333333333337</c:v>
                </c:pt>
                <c:pt idx="8">
                  <c:v>0.83333333333333337</c:v>
                </c:pt>
                <c:pt idx="9">
                  <c:v>0.83333333333333337</c:v>
                </c:pt>
                <c:pt idx="10">
                  <c:v>0.33333333333333331</c:v>
                </c:pt>
                <c:pt idx="11">
                  <c:v>0.83333333333333337</c:v>
                </c:pt>
                <c:pt idx="12">
                  <c:v>0.83333333333333337</c:v>
                </c:pt>
                <c:pt idx="13">
                  <c:v>0.75</c:v>
                </c:pt>
                <c:pt idx="14">
                  <c:v>0.625</c:v>
                </c:pt>
                <c:pt idx="15">
                  <c:v>0.3</c:v>
                </c:pt>
                <c:pt idx="16">
                  <c:v>0.8</c:v>
                </c:pt>
              </c:numCache>
            </c:numRef>
          </c:val>
          <c:extLst>
            <c:ext xmlns:c16="http://schemas.microsoft.com/office/drawing/2014/chart" uri="{C3380CC4-5D6E-409C-BE32-E72D297353CC}">
              <c16:uniqueId val="{00000001-0BF1-4DAA-A892-167C6C94B980}"/>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Dogodki</a:t>
            </a:r>
            <a:r>
              <a:rPr lang="sl-SI" sz="800" baseline="0"/>
              <a:t> in festivali kot privlačnosti</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privlačnosti'!$B$70:$B$74</c:f>
              <c:strCache>
                <c:ptCount val="5"/>
                <c:pt idx="0">
                  <c:v>Kurentovanje - etnografske in pustne karnevalske prireditve</c:v>
                </c:pt>
                <c:pt idx="1">
                  <c:v>Poletni umetniški festivali (Art Stays, Arsana, Poezija in Vino)</c:v>
                </c:pt>
                <c:pt idx="2">
                  <c:v>Zgodovinski festivali (Cesarsko kraljevi Ptuj - srednjeveške igre, Rimske igre, Meščanska kultura)</c:v>
                </c:pt>
                <c:pt idx="3">
                  <c:v>Vinski festivali in dogodki (Salon Sauvignon, Veni Vidi Vino mlado, Martinovanje, Vino ni Voda, idr.)</c:v>
                </c:pt>
                <c:pt idx="4">
                  <c:v>Kulinarični festivali in dogodki (Dobrote slovenskih kmetij)</c:v>
                </c:pt>
              </c:strCache>
            </c:strRef>
          </c:cat>
          <c:val>
            <c:numRef>
              <c:f>'Turistične privlačnosti'!$F$70:$F$74</c:f>
              <c:numCache>
                <c:formatCode>0%</c:formatCode>
                <c:ptCount val="5"/>
                <c:pt idx="0">
                  <c:v>0.625</c:v>
                </c:pt>
                <c:pt idx="1">
                  <c:v>0.33333333333333337</c:v>
                </c:pt>
                <c:pt idx="2">
                  <c:v>0.25</c:v>
                </c:pt>
                <c:pt idx="3">
                  <c:v>0.25</c:v>
                </c:pt>
                <c:pt idx="4">
                  <c:v>0.375</c:v>
                </c:pt>
              </c:numCache>
            </c:numRef>
          </c:val>
          <c:extLst>
            <c:ext xmlns:c16="http://schemas.microsoft.com/office/drawing/2014/chart" uri="{C3380CC4-5D6E-409C-BE32-E72D297353CC}">
              <c16:uniqueId val="{00000000-32C8-4FFF-99CB-7381804850C5}"/>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privlačnosti'!$B$70:$B$74</c:f>
              <c:strCache>
                <c:ptCount val="5"/>
                <c:pt idx="0">
                  <c:v>Kurentovanje - etnografske in pustne karnevalske prireditve</c:v>
                </c:pt>
                <c:pt idx="1">
                  <c:v>Poletni umetniški festivali (Art Stays, Arsana, Poezija in Vino)</c:v>
                </c:pt>
                <c:pt idx="2">
                  <c:v>Zgodovinski festivali (Cesarsko kraljevi Ptuj - srednjeveške igre, Rimske igre, Meščanska kultura)</c:v>
                </c:pt>
                <c:pt idx="3">
                  <c:v>Vinski festivali in dogodki (Salon Sauvignon, Veni Vidi Vino mlado, Martinovanje, Vino ni Voda, idr.)</c:v>
                </c:pt>
                <c:pt idx="4">
                  <c:v>Kulinarični festivali in dogodki (Dobrote slovenskih kmetij)</c:v>
                </c:pt>
              </c:strCache>
            </c:strRef>
          </c:cat>
          <c:val>
            <c:numRef>
              <c:f>'Turistične privlačnosti'!$E$70:$E$74</c:f>
              <c:numCache>
                <c:formatCode>0%</c:formatCode>
                <c:ptCount val="5"/>
                <c:pt idx="0">
                  <c:v>0.375</c:v>
                </c:pt>
                <c:pt idx="1">
                  <c:v>0.66666666666666663</c:v>
                </c:pt>
                <c:pt idx="2">
                  <c:v>0.75</c:v>
                </c:pt>
                <c:pt idx="3">
                  <c:v>0.75</c:v>
                </c:pt>
                <c:pt idx="4">
                  <c:v>0.625</c:v>
                </c:pt>
              </c:numCache>
            </c:numRef>
          </c:val>
          <c:extLst>
            <c:ext xmlns:c16="http://schemas.microsoft.com/office/drawing/2014/chart" uri="{C3380CC4-5D6E-409C-BE32-E72D297353CC}">
              <c16:uniqueId val="{00000001-32C8-4FFF-99CB-7381804850C5}"/>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domačih nočitev v Sloveniji 2019</a:t>
            </a:r>
            <a:endParaRPr lang="en-US" sz="1200" b="0"/>
          </a:p>
        </c:rich>
      </c:tx>
      <c:layout>
        <c:manualLayout>
          <c:xMode val="edge"/>
          <c:yMode val="edge"/>
          <c:x val="0.43633333333333335"/>
          <c:y val="3.7037037037037035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dLbl>
              <c:idx val="3"/>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0-71F1-4578-93CA-DA216162308A}"/>
                </c:ext>
              </c:extLst>
            </c:dLbl>
            <c:dLbl>
              <c:idx val="4"/>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1-71F1-4578-93CA-DA216162308A}"/>
                </c:ext>
              </c:extLst>
            </c:dLbl>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2009-2022'!$H$160:$H$165</c:f>
            </c:numRef>
          </c:val>
          <c:extLst>
            <c:ext xmlns:c16="http://schemas.microsoft.com/office/drawing/2014/chart" uri="{C3380CC4-5D6E-409C-BE32-E72D297353CC}">
              <c16:uniqueId val="{00000002-71F1-4578-93CA-DA216162308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Povprečna izkoriščenost potenciala - vse</a:t>
            </a:r>
            <a:r>
              <a:rPr lang="sl-SI" sz="800" baseline="0"/>
              <a:t> turistične privlačnosit po vrstah in skupaj</a:t>
            </a:r>
            <a:endParaRPr lang="sl-SI" sz="800"/>
          </a:p>
        </c:rich>
      </c:tx>
      <c:layout>
        <c:manualLayout>
          <c:xMode val="edge"/>
          <c:yMode val="edge"/>
          <c:x val="0.147326334208224"/>
          <c:y val="3.2398758132641023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extLst>
                <c:ext xmlns:c16="http://schemas.microsoft.com/office/drawing/2014/chart" uri="{C3380CC4-5D6E-409C-BE32-E72D297353CC}">
                  <c16:uniqueId val="{00000002-1661-4282-8F50-D89F1BE1C8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'Turistične privlačnosti'!$B$78:$B$84</c:f>
              <c:strCache>
                <c:ptCount val="7"/>
                <c:pt idx="0">
                  <c:v>Kulturno zgodovinske privlačnosti</c:v>
                </c:pt>
                <c:pt idx="1">
                  <c:v>Stalne kulturno umetniške privlačnosti</c:v>
                </c:pt>
                <c:pt idx="2">
                  <c:v>Naravne in oblikovane naravne privlačnosti</c:v>
                </c:pt>
                <c:pt idx="3">
                  <c:v>Ustvarjene privlačnosti</c:v>
                </c:pt>
                <c:pt idx="4">
                  <c:v>Privlačnosti zgodb, literarnih del, legend in znanih zgodovinskih osebnosti in pojavov Ptuja</c:v>
                </c:pt>
                <c:pt idx="5">
                  <c:v>Dogodki in festivali kot privlačnosti</c:v>
                </c:pt>
                <c:pt idx="6">
                  <c:v>SKUPAJ VSE VRSTE PRIVLAČNOSTI</c:v>
                </c:pt>
              </c:strCache>
            </c:strRef>
          </c:cat>
          <c:val>
            <c:numRef>
              <c:f>'Turistične privlačnosti'!$F$78:$F$84</c:f>
              <c:numCache>
                <c:formatCode>0%</c:formatCode>
                <c:ptCount val="7"/>
                <c:pt idx="0">
                  <c:v>0.28368794326241142</c:v>
                </c:pt>
                <c:pt idx="1">
                  <c:v>0.36</c:v>
                </c:pt>
                <c:pt idx="2">
                  <c:v>0.19047619047619047</c:v>
                </c:pt>
                <c:pt idx="3">
                  <c:v>0.36842105263157898</c:v>
                </c:pt>
                <c:pt idx="4">
                  <c:v>0.27692307692307694</c:v>
                </c:pt>
                <c:pt idx="5">
                  <c:v>0.36842105263157898</c:v>
                </c:pt>
                <c:pt idx="6">
                  <c:v>0.30313922142670813</c:v>
                </c:pt>
              </c:numCache>
            </c:numRef>
          </c:val>
          <c:extLst>
            <c:ext xmlns:c16="http://schemas.microsoft.com/office/drawing/2014/chart" uri="{C3380CC4-5D6E-409C-BE32-E72D297353CC}">
              <c16:uniqueId val="{00000000-1661-4282-8F50-D89F1BE1C84B}"/>
            </c:ext>
          </c:extLst>
        </c:ser>
        <c:ser>
          <c:idx val="0"/>
          <c:order val="1"/>
          <c:tx>
            <c:v>Neizkoriščen potencial</c:v>
          </c:tx>
          <c:spPr>
            <a:solidFill>
              <a:schemeClr val="accent2">
                <a:lumMod val="60000"/>
                <a:lumOff val="40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extLst>
                <c:ext xmlns:c16="http://schemas.microsoft.com/office/drawing/2014/chart" uri="{C3380CC4-5D6E-409C-BE32-E72D297353CC}">
                  <c16:uniqueId val="{00000003-1661-4282-8F50-D89F1BE1C84B}"/>
                </c:ext>
              </c:extLst>
            </c:dLbl>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'Turistične privlačnosti'!$B$78:$B$84</c:f>
              <c:strCache>
                <c:ptCount val="7"/>
                <c:pt idx="0">
                  <c:v>Kulturno zgodovinske privlačnosti</c:v>
                </c:pt>
                <c:pt idx="1">
                  <c:v>Stalne kulturno umetniške privlačnosti</c:v>
                </c:pt>
                <c:pt idx="2">
                  <c:v>Naravne in oblikovane naravne privlačnosti</c:v>
                </c:pt>
                <c:pt idx="3">
                  <c:v>Ustvarjene privlačnosti</c:v>
                </c:pt>
                <c:pt idx="4">
                  <c:v>Privlačnosti zgodb, literarnih del, legend in znanih zgodovinskih osebnosti in pojavov Ptuja</c:v>
                </c:pt>
                <c:pt idx="5">
                  <c:v>Dogodki in festivali kot privlačnosti</c:v>
                </c:pt>
                <c:pt idx="6">
                  <c:v>SKUPAJ VSE VRSTE PRIVLAČNOSTI</c:v>
                </c:pt>
              </c:strCache>
            </c:strRef>
          </c:cat>
          <c:val>
            <c:numRef>
              <c:f>'Turistične privlačnosti'!$E$78:$E$84</c:f>
              <c:numCache>
                <c:formatCode>0%</c:formatCode>
                <c:ptCount val="7"/>
                <c:pt idx="0">
                  <c:v>0.71631205673758858</c:v>
                </c:pt>
                <c:pt idx="1">
                  <c:v>0.64</c:v>
                </c:pt>
                <c:pt idx="2">
                  <c:v>0.80952380952380953</c:v>
                </c:pt>
                <c:pt idx="3">
                  <c:v>0.63157894736842102</c:v>
                </c:pt>
                <c:pt idx="4">
                  <c:v>0.72307692307692306</c:v>
                </c:pt>
                <c:pt idx="5">
                  <c:v>0.63157894736842102</c:v>
                </c:pt>
                <c:pt idx="6">
                  <c:v>0.69686077857329187</c:v>
                </c:pt>
              </c:numCache>
            </c:numRef>
          </c:val>
          <c:extLst>
            <c:ext xmlns:c16="http://schemas.microsoft.com/office/drawing/2014/chart" uri="{C3380CC4-5D6E-409C-BE32-E72D297353CC}">
              <c16:uniqueId val="{00000001-1661-4282-8F50-D89F1BE1C84B}"/>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prebivalcev'!$B$7:$B$218</c:f>
              <c:strCache>
                <c:ptCount val="212"/>
                <c:pt idx="0">
                  <c:v>Trzin</c:v>
                </c:pt>
                <c:pt idx="1">
                  <c:v>Šmarješke Toplice</c:v>
                </c:pt>
                <c:pt idx="2">
                  <c:v>Mežica</c:v>
                </c:pt>
                <c:pt idx="3">
                  <c:v>Rečica ob Savinji</c:v>
                </c:pt>
                <c:pt idx="4">
                  <c:v>Log - Dragomer</c:v>
                </c:pt>
                <c:pt idx="5">
                  <c:v>Vodice</c:v>
                </c:pt>
                <c:pt idx="6">
                  <c:v>Škofljica</c:v>
                </c:pt>
                <c:pt idx="7">
                  <c:v>Ljubljana</c:v>
                </c:pt>
                <c:pt idx="8">
                  <c:v>Ankaran/Ancarano</c:v>
                </c:pt>
                <c:pt idx="9">
                  <c:v>Kranjska Gora</c:v>
                </c:pt>
                <c:pt idx="10">
                  <c:v>Novo mesto</c:v>
                </c:pt>
                <c:pt idx="11">
                  <c:v>Komenda</c:v>
                </c:pt>
                <c:pt idx="12">
                  <c:v>Žirovnica</c:v>
                </c:pt>
                <c:pt idx="13">
                  <c:v>Dol pri Ljubljani</c:v>
                </c:pt>
                <c:pt idx="14">
                  <c:v>Bled</c:v>
                </c:pt>
                <c:pt idx="15">
                  <c:v>Medvode</c:v>
                </c:pt>
                <c:pt idx="16">
                  <c:v>Šenčur</c:v>
                </c:pt>
                <c:pt idx="17">
                  <c:v>Domžale</c:v>
                </c:pt>
                <c:pt idx="18">
                  <c:v>Brezovica</c:v>
                </c:pt>
                <c:pt idx="19">
                  <c:v>Braslovče</c:v>
                </c:pt>
                <c:pt idx="20">
                  <c:v>Radovljica</c:v>
                </c:pt>
                <c:pt idx="21">
                  <c:v>Mengeš</c:v>
                </c:pt>
                <c:pt idx="22">
                  <c:v>Grosuplje</c:v>
                </c:pt>
                <c:pt idx="23">
                  <c:v>Škofja Loka</c:v>
                </c:pt>
                <c:pt idx="24">
                  <c:v>Naklo</c:v>
                </c:pt>
                <c:pt idx="25">
                  <c:v>Mirna</c:v>
                </c:pt>
                <c:pt idx="26">
                  <c:v>Jezersko</c:v>
                </c:pt>
                <c:pt idx="27">
                  <c:v>Trebnje</c:v>
                </c:pt>
                <c:pt idx="28">
                  <c:v>Ivančna Gorica</c:v>
                </c:pt>
                <c:pt idx="29">
                  <c:v>Logatec</c:v>
                </c:pt>
                <c:pt idx="30">
                  <c:v>Vrhnika</c:v>
                </c:pt>
                <c:pt idx="31">
                  <c:v>Idrija</c:v>
                </c:pt>
                <c:pt idx="32">
                  <c:v>Straža</c:v>
                </c:pt>
                <c:pt idx="33">
                  <c:v>Preddvor</c:v>
                </c:pt>
                <c:pt idx="34">
                  <c:v>Cerklje na Gorenjskem</c:v>
                </c:pt>
                <c:pt idx="35">
                  <c:v>Kranj</c:v>
                </c:pt>
                <c:pt idx="36">
                  <c:v>Ribnica</c:v>
                </c:pt>
                <c:pt idx="37">
                  <c:v>Dobrova - Polhov Gradec</c:v>
                </c:pt>
                <c:pt idx="38">
                  <c:v>Mozirje</c:v>
                </c:pt>
                <c:pt idx="39">
                  <c:v>Mirna Peč</c:v>
                </c:pt>
                <c:pt idx="40">
                  <c:v>Dolenjske Toplice</c:v>
                </c:pt>
                <c:pt idx="41">
                  <c:v>Koper/Capodistria</c:v>
                </c:pt>
                <c:pt idx="42">
                  <c:v>Kamnik</c:v>
                </c:pt>
                <c:pt idx="43">
                  <c:v>Velike Lašče</c:v>
                </c:pt>
                <c:pt idx="44">
                  <c:v>Ig</c:v>
                </c:pt>
                <c:pt idx="45">
                  <c:v>Prebold</c:v>
                </c:pt>
                <c:pt idx="46">
                  <c:v>Polzela</c:v>
                </c:pt>
                <c:pt idx="47">
                  <c:v>Šempeter - Vrtojba</c:v>
                </c:pt>
                <c:pt idx="48">
                  <c:v>Železniki</c:v>
                </c:pt>
                <c:pt idx="49">
                  <c:v>Piran/Pirano</c:v>
                </c:pt>
                <c:pt idx="50">
                  <c:v>Šentjernej</c:v>
                </c:pt>
                <c:pt idx="51">
                  <c:v>Črna na Koroškem</c:v>
                </c:pt>
                <c:pt idx="52">
                  <c:v>Tržič</c:v>
                </c:pt>
                <c:pt idx="53">
                  <c:v>Izola/Isola</c:v>
                </c:pt>
                <c:pt idx="54">
                  <c:v>Hoče - Slivnica</c:v>
                </c:pt>
                <c:pt idx="55">
                  <c:v>Ptuj</c:v>
                </c:pt>
                <c:pt idx="56">
                  <c:v>Postojna</c:v>
                </c:pt>
                <c:pt idx="57">
                  <c:v>Divača</c:v>
                </c:pt>
                <c:pt idx="58">
                  <c:v>Celje</c:v>
                </c:pt>
                <c:pt idx="59">
                  <c:v>Kostanjevica na Krki</c:v>
                </c:pt>
                <c:pt idx="60">
                  <c:v>Horjul</c:v>
                </c:pt>
                <c:pt idx="61">
                  <c:v>Miren - Kostanjevica</c:v>
                </c:pt>
                <c:pt idx="62">
                  <c:v>Litija</c:v>
                </c:pt>
                <c:pt idx="63">
                  <c:v>Žiri</c:v>
                </c:pt>
                <c:pt idx="64">
                  <c:v>Cerknica</c:v>
                </c:pt>
                <c:pt idx="65">
                  <c:v>Šentjur</c:v>
                </c:pt>
                <c:pt idx="66">
                  <c:v>Moravče</c:v>
                </c:pt>
                <c:pt idx="67">
                  <c:v>Zagorje ob Savi</c:v>
                </c:pt>
                <c:pt idx="68">
                  <c:v>Ravne na Koroškem</c:v>
                </c:pt>
                <c:pt idx="69">
                  <c:v>Nova Gorica</c:v>
                </c:pt>
                <c:pt idx="70">
                  <c:v>Bohinj</c:v>
                </c:pt>
                <c:pt idx="71">
                  <c:v>Borovnica</c:v>
                </c:pt>
                <c:pt idx="72">
                  <c:v>Šmartno ob Paki</c:v>
                </c:pt>
                <c:pt idx="73">
                  <c:v>Slovenj Gradec</c:v>
                </c:pt>
                <c:pt idx="74">
                  <c:v>Zavrč</c:v>
                </c:pt>
                <c:pt idx="75">
                  <c:v>Krško</c:v>
                </c:pt>
                <c:pt idx="76">
                  <c:v>Velenje</c:v>
                </c:pt>
                <c:pt idx="77">
                  <c:v>Lukovica</c:v>
                </c:pt>
                <c:pt idx="78">
                  <c:v>Mislinja</c:v>
                </c:pt>
                <c:pt idx="79">
                  <c:v>Hrpelje - Kozina</c:v>
                </c:pt>
                <c:pt idx="80">
                  <c:v>Bloke</c:v>
                </c:pt>
                <c:pt idx="81">
                  <c:v>Sevnica</c:v>
                </c:pt>
                <c:pt idx="82">
                  <c:v>Rače - Fram</c:v>
                </c:pt>
                <c:pt idx="83">
                  <c:v>Mokronog - Trebelno</c:v>
                </c:pt>
                <c:pt idx="84">
                  <c:v>Žalec</c:v>
                </c:pt>
                <c:pt idx="85">
                  <c:v>Cerkno</c:v>
                </c:pt>
                <c:pt idx="86">
                  <c:v>Renče - Vogrsko</c:v>
                </c:pt>
                <c:pt idx="87">
                  <c:v>Prevalje</c:v>
                </c:pt>
                <c:pt idx="88">
                  <c:v>Sežana</c:v>
                </c:pt>
                <c:pt idx="89">
                  <c:v>Slovenska Bistrica</c:v>
                </c:pt>
                <c:pt idx="90">
                  <c:v>Ajdovščina</c:v>
                </c:pt>
                <c:pt idx="91">
                  <c:v>Šoštanj</c:v>
                </c:pt>
                <c:pt idx="92">
                  <c:v>Zreče</c:v>
                </c:pt>
                <c:pt idx="93">
                  <c:v>Trbovlje</c:v>
                </c:pt>
                <c:pt idx="94">
                  <c:v>Dobrepolje</c:v>
                </c:pt>
                <c:pt idx="95">
                  <c:v>Tabor</c:v>
                </c:pt>
                <c:pt idx="96">
                  <c:v>Gorje</c:v>
                </c:pt>
                <c:pt idx="97">
                  <c:v>Komen</c:v>
                </c:pt>
                <c:pt idx="98">
                  <c:v>Vojnik</c:v>
                </c:pt>
                <c:pt idx="99">
                  <c:v>Žužemberk</c:v>
                </c:pt>
                <c:pt idx="100">
                  <c:v>Radeče</c:v>
                </c:pt>
                <c:pt idx="101">
                  <c:v>Markovci</c:v>
                </c:pt>
                <c:pt idx="102">
                  <c:v>Ilirska Bistrica</c:v>
                </c:pt>
                <c:pt idx="103">
                  <c:v>Vipava</c:v>
                </c:pt>
                <c:pt idx="104">
                  <c:v>Hajdina</c:v>
                </c:pt>
                <c:pt idx="105">
                  <c:v>Škocjan</c:v>
                </c:pt>
                <c:pt idx="106">
                  <c:v>Pivka</c:v>
                </c:pt>
                <c:pt idx="107">
                  <c:v>Gorenja vas - Poljane</c:v>
                </c:pt>
                <c:pt idx="108">
                  <c:v>Miklavž na Dravskem polju</c:v>
                </c:pt>
                <c:pt idx="109">
                  <c:v>Slovenske Konjice</c:v>
                </c:pt>
                <c:pt idx="110">
                  <c:v>Kidričevo</c:v>
                </c:pt>
                <c:pt idx="111">
                  <c:v>Tolmin</c:v>
                </c:pt>
                <c:pt idx="112">
                  <c:v>Murska Sobota</c:v>
                </c:pt>
                <c:pt idx="113">
                  <c:v>Ruše</c:v>
                </c:pt>
                <c:pt idx="114">
                  <c:v>Jesenice</c:v>
                </c:pt>
                <c:pt idx="115">
                  <c:v>Maribor</c:v>
                </c:pt>
                <c:pt idx="116">
                  <c:v>Majšperk</c:v>
                </c:pt>
                <c:pt idx="117">
                  <c:v>Hrastnik</c:v>
                </c:pt>
                <c:pt idx="118">
                  <c:v>Gorišnica</c:v>
                </c:pt>
                <c:pt idx="119">
                  <c:v>Brežice</c:v>
                </c:pt>
                <c:pt idx="120">
                  <c:v>Starše</c:v>
                </c:pt>
                <c:pt idx="121">
                  <c:v>Kobarid</c:v>
                </c:pt>
                <c:pt idx="122">
                  <c:v>Šmartno pri Litiji</c:v>
                </c:pt>
                <c:pt idx="123">
                  <c:v>Brda</c:v>
                </c:pt>
                <c:pt idx="124">
                  <c:v>Sodražica</c:v>
                </c:pt>
                <c:pt idx="125">
                  <c:v>Dobrna</c:v>
                </c:pt>
                <c:pt idx="126">
                  <c:v>Laško</c:v>
                </c:pt>
                <c:pt idx="127">
                  <c:v>Vuzenica</c:v>
                </c:pt>
                <c:pt idx="128">
                  <c:v>Oplotnica</c:v>
                </c:pt>
                <c:pt idx="129">
                  <c:v>Štore</c:v>
                </c:pt>
                <c:pt idx="130">
                  <c:v>Videm</c:v>
                </c:pt>
                <c:pt idx="131">
                  <c:v>Dravograd</c:v>
                </c:pt>
                <c:pt idx="132">
                  <c:v>Muta</c:v>
                </c:pt>
                <c:pt idx="133">
                  <c:v>Vransko</c:v>
                </c:pt>
                <c:pt idx="134">
                  <c:v>Selnica ob Dravi</c:v>
                </c:pt>
                <c:pt idx="135">
                  <c:v>Lenart</c:v>
                </c:pt>
                <c:pt idx="136">
                  <c:v>Loški Potok</c:v>
                </c:pt>
                <c:pt idx="137">
                  <c:v>Kanal</c:v>
                </c:pt>
                <c:pt idx="138">
                  <c:v>Kočevje</c:v>
                </c:pt>
                <c:pt idx="139">
                  <c:v>Metlika</c:v>
                </c:pt>
                <c:pt idx="140">
                  <c:v>Poljčane</c:v>
                </c:pt>
                <c:pt idx="141">
                  <c:v>Črnomelj</c:v>
                </c:pt>
                <c:pt idx="142">
                  <c:v>Semič</c:v>
                </c:pt>
                <c:pt idx="143">
                  <c:v>Dobje</c:v>
                </c:pt>
                <c:pt idx="144">
                  <c:v>Rogaška Slatina</c:v>
                </c:pt>
                <c:pt idx="145">
                  <c:v>Loška dolina</c:v>
                </c:pt>
                <c:pt idx="146">
                  <c:v>Lovrenc na Pohorju</c:v>
                </c:pt>
                <c:pt idx="147">
                  <c:v>Cirkulane</c:v>
                </c:pt>
                <c:pt idx="148">
                  <c:v>Nazarje</c:v>
                </c:pt>
                <c:pt idx="149">
                  <c:v>Bovec</c:v>
                </c:pt>
                <c:pt idx="150">
                  <c:v>Središče ob Dravi</c:v>
                </c:pt>
                <c:pt idx="151">
                  <c:v>Šmarje pri Jelšah</c:v>
                </c:pt>
                <c:pt idx="152">
                  <c:v>Kostel</c:v>
                </c:pt>
                <c:pt idx="153">
                  <c:v>Radenci</c:v>
                </c:pt>
                <c:pt idx="154">
                  <c:v>Dornava</c:v>
                </c:pt>
                <c:pt idx="155">
                  <c:v>Ormož</c:v>
                </c:pt>
                <c:pt idx="156">
                  <c:v>Duplek</c:v>
                </c:pt>
                <c:pt idx="157">
                  <c:v>Križevci</c:v>
                </c:pt>
                <c:pt idx="158">
                  <c:v>Vitanje</c:v>
                </c:pt>
                <c:pt idx="159">
                  <c:v>Makole</c:v>
                </c:pt>
                <c:pt idx="160">
                  <c:v>Sveti Andraž v Slov. goricah</c:v>
                </c:pt>
                <c:pt idx="161">
                  <c:v>Gornji Grad</c:v>
                </c:pt>
                <c:pt idx="162">
                  <c:v>Radlje ob Dravi</c:v>
                </c:pt>
                <c:pt idx="163">
                  <c:v>Lendava/Lendva</c:v>
                </c:pt>
                <c:pt idx="164">
                  <c:v>Veržej</c:v>
                </c:pt>
                <c:pt idx="165">
                  <c:v>Destrnik</c:v>
                </c:pt>
                <c:pt idx="166">
                  <c:v>Šentrupert</c:v>
                </c:pt>
                <c:pt idx="167">
                  <c:v>Podčetrtek</c:v>
                </c:pt>
                <c:pt idx="168">
                  <c:v>Pesnica</c:v>
                </c:pt>
                <c:pt idx="169">
                  <c:v>Podvelka</c:v>
                </c:pt>
                <c:pt idx="170">
                  <c:v>Sveti Tomaž</c:v>
                </c:pt>
                <c:pt idx="171">
                  <c:v>Moravske Toplice</c:v>
                </c:pt>
                <c:pt idx="172">
                  <c:v>Ljutomer</c:v>
                </c:pt>
                <c:pt idx="173">
                  <c:v>Podlehnik</c:v>
                </c:pt>
                <c:pt idx="174">
                  <c:v>Ljubno</c:v>
                </c:pt>
                <c:pt idx="175">
                  <c:v>Kungota</c:v>
                </c:pt>
                <c:pt idx="176">
                  <c:v>Žetale</c:v>
                </c:pt>
                <c:pt idx="177">
                  <c:v>Beltinci</c:v>
                </c:pt>
                <c:pt idx="178">
                  <c:v>Rogatec</c:v>
                </c:pt>
                <c:pt idx="179">
                  <c:v>Velika Polana</c:v>
                </c:pt>
                <c:pt idx="180">
                  <c:v>Sveta Trojica v Slov. goricah</c:v>
                </c:pt>
                <c:pt idx="181">
                  <c:v>Kozje</c:v>
                </c:pt>
                <c:pt idx="182">
                  <c:v>Trnovska vas</c:v>
                </c:pt>
                <c:pt idx="183">
                  <c:v>Dobrovnik/Dobronak</c:v>
                </c:pt>
                <c:pt idx="184">
                  <c:v>Turnišče</c:v>
                </c:pt>
                <c:pt idx="185">
                  <c:v>Razkrižje</c:v>
                </c:pt>
                <c:pt idx="186">
                  <c:v>Črenšovci</c:v>
                </c:pt>
                <c:pt idx="187">
                  <c:v>Tišina</c:v>
                </c:pt>
                <c:pt idx="188">
                  <c:v>Gornja Radgona</c:v>
                </c:pt>
                <c:pt idx="189">
                  <c:v>Puconci</c:v>
                </c:pt>
                <c:pt idx="190">
                  <c:v>Juršinci</c:v>
                </c:pt>
                <c:pt idx="191">
                  <c:v>Bistrica ob Sotli</c:v>
                </c:pt>
                <c:pt idx="192">
                  <c:v>Ribnica na Pohorju</c:v>
                </c:pt>
                <c:pt idx="193">
                  <c:v>Kobilje</c:v>
                </c:pt>
                <c:pt idx="194">
                  <c:v>Benedikt</c:v>
                </c:pt>
                <c:pt idx="195">
                  <c:v>Odranci</c:v>
                </c:pt>
                <c:pt idx="196">
                  <c:v>Šentilj</c:v>
                </c:pt>
                <c:pt idx="197">
                  <c:v>Sveti Jurij v Slov. goricah</c:v>
                </c:pt>
                <c:pt idx="198">
                  <c:v>Cerkvenjak</c:v>
                </c:pt>
                <c:pt idx="199">
                  <c:v>Sveti Jurij ob Ščavnici</c:v>
                </c:pt>
                <c:pt idx="200">
                  <c:v>Luče</c:v>
                </c:pt>
                <c:pt idx="201">
                  <c:v>Gornji Petrovci</c:v>
                </c:pt>
                <c:pt idx="202">
                  <c:v>Šalovci</c:v>
                </c:pt>
                <c:pt idx="203">
                  <c:v>Cankova</c:v>
                </c:pt>
                <c:pt idx="204">
                  <c:v>Sveta Ana</c:v>
                </c:pt>
                <c:pt idx="205">
                  <c:v>Solčava</c:v>
                </c:pt>
                <c:pt idx="206">
                  <c:v>Osilnica</c:v>
                </c:pt>
                <c:pt idx="207">
                  <c:v>Apače</c:v>
                </c:pt>
                <c:pt idx="208">
                  <c:v>Hodoš/Hodos</c:v>
                </c:pt>
                <c:pt idx="209">
                  <c:v>Grad</c:v>
                </c:pt>
                <c:pt idx="210">
                  <c:v>Rogašovci</c:v>
                </c:pt>
                <c:pt idx="211">
                  <c:v>Kuzma</c:v>
                </c:pt>
              </c:strCache>
            </c:strRef>
          </c:cat>
          <c:val>
            <c:numRef>
              <c:f>'Bruto dohodki prebivalcev'!$C$7:$C$218</c:f>
              <c:numCache>
                <c:formatCode>#,##0</c:formatCode>
                <c:ptCount val="212"/>
                <c:pt idx="0">
                  <c:v>17422.97</c:v>
                </c:pt>
                <c:pt idx="1">
                  <c:v>16941.27</c:v>
                </c:pt>
                <c:pt idx="2">
                  <c:v>15960.7</c:v>
                </c:pt>
                <c:pt idx="3">
                  <c:v>15939.87</c:v>
                </c:pt>
                <c:pt idx="4">
                  <c:v>15631.46</c:v>
                </c:pt>
                <c:pt idx="5">
                  <c:v>15512.95</c:v>
                </c:pt>
                <c:pt idx="6">
                  <c:v>15494.1</c:v>
                </c:pt>
                <c:pt idx="7">
                  <c:v>15427.62</c:v>
                </c:pt>
                <c:pt idx="8">
                  <c:v>15415.22</c:v>
                </c:pt>
                <c:pt idx="9">
                  <c:v>15176.85</c:v>
                </c:pt>
                <c:pt idx="10">
                  <c:v>15090.74</c:v>
                </c:pt>
                <c:pt idx="11">
                  <c:v>14977.67</c:v>
                </c:pt>
                <c:pt idx="12">
                  <c:v>14950.95</c:v>
                </c:pt>
                <c:pt idx="13">
                  <c:v>14950.06</c:v>
                </c:pt>
                <c:pt idx="14">
                  <c:v>14890.53</c:v>
                </c:pt>
                <c:pt idx="15">
                  <c:v>14860.97</c:v>
                </c:pt>
                <c:pt idx="16">
                  <c:v>14812.38</c:v>
                </c:pt>
                <c:pt idx="17">
                  <c:v>14690.73</c:v>
                </c:pt>
                <c:pt idx="18">
                  <c:v>14685.26</c:v>
                </c:pt>
                <c:pt idx="19">
                  <c:v>14602.82</c:v>
                </c:pt>
                <c:pt idx="20">
                  <c:v>14565.34</c:v>
                </c:pt>
                <c:pt idx="21">
                  <c:v>14549.69</c:v>
                </c:pt>
                <c:pt idx="22">
                  <c:v>14488.91</c:v>
                </c:pt>
                <c:pt idx="23">
                  <c:v>14446.77</c:v>
                </c:pt>
                <c:pt idx="24">
                  <c:v>14396.59</c:v>
                </c:pt>
                <c:pt idx="25">
                  <c:v>14353.11</c:v>
                </c:pt>
                <c:pt idx="26">
                  <c:v>14312.99</c:v>
                </c:pt>
                <c:pt idx="27">
                  <c:v>14057.7</c:v>
                </c:pt>
                <c:pt idx="28">
                  <c:v>14023.76</c:v>
                </c:pt>
                <c:pt idx="29">
                  <c:v>13974.13</c:v>
                </c:pt>
                <c:pt idx="30">
                  <c:v>13959.67</c:v>
                </c:pt>
                <c:pt idx="31">
                  <c:v>13952.42</c:v>
                </c:pt>
                <c:pt idx="32">
                  <c:v>13897.97</c:v>
                </c:pt>
                <c:pt idx="33">
                  <c:v>13884.2</c:v>
                </c:pt>
                <c:pt idx="34">
                  <c:v>13780.13</c:v>
                </c:pt>
                <c:pt idx="35">
                  <c:v>13753.35</c:v>
                </c:pt>
                <c:pt idx="36">
                  <c:v>13714.78</c:v>
                </c:pt>
                <c:pt idx="37">
                  <c:v>13659.13</c:v>
                </c:pt>
                <c:pt idx="38">
                  <c:v>13622.69</c:v>
                </c:pt>
                <c:pt idx="39">
                  <c:v>13601.98</c:v>
                </c:pt>
                <c:pt idx="40">
                  <c:v>13596.42</c:v>
                </c:pt>
                <c:pt idx="41">
                  <c:v>13496.23</c:v>
                </c:pt>
                <c:pt idx="42">
                  <c:v>13492.46</c:v>
                </c:pt>
                <c:pt idx="43">
                  <c:v>13473.97</c:v>
                </c:pt>
                <c:pt idx="44">
                  <c:v>13466.62</c:v>
                </c:pt>
                <c:pt idx="45">
                  <c:v>13397.77</c:v>
                </c:pt>
                <c:pt idx="46">
                  <c:v>13392.48</c:v>
                </c:pt>
                <c:pt idx="47">
                  <c:v>13389.01</c:v>
                </c:pt>
                <c:pt idx="48">
                  <c:v>13362.03</c:v>
                </c:pt>
                <c:pt idx="49">
                  <c:v>13352.4</c:v>
                </c:pt>
                <c:pt idx="50">
                  <c:v>13346.02</c:v>
                </c:pt>
                <c:pt idx="51">
                  <c:v>13315.84</c:v>
                </c:pt>
                <c:pt idx="52">
                  <c:v>13297.42</c:v>
                </c:pt>
                <c:pt idx="53">
                  <c:v>13292.92</c:v>
                </c:pt>
                <c:pt idx="54">
                  <c:v>13290.4</c:v>
                </c:pt>
                <c:pt idx="55">
                  <c:v>13267.89</c:v>
                </c:pt>
                <c:pt idx="56">
                  <c:v>13241.32</c:v>
                </c:pt>
                <c:pt idx="57">
                  <c:v>13221.74</c:v>
                </c:pt>
                <c:pt idx="58">
                  <c:v>13190.9</c:v>
                </c:pt>
                <c:pt idx="59">
                  <c:v>13182.52</c:v>
                </c:pt>
                <c:pt idx="60">
                  <c:v>13179.24</c:v>
                </c:pt>
                <c:pt idx="61">
                  <c:v>13150.27</c:v>
                </c:pt>
                <c:pt idx="62">
                  <c:v>13121.37</c:v>
                </c:pt>
                <c:pt idx="63">
                  <c:v>13081.79</c:v>
                </c:pt>
                <c:pt idx="64">
                  <c:v>13074.54</c:v>
                </c:pt>
                <c:pt idx="65">
                  <c:v>13052.14</c:v>
                </c:pt>
                <c:pt idx="66">
                  <c:v>13045.3</c:v>
                </c:pt>
                <c:pt idx="67">
                  <c:v>13037.05</c:v>
                </c:pt>
                <c:pt idx="68">
                  <c:v>13022.47</c:v>
                </c:pt>
                <c:pt idx="69">
                  <c:v>13003.06</c:v>
                </c:pt>
                <c:pt idx="70">
                  <c:v>12994.05</c:v>
                </c:pt>
                <c:pt idx="71">
                  <c:v>12983.08</c:v>
                </c:pt>
                <c:pt idx="72">
                  <c:v>12956.2</c:v>
                </c:pt>
                <c:pt idx="73">
                  <c:v>12945</c:v>
                </c:pt>
                <c:pt idx="74">
                  <c:v>12931.07</c:v>
                </c:pt>
                <c:pt idx="75">
                  <c:v>12918.54</c:v>
                </c:pt>
                <c:pt idx="76">
                  <c:v>12906.28</c:v>
                </c:pt>
                <c:pt idx="77">
                  <c:v>12890.89</c:v>
                </c:pt>
                <c:pt idx="78">
                  <c:v>12882.47</c:v>
                </c:pt>
                <c:pt idx="79">
                  <c:v>12868.12</c:v>
                </c:pt>
                <c:pt idx="80">
                  <c:v>12827.72</c:v>
                </c:pt>
                <c:pt idx="81">
                  <c:v>12826.23</c:v>
                </c:pt>
                <c:pt idx="82">
                  <c:v>12811.39</c:v>
                </c:pt>
                <c:pt idx="83">
                  <c:v>12806.76</c:v>
                </c:pt>
                <c:pt idx="84">
                  <c:v>12793.07</c:v>
                </c:pt>
                <c:pt idx="85">
                  <c:v>12793.01</c:v>
                </c:pt>
                <c:pt idx="86">
                  <c:v>12786.17</c:v>
                </c:pt>
                <c:pt idx="87">
                  <c:v>12783.94</c:v>
                </c:pt>
                <c:pt idx="88">
                  <c:v>12751.53</c:v>
                </c:pt>
                <c:pt idx="89">
                  <c:v>12744.31</c:v>
                </c:pt>
                <c:pt idx="90">
                  <c:v>12740.6</c:v>
                </c:pt>
                <c:pt idx="91">
                  <c:v>12731.31</c:v>
                </c:pt>
                <c:pt idx="92">
                  <c:v>12722.72</c:v>
                </c:pt>
                <c:pt idx="93">
                  <c:v>12704.08</c:v>
                </c:pt>
                <c:pt idx="94">
                  <c:v>12694.72</c:v>
                </c:pt>
                <c:pt idx="95">
                  <c:v>12666.48</c:v>
                </c:pt>
                <c:pt idx="96">
                  <c:v>12664.98</c:v>
                </c:pt>
                <c:pt idx="97">
                  <c:v>12637.65</c:v>
                </c:pt>
                <c:pt idx="98">
                  <c:v>12617.42</c:v>
                </c:pt>
                <c:pt idx="99">
                  <c:v>12613.51</c:v>
                </c:pt>
                <c:pt idx="100">
                  <c:v>12604.73</c:v>
                </c:pt>
                <c:pt idx="101">
                  <c:v>12570.65</c:v>
                </c:pt>
                <c:pt idx="102">
                  <c:v>12564.61</c:v>
                </c:pt>
                <c:pt idx="103">
                  <c:v>12553.89</c:v>
                </c:pt>
                <c:pt idx="104">
                  <c:v>12547.07</c:v>
                </c:pt>
                <c:pt idx="105">
                  <c:v>12528.19</c:v>
                </c:pt>
                <c:pt idx="106">
                  <c:v>12506.36</c:v>
                </c:pt>
                <c:pt idx="107">
                  <c:v>12492.15</c:v>
                </c:pt>
                <c:pt idx="108">
                  <c:v>12479.75</c:v>
                </c:pt>
                <c:pt idx="109">
                  <c:v>12451.05</c:v>
                </c:pt>
                <c:pt idx="110">
                  <c:v>12394.9</c:v>
                </c:pt>
                <c:pt idx="111">
                  <c:v>12387.49</c:v>
                </c:pt>
                <c:pt idx="112">
                  <c:v>12383.73</c:v>
                </c:pt>
                <c:pt idx="113">
                  <c:v>12360.43</c:v>
                </c:pt>
                <c:pt idx="114">
                  <c:v>12338.01</c:v>
                </c:pt>
                <c:pt idx="115">
                  <c:v>12323.85</c:v>
                </c:pt>
                <c:pt idx="116">
                  <c:v>12323.48</c:v>
                </c:pt>
                <c:pt idx="117">
                  <c:v>12317.35</c:v>
                </c:pt>
                <c:pt idx="118">
                  <c:v>12279.69</c:v>
                </c:pt>
                <c:pt idx="119">
                  <c:v>12264.7</c:v>
                </c:pt>
                <c:pt idx="120">
                  <c:v>12232.23</c:v>
                </c:pt>
                <c:pt idx="121">
                  <c:v>12189.12</c:v>
                </c:pt>
                <c:pt idx="122">
                  <c:v>12167.44</c:v>
                </c:pt>
                <c:pt idx="123">
                  <c:v>12125.8</c:v>
                </c:pt>
                <c:pt idx="124">
                  <c:v>12117.27</c:v>
                </c:pt>
                <c:pt idx="125">
                  <c:v>12091.96</c:v>
                </c:pt>
                <c:pt idx="126">
                  <c:v>12048.2</c:v>
                </c:pt>
                <c:pt idx="127">
                  <c:v>12035.97</c:v>
                </c:pt>
                <c:pt idx="128">
                  <c:v>12031.25</c:v>
                </c:pt>
                <c:pt idx="129">
                  <c:v>12019.32</c:v>
                </c:pt>
                <c:pt idx="130">
                  <c:v>12010</c:v>
                </c:pt>
                <c:pt idx="131">
                  <c:v>11992.62</c:v>
                </c:pt>
                <c:pt idx="132">
                  <c:v>11991.88</c:v>
                </c:pt>
                <c:pt idx="133">
                  <c:v>11985.38</c:v>
                </c:pt>
                <c:pt idx="134">
                  <c:v>11920.82</c:v>
                </c:pt>
                <c:pt idx="135">
                  <c:v>11888.95</c:v>
                </c:pt>
                <c:pt idx="136">
                  <c:v>11888.81</c:v>
                </c:pt>
                <c:pt idx="137">
                  <c:v>11875.93</c:v>
                </c:pt>
                <c:pt idx="138">
                  <c:v>11867.3</c:v>
                </c:pt>
                <c:pt idx="139">
                  <c:v>11854.65</c:v>
                </c:pt>
                <c:pt idx="140">
                  <c:v>11831.65</c:v>
                </c:pt>
                <c:pt idx="141">
                  <c:v>11830.7</c:v>
                </c:pt>
                <c:pt idx="142">
                  <c:v>11822.25</c:v>
                </c:pt>
                <c:pt idx="143">
                  <c:v>11782.77</c:v>
                </c:pt>
                <c:pt idx="144">
                  <c:v>11770.88</c:v>
                </c:pt>
                <c:pt idx="145">
                  <c:v>11764.43</c:v>
                </c:pt>
                <c:pt idx="146">
                  <c:v>11746.21</c:v>
                </c:pt>
                <c:pt idx="147">
                  <c:v>11741.91</c:v>
                </c:pt>
                <c:pt idx="148">
                  <c:v>11730.24</c:v>
                </c:pt>
                <c:pt idx="149">
                  <c:v>11688.49</c:v>
                </c:pt>
                <c:pt idx="150">
                  <c:v>11636.24</c:v>
                </c:pt>
                <c:pt idx="151">
                  <c:v>11635.72</c:v>
                </c:pt>
                <c:pt idx="152">
                  <c:v>11626.57</c:v>
                </c:pt>
                <c:pt idx="153">
                  <c:v>11623.6</c:v>
                </c:pt>
                <c:pt idx="154">
                  <c:v>11575.67</c:v>
                </c:pt>
                <c:pt idx="155">
                  <c:v>11562.93</c:v>
                </c:pt>
                <c:pt idx="156">
                  <c:v>11523.44</c:v>
                </c:pt>
                <c:pt idx="157">
                  <c:v>11503.5</c:v>
                </c:pt>
                <c:pt idx="158">
                  <c:v>11482.86</c:v>
                </c:pt>
                <c:pt idx="159">
                  <c:v>11465.06</c:v>
                </c:pt>
                <c:pt idx="160">
                  <c:v>11455.19</c:v>
                </c:pt>
                <c:pt idx="161">
                  <c:v>11442.03</c:v>
                </c:pt>
                <c:pt idx="162">
                  <c:v>11422.4</c:v>
                </c:pt>
                <c:pt idx="163">
                  <c:v>11422.07</c:v>
                </c:pt>
                <c:pt idx="164">
                  <c:v>11390.06</c:v>
                </c:pt>
                <c:pt idx="165">
                  <c:v>11386.16</c:v>
                </c:pt>
                <c:pt idx="166">
                  <c:v>11318.13</c:v>
                </c:pt>
                <c:pt idx="167">
                  <c:v>11265.54</c:v>
                </c:pt>
                <c:pt idx="168">
                  <c:v>11256.6</c:v>
                </c:pt>
                <c:pt idx="169">
                  <c:v>11198.4</c:v>
                </c:pt>
                <c:pt idx="170">
                  <c:v>11192.97</c:v>
                </c:pt>
                <c:pt idx="171">
                  <c:v>11182.4</c:v>
                </c:pt>
                <c:pt idx="172">
                  <c:v>11126.71</c:v>
                </c:pt>
                <c:pt idx="173">
                  <c:v>11122.82</c:v>
                </c:pt>
                <c:pt idx="174">
                  <c:v>11090.33</c:v>
                </c:pt>
                <c:pt idx="175">
                  <c:v>11088.33</c:v>
                </c:pt>
                <c:pt idx="176">
                  <c:v>11069.34</c:v>
                </c:pt>
                <c:pt idx="177">
                  <c:v>11035.05</c:v>
                </c:pt>
                <c:pt idx="178">
                  <c:v>11031.88</c:v>
                </c:pt>
                <c:pt idx="179">
                  <c:v>11013.05</c:v>
                </c:pt>
                <c:pt idx="180">
                  <c:v>10998.22</c:v>
                </c:pt>
                <c:pt idx="181">
                  <c:v>10934.14</c:v>
                </c:pt>
                <c:pt idx="182">
                  <c:v>10928.97</c:v>
                </c:pt>
                <c:pt idx="183">
                  <c:v>10869.2</c:v>
                </c:pt>
                <c:pt idx="184">
                  <c:v>10847.46</c:v>
                </c:pt>
                <c:pt idx="185">
                  <c:v>10753.46</c:v>
                </c:pt>
                <c:pt idx="186">
                  <c:v>10649.41</c:v>
                </c:pt>
                <c:pt idx="187">
                  <c:v>10612.19</c:v>
                </c:pt>
                <c:pt idx="188">
                  <c:v>10605.79</c:v>
                </c:pt>
                <c:pt idx="189">
                  <c:v>10601.85</c:v>
                </c:pt>
                <c:pt idx="190">
                  <c:v>10587.65</c:v>
                </c:pt>
                <c:pt idx="191">
                  <c:v>10581.92</c:v>
                </c:pt>
                <c:pt idx="192">
                  <c:v>10559.81</c:v>
                </c:pt>
                <c:pt idx="193">
                  <c:v>10523.84</c:v>
                </c:pt>
                <c:pt idx="194">
                  <c:v>10475.11</c:v>
                </c:pt>
                <c:pt idx="195">
                  <c:v>10336.64</c:v>
                </c:pt>
                <c:pt idx="196">
                  <c:v>10308.299999999999</c:v>
                </c:pt>
                <c:pt idx="197">
                  <c:v>10227.66</c:v>
                </c:pt>
                <c:pt idx="198">
                  <c:v>10076.620000000001</c:v>
                </c:pt>
                <c:pt idx="199">
                  <c:v>10054.33</c:v>
                </c:pt>
                <c:pt idx="200">
                  <c:v>9807.01</c:v>
                </c:pt>
                <c:pt idx="201">
                  <c:v>9748.73</c:v>
                </c:pt>
                <c:pt idx="202">
                  <c:v>9578.49</c:v>
                </c:pt>
                <c:pt idx="203">
                  <c:v>9564.86</c:v>
                </c:pt>
                <c:pt idx="204">
                  <c:v>9425.5300000000007</c:v>
                </c:pt>
                <c:pt idx="205">
                  <c:v>9356.2099999999991</c:v>
                </c:pt>
                <c:pt idx="206">
                  <c:v>9274.4699999999993</c:v>
                </c:pt>
                <c:pt idx="207">
                  <c:v>8934.76</c:v>
                </c:pt>
                <c:pt idx="208">
                  <c:v>8363.5</c:v>
                </c:pt>
                <c:pt idx="209">
                  <c:v>8349.74</c:v>
                </c:pt>
                <c:pt idx="210">
                  <c:v>7880.26</c:v>
                </c:pt>
                <c:pt idx="211">
                  <c:v>7235.5</c:v>
                </c:pt>
              </c:numCache>
            </c:numRef>
          </c:val>
          <c:extLst>
            <c:ext xmlns:c16="http://schemas.microsoft.com/office/drawing/2014/chart" uri="{C3380CC4-5D6E-409C-BE32-E72D297353CC}">
              <c16:uniqueId val="{00000000-1BDE-4D9C-90E8-54A566199CF1}"/>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prebivalcev'!$N$7:$N$218</c:f>
              <c:strCache>
                <c:ptCount val="212"/>
                <c:pt idx="0">
                  <c:v>Trzin</c:v>
                </c:pt>
                <c:pt idx="1">
                  <c:v>Vodice</c:v>
                </c:pt>
                <c:pt idx="2">
                  <c:v>Škofljica</c:v>
                </c:pt>
                <c:pt idx="3">
                  <c:v>Log - Dragomer</c:v>
                </c:pt>
                <c:pt idx="4">
                  <c:v>Komenda</c:v>
                </c:pt>
                <c:pt idx="5">
                  <c:v>Novo mesto</c:v>
                </c:pt>
                <c:pt idx="6">
                  <c:v>Ankaran/Ancarano</c:v>
                </c:pt>
                <c:pt idx="7">
                  <c:v>Domžale</c:v>
                </c:pt>
                <c:pt idx="8">
                  <c:v>Medvode</c:v>
                </c:pt>
                <c:pt idx="9">
                  <c:v>Mengeš</c:v>
                </c:pt>
                <c:pt idx="10">
                  <c:v>Dol pri Ljubljani</c:v>
                </c:pt>
                <c:pt idx="11">
                  <c:v>Žirovnica</c:v>
                </c:pt>
                <c:pt idx="12">
                  <c:v>Ljubljana</c:v>
                </c:pt>
                <c:pt idx="13">
                  <c:v>Brezovica</c:v>
                </c:pt>
                <c:pt idx="14">
                  <c:v>Grosuplje</c:v>
                </c:pt>
                <c:pt idx="15">
                  <c:v>Jezersko</c:v>
                </c:pt>
                <c:pt idx="16">
                  <c:v>Šenčur</c:v>
                </c:pt>
                <c:pt idx="17">
                  <c:v>Škofja Loka</c:v>
                </c:pt>
                <c:pt idx="18">
                  <c:v>Kranj</c:v>
                </c:pt>
                <c:pt idx="19">
                  <c:v>Vrhnika</c:v>
                </c:pt>
                <c:pt idx="20">
                  <c:v>Šmarješke Toplice</c:v>
                </c:pt>
                <c:pt idx="21">
                  <c:v>Mežica</c:v>
                </c:pt>
                <c:pt idx="22">
                  <c:v>Polzela</c:v>
                </c:pt>
                <c:pt idx="23">
                  <c:v>Hoče - Slivnica</c:v>
                </c:pt>
                <c:pt idx="24">
                  <c:v>Braslovče</c:v>
                </c:pt>
                <c:pt idx="25">
                  <c:v>Preddvor</c:v>
                </c:pt>
                <c:pt idx="26">
                  <c:v>Naklo</c:v>
                </c:pt>
                <c:pt idx="27">
                  <c:v>Radovljica</c:v>
                </c:pt>
                <c:pt idx="28">
                  <c:v>Miklavž na Dravskem polju</c:v>
                </c:pt>
                <c:pt idx="29">
                  <c:v>Straža</c:v>
                </c:pt>
                <c:pt idx="30">
                  <c:v>Ravne na Koroškem</c:v>
                </c:pt>
                <c:pt idx="31">
                  <c:v>Bled</c:v>
                </c:pt>
                <c:pt idx="32">
                  <c:v>Prevalje</c:v>
                </c:pt>
                <c:pt idx="33">
                  <c:v>Kamnik</c:v>
                </c:pt>
                <c:pt idx="34">
                  <c:v>Cerklje na Gorenjskem</c:v>
                </c:pt>
                <c:pt idx="35">
                  <c:v>Prebold</c:v>
                </c:pt>
                <c:pt idx="36">
                  <c:v>Šempeter - Vrtojba</c:v>
                </c:pt>
                <c:pt idx="37">
                  <c:v>Logatec</c:v>
                </c:pt>
                <c:pt idx="38">
                  <c:v>Mirna Peč</c:v>
                </c:pt>
                <c:pt idx="39">
                  <c:v>Ptuj</c:v>
                </c:pt>
                <c:pt idx="40">
                  <c:v>Rače - Fram</c:v>
                </c:pt>
                <c:pt idx="41">
                  <c:v>Ig</c:v>
                </c:pt>
                <c:pt idx="42">
                  <c:v>Dobrova - Polhov Gradec</c:v>
                </c:pt>
                <c:pt idx="43">
                  <c:v>Koper/Capodistria</c:v>
                </c:pt>
                <c:pt idx="44">
                  <c:v>Tržič</c:v>
                </c:pt>
                <c:pt idx="45">
                  <c:v>Izola/Isola</c:v>
                </c:pt>
                <c:pt idx="46">
                  <c:v>Celje</c:v>
                </c:pt>
                <c:pt idx="47">
                  <c:v>Dolenjske Toplice</c:v>
                </c:pt>
                <c:pt idx="48">
                  <c:v>Ivančna Gorica</c:v>
                </c:pt>
                <c:pt idx="49">
                  <c:v>Kranjska Gora</c:v>
                </c:pt>
                <c:pt idx="50">
                  <c:v>Šentjernej</c:v>
                </c:pt>
                <c:pt idx="51">
                  <c:v>Trbovlje</c:v>
                </c:pt>
                <c:pt idx="52">
                  <c:v>Trebnje</c:v>
                </c:pt>
                <c:pt idx="53">
                  <c:v>Ruše</c:v>
                </c:pt>
                <c:pt idx="54">
                  <c:v>Litija</c:v>
                </c:pt>
                <c:pt idx="55">
                  <c:v>Železniki</c:v>
                </c:pt>
                <c:pt idx="56">
                  <c:v>Zagorje ob Savi</c:v>
                </c:pt>
                <c:pt idx="57">
                  <c:v>Borovnica</c:v>
                </c:pt>
                <c:pt idx="58">
                  <c:v>Horjul</c:v>
                </c:pt>
                <c:pt idx="59">
                  <c:v>Mirna</c:v>
                </c:pt>
                <c:pt idx="60">
                  <c:v>Miren - Kostanjevica</c:v>
                </c:pt>
                <c:pt idx="61">
                  <c:v>Slovenska Bistrica</c:v>
                </c:pt>
                <c:pt idx="62">
                  <c:v>Tabor</c:v>
                </c:pt>
                <c:pt idx="63">
                  <c:v>Postojna</c:v>
                </c:pt>
                <c:pt idx="64">
                  <c:v>Idrija</c:v>
                </c:pt>
                <c:pt idx="65">
                  <c:v>Velenje</c:v>
                </c:pt>
                <c:pt idx="66">
                  <c:v>Slovenj Gradec</c:v>
                </c:pt>
                <c:pt idx="67">
                  <c:v>Zavrč</c:v>
                </c:pt>
                <c:pt idx="68">
                  <c:v>Maribor</c:v>
                </c:pt>
                <c:pt idx="69">
                  <c:v>Velike Lašče</c:v>
                </c:pt>
                <c:pt idx="70">
                  <c:v>Šmartno ob Paki</c:v>
                </c:pt>
                <c:pt idx="71">
                  <c:v>Murska Sobota</c:v>
                </c:pt>
                <c:pt idx="72">
                  <c:v>Žiri</c:v>
                </c:pt>
                <c:pt idx="73">
                  <c:v>Muta</c:v>
                </c:pt>
                <c:pt idx="74">
                  <c:v>Žalec</c:v>
                </c:pt>
                <c:pt idx="75">
                  <c:v>Renče - Vogrsko</c:v>
                </c:pt>
                <c:pt idx="76">
                  <c:v>Jesenice</c:v>
                </c:pt>
                <c:pt idx="77">
                  <c:v>Mozirje</c:v>
                </c:pt>
                <c:pt idx="78">
                  <c:v>Nova Gorica</c:v>
                </c:pt>
                <c:pt idx="79">
                  <c:v>Moravče</c:v>
                </c:pt>
                <c:pt idx="80">
                  <c:v>Hrastnik</c:v>
                </c:pt>
                <c:pt idx="81">
                  <c:v>Vuzenica</c:v>
                </c:pt>
                <c:pt idx="82">
                  <c:v>Ribnica</c:v>
                </c:pt>
                <c:pt idx="83">
                  <c:v>Lukovica</c:v>
                </c:pt>
                <c:pt idx="84">
                  <c:v>Gorenja vas - Poljane</c:v>
                </c:pt>
                <c:pt idx="85">
                  <c:v>Divača</c:v>
                </c:pt>
                <c:pt idx="86">
                  <c:v>Kočevje</c:v>
                </c:pt>
                <c:pt idx="87">
                  <c:v>Slovenske Konjice</c:v>
                </c:pt>
                <c:pt idx="88">
                  <c:v>Piran/Pirano</c:v>
                </c:pt>
                <c:pt idx="89">
                  <c:v>Šoštanj</c:v>
                </c:pt>
                <c:pt idx="90">
                  <c:v>Dravograd</c:v>
                </c:pt>
                <c:pt idx="91">
                  <c:v>Ajdovščina</c:v>
                </c:pt>
                <c:pt idx="92">
                  <c:v>Gorišnica</c:v>
                </c:pt>
                <c:pt idx="93">
                  <c:v>Zreče</c:v>
                </c:pt>
                <c:pt idx="94">
                  <c:v>Kostanjevica na Krki</c:v>
                </c:pt>
                <c:pt idx="95">
                  <c:v>Radlje ob Dravi</c:v>
                </c:pt>
                <c:pt idx="96">
                  <c:v>Mokronog - Trebelno</c:v>
                </c:pt>
                <c:pt idx="97">
                  <c:v>Lovrenc na Pohorju</c:v>
                </c:pt>
                <c:pt idx="98">
                  <c:v>Hrpelje - Kozina</c:v>
                </c:pt>
                <c:pt idx="99">
                  <c:v>Krško</c:v>
                </c:pt>
                <c:pt idx="100">
                  <c:v>Mislinja</c:v>
                </c:pt>
                <c:pt idx="101">
                  <c:v>Hajdina</c:v>
                </c:pt>
                <c:pt idx="102">
                  <c:v>Vojnik</c:v>
                </c:pt>
                <c:pt idx="103">
                  <c:v>Duplek</c:v>
                </c:pt>
                <c:pt idx="104">
                  <c:v>Oplotnica</c:v>
                </c:pt>
                <c:pt idx="105">
                  <c:v>Radeče</c:v>
                </c:pt>
                <c:pt idx="106">
                  <c:v>Cerknica</c:v>
                </c:pt>
                <c:pt idx="107">
                  <c:v>Gorje</c:v>
                </c:pt>
                <c:pt idx="108">
                  <c:v>Poljčane</c:v>
                </c:pt>
                <c:pt idx="109">
                  <c:v>Štore</c:v>
                </c:pt>
                <c:pt idx="110">
                  <c:v>Starše</c:v>
                </c:pt>
                <c:pt idx="111">
                  <c:v>Kidričevo</c:v>
                </c:pt>
                <c:pt idx="112">
                  <c:v>Lenart</c:v>
                </c:pt>
                <c:pt idx="113">
                  <c:v>Markovci</c:v>
                </c:pt>
                <c:pt idx="114">
                  <c:v>Sežana</c:v>
                </c:pt>
                <c:pt idx="115">
                  <c:v>Sevnica</c:v>
                </c:pt>
                <c:pt idx="116">
                  <c:v>Šentjur</c:v>
                </c:pt>
                <c:pt idx="117">
                  <c:v>Radenci</c:v>
                </c:pt>
                <c:pt idx="118">
                  <c:v>Vransko</c:v>
                </c:pt>
                <c:pt idx="119">
                  <c:v>Selnica ob Dravi</c:v>
                </c:pt>
                <c:pt idx="120">
                  <c:v>Vipava</c:v>
                </c:pt>
                <c:pt idx="121">
                  <c:v>Šmartno pri Litiji</c:v>
                </c:pt>
                <c:pt idx="122">
                  <c:v>Škocjan</c:v>
                </c:pt>
                <c:pt idx="123">
                  <c:v>Kungota</c:v>
                </c:pt>
                <c:pt idx="124">
                  <c:v>Brežice</c:v>
                </c:pt>
                <c:pt idx="125">
                  <c:v>Komen</c:v>
                </c:pt>
                <c:pt idx="126">
                  <c:v>Dobrepolje</c:v>
                </c:pt>
                <c:pt idx="127">
                  <c:v>Rogaška Slatina</c:v>
                </c:pt>
                <c:pt idx="128">
                  <c:v>Tolmin</c:v>
                </c:pt>
                <c:pt idx="129">
                  <c:v>Majšperk</c:v>
                </c:pt>
                <c:pt idx="130">
                  <c:v>Dobrna</c:v>
                </c:pt>
                <c:pt idx="131">
                  <c:v>Lendava/Lendva</c:v>
                </c:pt>
                <c:pt idx="132">
                  <c:v>Metlika</c:v>
                </c:pt>
                <c:pt idx="133">
                  <c:v>Ilirska Bistrica</c:v>
                </c:pt>
                <c:pt idx="134">
                  <c:v>Žužemberk</c:v>
                </c:pt>
                <c:pt idx="135">
                  <c:v>Sodražica</c:v>
                </c:pt>
                <c:pt idx="136">
                  <c:v>Šentilj</c:v>
                </c:pt>
                <c:pt idx="137">
                  <c:v>Vitanje</c:v>
                </c:pt>
                <c:pt idx="138">
                  <c:v>Laško</c:v>
                </c:pt>
                <c:pt idx="139">
                  <c:v>Cerkno</c:v>
                </c:pt>
                <c:pt idx="140">
                  <c:v>Šmarje pri Jelšah</c:v>
                </c:pt>
                <c:pt idx="141">
                  <c:v>Rečica ob Savinji</c:v>
                </c:pt>
                <c:pt idx="142">
                  <c:v>Cirkulane</c:v>
                </c:pt>
                <c:pt idx="143">
                  <c:v>Veržej</c:v>
                </c:pt>
                <c:pt idx="144">
                  <c:v>Pesnica</c:v>
                </c:pt>
                <c:pt idx="145">
                  <c:v>Nazarje</c:v>
                </c:pt>
                <c:pt idx="146">
                  <c:v>Kanal</c:v>
                </c:pt>
                <c:pt idx="147">
                  <c:v>Brda</c:v>
                </c:pt>
                <c:pt idx="148">
                  <c:v>Črna na Koroškem</c:v>
                </c:pt>
                <c:pt idx="149">
                  <c:v>Pivka</c:v>
                </c:pt>
                <c:pt idx="150">
                  <c:v>Sveti Andraž v Slov. goricah</c:v>
                </c:pt>
                <c:pt idx="151">
                  <c:v>Videm</c:v>
                </c:pt>
                <c:pt idx="152">
                  <c:v>Dornava</c:v>
                </c:pt>
                <c:pt idx="153">
                  <c:v>Ljutomer</c:v>
                </c:pt>
                <c:pt idx="154">
                  <c:v>Ormož</c:v>
                </c:pt>
                <c:pt idx="155">
                  <c:v>Ribnica na Pohorju</c:v>
                </c:pt>
                <c:pt idx="156">
                  <c:v>Razkrižje</c:v>
                </c:pt>
                <c:pt idx="157">
                  <c:v>Črnomelj</c:v>
                </c:pt>
                <c:pt idx="158">
                  <c:v>Črenšovci</c:v>
                </c:pt>
                <c:pt idx="159">
                  <c:v>Bohinj</c:v>
                </c:pt>
                <c:pt idx="160">
                  <c:v>Gornja Radgona</c:v>
                </c:pt>
                <c:pt idx="161">
                  <c:v>Središče ob Dravi</c:v>
                </c:pt>
                <c:pt idx="162">
                  <c:v>Makole</c:v>
                </c:pt>
                <c:pt idx="163">
                  <c:v>Kobarid</c:v>
                </c:pt>
                <c:pt idx="164">
                  <c:v>Dobje</c:v>
                </c:pt>
                <c:pt idx="165">
                  <c:v>Trnovska vas</c:v>
                </c:pt>
                <c:pt idx="166">
                  <c:v>Podvelka</c:v>
                </c:pt>
                <c:pt idx="167">
                  <c:v>Turnišče</c:v>
                </c:pt>
                <c:pt idx="168">
                  <c:v>Beltinci</c:v>
                </c:pt>
                <c:pt idx="169">
                  <c:v>Bloke</c:v>
                </c:pt>
                <c:pt idx="170">
                  <c:v>Križevci</c:v>
                </c:pt>
                <c:pt idx="171">
                  <c:v>Semič</c:v>
                </c:pt>
                <c:pt idx="172">
                  <c:v>Destrnik</c:v>
                </c:pt>
                <c:pt idx="173">
                  <c:v>Gornji Grad</c:v>
                </c:pt>
                <c:pt idx="174">
                  <c:v>Sveta Trojica v Slov. goricah</c:v>
                </c:pt>
                <c:pt idx="175">
                  <c:v>Benedikt</c:v>
                </c:pt>
                <c:pt idx="176">
                  <c:v>Kostel</c:v>
                </c:pt>
                <c:pt idx="177">
                  <c:v>Rogatec</c:v>
                </c:pt>
                <c:pt idx="178">
                  <c:v>Apače</c:v>
                </c:pt>
                <c:pt idx="179">
                  <c:v>Podčetrtek</c:v>
                </c:pt>
                <c:pt idx="180">
                  <c:v>Bovec</c:v>
                </c:pt>
                <c:pt idx="181">
                  <c:v>Podlehnik</c:v>
                </c:pt>
                <c:pt idx="182">
                  <c:v>Ljubno</c:v>
                </c:pt>
                <c:pt idx="183">
                  <c:v>Juršinci</c:v>
                </c:pt>
                <c:pt idx="184">
                  <c:v>Loška dolina</c:v>
                </c:pt>
                <c:pt idx="185">
                  <c:v>Sveti Tomaž</c:v>
                </c:pt>
                <c:pt idx="186">
                  <c:v>Loški Potok</c:v>
                </c:pt>
                <c:pt idx="187">
                  <c:v>Cerkvenjak</c:v>
                </c:pt>
                <c:pt idx="188">
                  <c:v>Dobrovnik/Dobronak</c:v>
                </c:pt>
                <c:pt idx="189">
                  <c:v>Tišina</c:v>
                </c:pt>
                <c:pt idx="190">
                  <c:v>Sveti Jurij ob Ščavnici</c:v>
                </c:pt>
                <c:pt idx="191">
                  <c:v>Kobilje</c:v>
                </c:pt>
                <c:pt idx="192">
                  <c:v>Šentrupert</c:v>
                </c:pt>
                <c:pt idx="193">
                  <c:v>Moravske Toplice</c:v>
                </c:pt>
                <c:pt idx="194">
                  <c:v>Odranci</c:v>
                </c:pt>
                <c:pt idx="195">
                  <c:v>Velika Polana</c:v>
                </c:pt>
                <c:pt idx="196">
                  <c:v>Žetale</c:v>
                </c:pt>
                <c:pt idx="197">
                  <c:v>Puconci</c:v>
                </c:pt>
                <c:pt idx="198">
                  <c:v>Kozje</c:v>
                </c:pt>
                <c:pt idx="199">
                  <c:v>Solčava</c:v>
                </c:pt>
                <c:pt idx="200">
                  <c:v>Sveti Jurij v Slov. goricah</c:v>
                </c:pt>
                <c:pt idx="201">
                  <c:v>Cankova</c:v>
                </c:pt>
                <c:pt idx="202">
                  <c:v>Sveta Ana</c:v>
                </c:pt>
                <c:pt idx="203">
                  <c:v>Bistrica ob Sotli</c:v>
                </c:pt>
                <c:pt idx="204">
                  <c:v>Luče</c:v>
                </c:pt>
                <c:pt idx="205">
                  <c:v>Osilnica</c:v>
                </c:pt>
                <c:pt idx="206">
                  <c:v>Kuzma</c:v>
                </c:pt>
                <c:pt idx="207">
                  <c:v>Rogašovci</c:v>
                </c:pt>
                <c:pt idx="208">
                  <c:v>Gornji Petrovci</c:v>
                </c:pt>
                <c:pt idx="209">
                  <c:v>Hodoš/Hodos</c:v>
                </c:pt>
                <c:pt idx="210">
                  <c:v>Šalovci</c:v>
                </c:pt>
                <c:pt idx="211">
                  <c:v>Grad</c:v>
                </c:pt>
              </c:strCache>
            </c:strRef>
          </c:cat>
          <c:val>
            <c:numRef>
              <c:f>'Bruto dohodki prebivalcev'!$O$7:$O$218</c:f>
              <c:numCache>
                <c:formatCode>#,##0</c:formatCode>
                <c:ptCount val="212"/>
                <c:pt idx="0">
                  <c:v>21527.67</c:v>
                </c:pt>
                <c:pt idx="1">
                  <c:v>21033.89</c:v>
                </c:pt>
                <c:pt idx="2">
                  <c:v>20906.25</c:v>
                </c:pt>
                <c:pt idx="3">
                  <c:v>20781.740000000002</c:v>
                </c:pt>
                <c:pt idx="4">
                  <c:v>20317.03</c:v>
                </c:pt>
                <c:pt idx="5">
                  <c:v>20295.080000000002</c:v>
                </c:pt>
                <c:pt idx="6">
                  <c:v>20271.22</c:v>
                </c:pt>
                <c:pt idx="7">
                  <c:v>20201.93</c:v>
                </c:pt>
                <c:pt idx="8">
                  <c:v>19938.72</c:v>
                </c:pt>
                <c:pt idx="9">
                  <c:v>19933.939999999999</c:v>
                </c:pt>
                <c:pt idx="10">
                  <c:v>19791.580000000002</c:v>
                </c:pt>
                <c:pt idx="11">
                  <c:v>19689.16</c:v>
                </c:pt>
                <c:pt idx="12">
                  <c:v>19660.57</c:v>
                </c:pt>
                <c:pt idx="13">
                  <c:v>19604.689999999999</c:v>
                </c:pt>
                <c:pt idx="14">
                  <c:v>19486.2</c:v>
                </c:pt>
                <c:pt idx="15">
                  <c:v>19389.96</c:v>
                </c:pt>
                <c:pt idx="16">
                  <c:v>19156.61</c:v>
                </c:pt>
                <c:pt idx="17">
                  <c:v>19043.18</c:v>
                </c:pt>
                <c:pt idx="18">
                  <c:v>18877.439999999999</c:v>
                </c:pt>
                <c:pt idx="19">
                  <c:v>18803.61</c:v>
                </c:pt>
                <c:pt idx="20">
                  <c:v>18801.580000000002</c:v>
                </c:pt>
                <c:pt idx="21">
                  <c:v>18778.03</c:v>
                </c:pt>
                <c:pt idx="22">
                  <c:v>18724.11</c:v>
                </c:pt>
                <c:pt idx="23">
                  <c:v>18687.25</c:v>
                </c:pt>
                <c:pt idx="24">
                  <c:v>18678.07</c:v>
                </c:pt>
                <c:pt idx="25">
                  <c:v>18617.87</c:v>
                </c:pt>
                <c:pt idx="26">
                  <c:v>18573.3</c:v>
                </c:pt>
                <c:pt idx="27">
                  <c:v>18558.490000000002</c:v>
                </c:pt>
                <c:pt idx="28">
                  <c:v>18550.11</c:v>
                </c:pt>
                <c:pt idx="29">
                  <c:v>18515.36</c:v>
                </c:pt>
                <c:pt idx="30">
                  <c:v>18440.009999999998</c:v>
                </c:pt>
                <c:pt idx="31">
                  <c:v>18425.63</c:v>
                </c:pt>
                <c:pt idx="32">
                  <c:v>18300.580000000002</c:v>
                </c:pt>
                <c:pt idx="33">
                  <c:v>18254.34</c:v>
                </c:pt>
                <c:pt idx="34">
                  <c:v>18156.12</c:v>
                </c:pt>
                <c:pt idx="35">
                  <c:v>18154.759999999998</c:v>
                </c:pt>
                <c:pt idx="36">
                  <c:v>18149.22</c:v>
                </c:pt>
                <c:pt idx="37">
                  <c:v>18139.7</c:v>
                </c:pt>
                <c:pt idx="38">
                  <c:v>18134.759999999998</c:v>
                </c:pt>
                <c:pt idx="39">
                  <c:v>18070.07</c:v>
                </c:pt>
                <c:pt idx="40">
                  <c:v>18063.2</c:v>
                </c:pt>
                <c:pt idx="41">
                  <c:v>18060.84</c:v>
                </c:pt>
                <c:pt idx="42">
                  <c:v>18014.62</c:v>
                </c:pt>
                <c:pt idx="43">
                  <c:v>17978.71</c:v>
                </c:pt>
                <c:pt idx="44">
                  <c:v>17964.400000000001</c:v>
                </c:pt>
                <c:pt idx="45">
                  <c:v>17871.52</c:v>
                </c:pt>
                <c:pt idx="46">
                  <c:v>17834.57</c:v>
                </c:pt>
                <c:pt idx="47">
                  <c:v>17783.62</c:v>
                </c:pt>
                <c:pt idx="48">
                  <c:v>17782.16</c:v>
                </c:pt>
                <c:pt idx="49">
                  <c:v>17776.2</c:v>
                </c:pt>
                <c:pt idx="50">
                  <c:v>17742.689999999999</c:v>
                </c:pt>
                <c:pt idx="51">
                  <c:v>17732.41</c:v>
                </c:pt>
                <c:pt idx="52">
                  <c:v>17689.53</c:v>
                </c:pt>
                <c:pt idx="53">
                  <c:v>17638.810000000001</c:v>
                </c:pt>
                <c:pt idx="54">
                  <c:v>17562.98</c:v>
                </c:pt>
                <c:pt idx="55">
                  <c:v>17552.72</c:v>
                </c:pt>
                <c:pt idx="56">
                  <c:v>17510.7</c:v>
                </c:pt>
                <c:pt idx="57">
                  <c:v>17504.419999999998</c:v>
                </c:pt>
                <c:pt idx="58">
                  <c:v>17491.099999999999</c:v>
                </c:pt>
                <c:pt idx="59">
                  <c:v>17488.75</c:v>
                </c:pt>
                <c:pt idx="60">
                  <c:v>17441.18</c:v>
                </c:pt>
                <c:pt idx="61">
                  <c:v>17408.23</c:v>
                </c:pt>
                <c:pt idx="62">
                  <c:v>17403.349999999999</c:v>
                </c:pt>
                <c:pt idx="63">
                  <c:v>17392.21</c:v>
                </c:pt>
                <c:pt idx="64">
                  <c:v>17359.439999999999</c:v>
                </c:pt>
                <c:pt idx="65">
                  <c:v>17302.52</c:v>
                </c:pt>
                <c:pt idx="66">
                  <c:v>17286.28</c:v>
                </c:pt>
                <c:pt idx="67">
                  <c:v>17280.72</c:v>
                </c:pt>
                <c:pt idx="68">
                  <c:v>17277.05</c:v>
                </c:pt>
                <c:pt idx="69">
                  <c:v>17234.62</c:v>
                </c:pt>
                <c:pt idx="70">
                  <c:v>17213.88</c:v>
                </c:pt>
                <c:pt idx="71">
                  <c:v>17186.599999999999</c:v>
                </c:pt>
                <c:pt idx="72">
                  <c:v>17143.27</c:v>
                </c:pt>
                <c:pt idx="73">
                  <c:v>17109.689999999999</c:v>
                </c:pt>
                <c:pt idx="74">
                  <c:v>17102.96</c:v>
                </c:pt>
                <c:pt idx="75">
                  <c:v>17102.400000000001</c:v>
                </c:pt>
                <c:pt idx="76">
                  <c:v>17101.29</c:v>
                </c:pt>
                <c:pt idx="77">
                  <c:v>17098.45</c:v>
                </c:pt>
                <c:pt idx="78">
                  <c:v>17064.29</c:v>
                </c:pt>
                <c:pt idx="79">
                  <c:v>17046.22</c:v>
                </c:pt>
                <c:pt idx="80">
                  <c:v>17042.330000000002</c:v>
                </c:pt>
                <c:pt idx="81">
                  <c:v>17036.07</c:v>
                </c:pt>
                <c:pt idx="82">
                  <c:v>16975.28</c:v>
                </c:pt>
                <c:pt idx="83">
                  <c:v>16953.349999999999</c:v>
                </c:pt>
                <c:pt idx="84">
                  <c:v>16940.47</c:v>
                </c:pt>
                <c:pt idx="85">
                  <c:v>16921.34</c:v>
                </c:pt>
                <c:pt idx="86">
                  <c:v>16920.13</c:v>
                </c:pt>
                <c:pt idx="87">
                  <c:v>16855.490000000002</c:v>
                </c:pt>
                <c:pt idx="88">
                  <c:v>16854.259999999998</c:v>
                </c:pt>
                <c:pt idx="89">
                  <c:v>16803.939999999999</c:v>
                </c:pt>
                <c:pt idx="90">
                  <c:v>16752.18</c:v>
                </c:pt>
                <c:pt idx="91">
                  <c:v>16746.32</c:v>
                </c:pt>
                <c:pt idx="92">
                  <c:v>16740.43</c:v>
                </c:pt>
                <c:pt idx="93">
                  <c:v>16716.349999999999</c:v>
                </c:pt>
                <c:pt idx="94">
                  <c:v>16691.86</c:v>
                </c:pt>
                <c:pt idx="95">
                  <c:v>16681.23</c:v>
                </c:pt>
                <c:pt idx="96">
                  <c:v>16661.09</c:v>
                </c:pt>
                <c:pt idx="97">
                  <c:v>16635.86</c:v>
                </c:pt>
                <c:pt idx="98">
                  <c:v>16614.580000000002</c:v>
                </c:pt>
                <c:pt idx="99">
                  <c:v>16609.78</c:v>
                </c:pt>
                <c:pt idx="100">
                  <c:v>16607.61</c:v>
                </c:pt>
                <c:pt idx="101">
                  <c:v>16592.560000000001</c:v>
                </c:pt>
                <c:pt idx="102">
                  <c:v>16590.900000000001</c:v>
                </c:pt>
                <c:pt idx="103">
                  <c:v>16543.84</c:v>
                </c:pt>
                <c:pt idx="104">
                  <c:v>16541.8</c:v>
                </c:pt>
                <c:pt idx="105">
                  <c:v>16496.37</c:v>
                </c:pt>
                <c:pt idx="106">
                  <c:v>16479.36</c:v>
                </c:pt>
                <c:pt idx="107">
                  <c:v>16476.72</c:v>
                </c:pt>
                <c:pt idx="108">
                  <c:v>16409.060000000001</c:v>
                </c:pt>
                <c:pt idx="109">
                  <c:v>16392.66</c:v>
                </c:pt>
                <c:pt idx="110">
                  <c:v>16391.84</c:v>
                </c:pt>
                <c:pt idx="111">
                  <c:v>16351.94</c:v>
                </c:pt>
                <c:pt idx="112">
                  <c:v>16316.82</c:v>
                </c:pt>
                <c:pt idx="113">
                  <c:v>16308.59</c:v>
                </c:pt>
                <c:pt idx="114">
                  <c:v>16307.74</c:v>
                </c:pt>
                <c:pt idx="115">
                  <c:v>16274.74</c:v>
                </c:pt>
                <c:pt idx="116">
                  <c:v>16247.15</c:v>
                </c:pt>
                <c:pt idx="117">
                  <c:v>16244.35</c:v>
                </c:pt>
                <c:pt idx="118">
                  <c:v>16233.61</c:v>
                </c:pt>
                <c:pt idx="119">
                  <c:v>16134.88</c:v>
                </c:pt>
                <c:pt idx="120">
                  <c:v>16132.58</c:v>
                </c:pt>
                <c:pt idx="121">
                  <c:v>16117.5</c:v>
                </c:pt>
                <c:pt idx="122">
                  <c:v>16097.07</c:v>
                </c:pt>
                <c:pt idx="123">
                  <c:v>16087.8</c:v>
                </c:pt>
                <c:pt idx="124">
                  <c:v>16029.94</c:v>
                </c:pt>
                <c:pt idx="125">
                  <c:v>15825.79</c:v>
                </c:pt>
                <c:pt idx="126">
                  <c:v>15821.12</c:v>
                </c:pt>
                <c:pt idx="127">
                  <c:v>15817.01</c:v>
                </c:pt>
                <c:pt idx="128">
                  <c:v>15760.54</c:v>
                </c:pt>
                <c:pt idx="129">
                  <c:v>15736.2</c:v>
                </c:pt>
                <c:pt idx="130">
                  <c:v>15703.45</c:v>
                </c:pt>
                <c:pt idx="131">
                  <c:v>15675.89</c:v>
                </c:pt>
                <c:pt idx="132">
                  <c:v>15609.12</c:v>
                </c:pt>
                <c:pt idx="133">
                  <c:v>15607.53</c:v>
                </c:pt>
                <c:pt idx="134">
                  <c:v>15542.44</c:v>
                </c:pt>
                <c:pt idx="135">
                  <c:v>15529</c:v>
                </c:pt>
                <c:pt idx="136">
                  <c:v>15445.63</c:v>
                </c:pt>
                <c:pt idx="137">
                  <c:v>15404.63</c:v>
                </c:pt>
                <c:pt idx="138">
                  <c:v>15378.45</c:v>
                </c:pt>
                <c:pt idx="139">
                  <c:v>15368.4</c:v>
                </c:pt>
                <c:pt idx="140">
                  <c:v>15356.28</c:v>
                </c:pt>
                <c:pt idx="141">
                  <c:v>15346.29</c:v>
                </c:pt>
                <c:pt idx="142">
                  <c:v>15342.15</c:v>
                </c:pt>
                <c:pt idx="143">
                  <c:v>15320.29</c:v>
                </c:pt>
                <c:pt idx="144">
                  <c:v>15266.42</c:v>
                </c:pt>
                <c:pt idx="145">
                  <c:v>15262.28</c:v>
                </c:pt>
                <c:pt idx="146">
                  <c:v>15251.7</c:v>
                </c:pt>
                <c:pt idx="147">
                  <c:v>15249.85</c:v>
                </c:pt>
                <c:pt idx="148">
                  <c:v>15249.41</c:v>
                </c:pt>
                <c:pt idx="149">
                  <c:v>15229.21</c:v>
                </c:pt>
                <c:pt idx="150">
                  <c:v>15215.06</c:v>
                </c:pt>
                <c:pt idx="151">
                  <c:v>15173.52</c:v>
                </c:pt>
                <c:pt idx="152">
                  <c:v>15150</c:v>
                </c:pt>
                <c:pt idx="153">
                  <c:v>15094.25</c:v>
                </c:pt>
                <c:pt idx="154">
                  <c:v>15081.78</c:v>
                </c:pt>
                <c:pt idx="155">
                  <c:v>15061.57</c:v>
                </c:pt>
                <c:pt idx="156">
                  <c:v>15051.41</c:v>
                </c:pt>
                <c:pt idx="157">
                  <c:v>15035.03</c:v>
                </c:pt>
                <c:pt idx="158">
                  <c:v>14959.56</c:v>
                </c:pt>
                <c:pt idx="159">
                  <c:v>14936.9</c:v>
                </c:pt>
                <c:pt idx="160">
                  <c:v>14933.17</c:v>
                </c:pt>
                <c:pt idx="161">
                  <c:v>14887.52</c:v>
                </c:pt>
                <c:pt idx="162">
                  <c:v>14883.75</c:v>
                </c:pt>
                <c:pt idx="163">
                  <c:v>14859.55</c:v>
                </c:pt>
                <c:pt idx="164">
                  <c:v>14821.49</c:v>
                </c:pt>
                <c:pt idx="165">
                  <c:v>14752.38</c:v>
                </c:pt>
                <c:pt idx="166">
                  <c:v>14729.6</c:v>
                </c:pt>
                <c:pt idx="167">
                  <c:v>14710.56</c:v>
                </c:pt>
                <c:pt idx="168">
                  <c:v>14671.32</c:v>
                </c:pt>
                <c:pt idx="169">
                  <c:v>14661.32</c:v>
                </c:pt>
                <c:pt idx="170">
                  <c:v>14654.14</c:v>
                </c:pt>
                <c:pt idx="171">
                  <c:v>14524.92</c:v>
                </c:pt>
                <c:pt idx="172">
                  <c:v>14503.15</c:v>
                </c:pt>
                <c:pt idx="173">
                  <c:v>14486.38</c:v>
                </c:pt>
                <c:pt idx="174">
                  <c:v>14481.64</c:v>
                </c:pt>
                <c:pt idx="175">
                  <c:v>14469.76</c:v>
                </c:pt>
                <c:pt idx="176">
                  <c:v>14447.15</c:v>
                </c:pt>
                <c:pt idx="177">
                  <c:v>14415.16</c:v>
                </c:pt>
                <c:pt idx="178">
                  <c:v>14367.38</c:v>
                </c:pt>
                <c:pt idx="179">
                  <c:v>14301.31</c:v>
                </c:pt>
                <c:pt idx="180">
                  <c:v>14301.24</c:v>
                </c:pt>
                <c:pt idx="181">
                  <c:v>14297.67</c:v>
                </c:pt>
                <c:pt idx="182">
                  <c:v>14285.44</c:v>
                </c:pt>
                <c:pt idx="183">
                  <c:v>14183.28</c:v>
                </c:pt>
                <c:pt idx="184">
                  <c:v>14105</c:v>
                </c:pt>
                <c:pt idx="185">
                  <c:v>14058.9</c:v>
                </c:pt>
                <c:pt idx="186">
                  <c:v>14012.46</c:v>
                </c:pt>
                <c:pt idx="187">
                  <c:v>13849.33</c:v>
                </c:pt>
                <c:pt idx="188">
                  <c:v>13843.77</c:v>
                </c:pt>
                <c:pt idx="189">
                  <c:v>13842.94</c:v>
                </c:pt>
                <c:pt idx="190">
                  <c:v>13839.35</c:v>
                </c:pt>
                <c:pt idx="191">
                  <c:v>13737.62</c:v>
                </c:pt>
                <c:pt idx="192">
                  <c:v>13666.51</c:v>
                </c:pt>
                <c:pt idx="193">
                  <c:v>13657.25</c:v>
                </c:pt>
                <c:pt idx="194">
                  <c:v>13588.54</c:v>
                </c:pt>
                <c:pt idx="195">
                  <c:v>13552.04</c:v>
                </c:pt>
                <c:pt idx="196">
                  <c:v>13315.98</c:v>
                </c:pt>
                <c:pt idx="197">
                  <c:v>13298.84</c:v>
                </c:pt>
                <c:pt idx="198">
                  <c:v>13291.67</c:v>
                </c:pt>
                <c:pt idx="199">
                  <c:v>13068.64</c:v>
                </c:pt>
                <c:pt idx="200">
                  <c:v>13054.29</c:v>
                </c:pt>
                <c:pt idx="201">
                  <c:v>13030.85</c:v>
                </c:pt>
                <c:pt idx="202">
                  <c:v>13006.77</c:v>
                </c:pt>
                <c:pt idx="203">
                  <c:v>12762.69</c:v>
                </c:pt>
                <c:pt idx="204">
                  <c:v>12338.12</c:v>
                </c:pt>
                <c:pt idx="205">
                  <c:v>11773.77</c:v>
                </c:pt>
                <c:pt idx="206">
                  <c:v>11713.77</c:v>
                </c:pt>
                <c:pt idx="207">
                  <c:v>11409.84</c:v>
                </c:pt>
                <c:pt idx="208">
                  <c:v>11389.18</c:v>
                </c:pt>
                <c:pt idx="209">
                  <c:v>10437.61</c:v>
                </c:pt>
                <c:pt idx="210">
                  <c:v>10341.5</c:v>
                </c:pt>
                <c:pt idx="211">
                  <c:v>10142.26</c:v>
                </c:pt>
              </c:numCache>
            </c:numRef>
          </c:val>
          <c:extLst>
            <c:ext xmlns:c16="http://schemas.microsoft.com/office/drawing/2014/chart" uri="{C3380CC4-5D6E-409C-BE32-E72D297353CC}">
              <c16:uniqueId val="{00000000-0F92-43F4-99FF-76BBDE999CB6}"/>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prebivalcev'!$Z$7:$Z$218</c:f>
              <c:strCache>
                <c:ptCount val="212"/>
                <c:pt idx="0">
                  <c:v>Trzin</c:v>
                </c:pt>
                <c:pt idx="1">
                  <c:v>Šenčur</c:v>
                </c:pt>
                <c:pt idx="2">
                  <c:v>Radovljica</c:v>
                </c:pt>
                <c:pt idx="3">
                  <c:v>Ljubljana</c:v>
                </c:pt>
                <c:pt idx="4">
                  <c:v>Piran/Pirano</c:v>
                </c:pt>
                <c:pt idx="5">
                  <c:v>Hoče - Slivnica</c:v>
                </c:pt>
                <c:pt idx="6">
                  <c:v>Bled</c:v>
                </c:pt>
                <c:pt idx="7">
                  <c:v>Škofljica</c:v>
                </c:pt>
                <c:pt idx="8">
                  <c:v>Dol pri Ljubljani</c:v>
                </c:pt>
                <c:pt idx="9">
                  <c:v>Brezovica</c:v>
                </c:pt>
                <c:pt idx="10">
                  <c:v>Lenart</c:v>
                </c:pt>
                <c:pt idx="11">
                  <c:v>Mengeš</c:v>
                </c:pt>
                <c:pt idx="12">
                  <c:v>Medvode</c:v>
                </c:pt>
                <c:pt idx="13">
                  <c:v>Izola/Isola</c:v>
                </c:pt>
                <c:pt idx="14">
                  <c:v>Dobrova - Polhov Gradec</c:v>
                </c:pt>
                <c:pt idx="15">
                  <c:v>Vodice</c:v>
                </c:pt>
                <c:pt idx="16">
                  <c:v>Slovenska Bistrica</c:v>
                </c:pt>
                <c:pt idx="17">
                  <c:v>Škofja Loka</c:v>
                </c:pt>
                <c:pt idx="18">
                  <c:v>Koper/Capodistria</c:v>
                </c:pt>
                <c:pt idx="19">
                  <c:v>Žalec</c:v>
                </c:pt>
                <c:pt idx="20">
                  <c:v>Tržič</c:v>
                </c:pt>
                <c:pt idx="21">
                  <c:v>Celje</c:v>
                </c:pt>
                <c:pt idx="22">
                  <c:v>Domžale</c:v>
                </c:pt>
                <c:pt idx="23">
                  <c:v>Log - Dragomer</c:v>
                </c:pt>
                <c:pt idx="24">
                  <c:v>Ptuj</c:v>
                </c:pt>
                <c:pt idx="25">
                  <c:v>Idrija</c:v>
                </c:pt>
                <c:pt idx="26">
                  <c:v>Muta</c:v>
                </c:pt>
                <c:pt idx="27">
                  <c:v>Krško</c:v>
                </c:pt>
                <c:pt idx="28">
                  <c:v>Grosuplje</c:v>
                </c:pt>
                <c:pt idx="29">
                  <c:v>Polzela</c:v>
                </c:pt>
                <c:pt idx="30">
                  <c:v>Ajdovščina</c:v>
                </c:pt>
                <c:pt idx="31">
                  <c:v>Ankaran/Ancarano</c:v>
                </c:pt>
                <c:pt idx="32">
                  <c:v>Novo mesto</c:v>
                </c:pt>
                <c:pt idx="33">
                  <c:v>Maribor</c:v>
                </c:pt>
                <c:pt idx="34">
                  <c:v>Rače - Fram</c:v>
                </c:pt>
                <c:pt idx="35">
                  <c:v>Ig</c:v>
                </c:pt>
                <c:pt idx="36">
                  <c:v>Žirovnica</c:v>
                </c:pt>
                <c:pt idx="37">
                  <c:v>Kranj</c:v>
                </c:pt>
                <c:pt idx="38">
                  <c:v>Kamnik</c:v>
                </c:pt>
                <c:pt idx="39">
                  <c:v>Dravograd</c:v>
                </c:pt>
                <c:pt idx="40">
                  <c:v>Vrhnika</c:v>
                </c:pt>
                <c:pt idx="41">
                  <c:v>Slovenj Gradec</c:v>
                </c:pt>
                <c:pt idx="42">
                  <c:v>Vojnik</c:v>
                </c:pt>
                <c:pt idx="43">
                  <c:v>Ruše</c:v>
                </c:pt>
                <c:pt idx="44">
                  <c:v>Sežana</c:v>
                </c:pt>
                <c:pt idx="45">
                  <c:v>Nova Gorica</c:v>
                </c:pt>
                <c:pt idx="46">
                  <c:v>Ljutomer</c:v>
                </c:pt>
                <c:pt idx="47">
                  <c:v>Slovenske Konjice</c:v>
                </c:pt>
                <c:pt idx="48">
                  <c:v>Šempeter - Vrtojba</c:v>
                </c:pt>
                <c:pt idx="49">
                  <c:v>Horjul</c:v>
                </c:pt>
                <c:pt idx="50">
                  <c:v>Ravne na Koroškem</c:v>
                </c:pt>
                <c:pt idx="51">
                  <c:v>Murska Sobota</c:v>
                </c:pt>
                <c:pt idx="52">
                  <c:v>Gorje</c:v>
                </c:pt>
                <c:pt idx="53">
                  <c:v>Šentrupert</c:v>
                </c:pt>
                <c:pt idx="54">
                  <c:v>Hajdina</c:v>
                </c:pt>
                <c:pt idx="55">
                  <c:v>Straža</c:v>
                </c:pt>
                <c:pt idx="56">
                  <c:v>Črnomelj</c:v>
                </c:pt>
                <c:pt idx="57">
                  <c:v>Mirna Peč</c:v>
                </c:pt>
                <c:pt idx="58">
                  <c:v>Poljčane</c:v>
                </c:pt>
                <c:pt idx="59">
                  <c:v>Tolmin</c:v>
                </c:pt>
                <c:pt idx="60">
                  <c:v>Miklavž na Dravskem polju</c:v>
                </c:pt>
                <c:pt idx="61">
                  <c:v>Litija</c:v>
                </c:pt>
                <c:pt idx="62">
                  <c:v>Štore</c:v>
                </c:pt>
                <c:pt idx="63">
                  <c:v>Starše</c:v>
                </c:pt>
                <c:pt idx="64">
                  <c:v>Sevnica</c:v>
                </c:pt>
                <c:pt idx="65">
                  <c:v>Brežice</c:v>
                </c:pt>
                <c:pt idx="66">
                  <c:v>Lukovica</c:v>
                </c:pt>
                <c:pt idx="67">
                  <c:v>Duplek</c:v>
                </c:pt>
                <c:pt idx="68">
                  <c:v>Laško</c:v>
                </c:pt>
                <c:pt idx="69">
                  <c:v>Kočevje</c:v>
                </c:pt>
                <c:pt idx="70">
                  <c:v>Borovnica</c:v>
                </c:pt>
                <c:pt idx="71">
                  <c:v>Gorišnica</c:v>
                </c:pt>
                <c:pt idx="72">
                  <c:v>Zagorje ob Savi</c:v>
                </c:pt>
                <c:pt idx="73">
                  <c:v>Šentjernej</c:v>
                </c:pt>
                <c:pt idx="74">
                  <c:v>Gorenja vas - Poljane</c:v>
                </c:pt>
                <c:pt idx="75">
                  <c:v>Velenje</c:v>
                </c:pt>
                <c:pt idx="76">
                  <c:v>Apače</c:v>
                </c:pt>
                <c:pt idx="77">
                  <c:v>Lendava/Lendva</c:v>
                </c:pt>
                <c:pt idx="78">
                  <c:v>Trbovlje</c:v>
                </c:pt>
                <c:pt idx="79">
                  <c:v>Dolenjske Toplice</c:v>
                </c:pt>
                <c:pt idx="80">
                  <c:v>Komen</c:v>
                </c:pt>
                <c:pt idx="81">
                  <c:v>Vipava</c:v>
                </c:pt>
                <c:pt idx="82">
                  <c:v>Gornja Radgona</c:v>
                </c:pt>
                <c:pt idx="83">
                  <c:v>Brda</c:v>
                </c:pt>
                <c:pt idx="84">
                  <c:v>Cerkno</c:v>
                </c:pt>
                <c:pt idx="85">
                  <c:v>Šmarje pri Jelšah</c:v>
                </c:pt>
                <c:pt idx="86">
                  <c:v>Radenci</c:v>
                </c:pt>
                <c:pt idx="87">
                  <c:v>Jesenice</c:v>
                </c:pt>
                <c:pt idx="88">
                  <c:v>Ilirska Bistrica</c:v>
                </c:pt>
                <c:pt idx="89">
                  <c:v>Kidričevo</c:v>
                </c:pt>
                <c:pt idx="90">
                  <c:v>Podčetrtek</c:v>
                </c:pt>
                <c:pt idx="91">
                  <c:v>Renče - Vogrsko</c:v>
                </c:pt>
                <c:pt idx="92">
                  <c:v>Metlika</c:v>
                </c:pt>
                <c:pt idx="93">
                  <c:v>Postojna</c:v>
                </c:pt>
                <c:pt idx="94">
                  <c:v>Kobarid</c:v>
                </c:pt>
                <c:pt idx="95">
                  <c:v>Škocjan</c:v>
                </c:pt>
                <c:pt idx="96">
                  <c:v>Radeče</c:v>
                </c:pt>
                <c:pt idx="97">
                  <c:v>Cerknica</c:v>
                </c:pt>
                <c:pt idx="98">
                  <c:v>Hrpelje - Kozina</c:v>
                </c:pt>
                <c:pt idx="99">
                  <c:v>Ormož</c:v>
                </c:pt>
                <c:pt idx="100">
                  <c:v>Mokronog - Trebelno</c:v>
                </c:pt>
                <c:pt idx="101">
                  <c:v>Tabor</c:v>
                </c:pt>
                <c:pt idx="102">
                  <c:v>Videm</c:v>
                </c:pt>
                <c:pt idx="103">
                  <c:v>Moravske Toplice</c:v>
                </c:pt>
                <c:pt idx="104">
                  <c:v>Dobrepolje</c:v>
                </c:pt>
                <c:pt idx="105">
                  <c:v>Beltinci</c:v>
                </c:pt>
                <c:pt idx="106">
                  <c:v>Vitanje</c:v>
                </c:pt>
                <c:pt idx="107">
                  <c:v>Železniki</c:v>
                </c:pt>
                <c:pt idx="108">
                  <c:v>Bloke</c:v>
                </c:pt>
                <c:pt idx="109">
                  <c:v>Lovrenc na Pohorju</c:v>
                </c:pt>
                <c:pt idx="110">
                  <c:v>Makole</c:v>
                </c:pt>
                <c:pt idx="111">
                  <c:v>Žiri</c:v>
                </c:pt>
                <c:pt idx="112">
                  <c:v>Šentilj</c:v>
                </c:pt>
                <c:pt idx="113">
                  <c:v>Kanal</c:v>
                </c:pt>
                <c:pt idx="114">
                  <c:v>Ljubno</c:v>
                </c:pt>
                <c:pt idx="115">
                  <c:v>Divača</c:v>
                </c:pt>
                <c:pt idx="116">
                  <c:v>Šmartno pri Litiji</c:v>
                </c:pt>
                <c:pt idx="117">
                  <c:v>Puconci</c:v>
                </c:pt>
                <c:pt idx="118">
                  <c:v>Šalovci</c:v>
                </c:pt>
                <c:pt idx="119">
                  <c:v>Hrastnik</c:v>
                </c:pt>
                <c:pt idx="120">
                  <c:v>Žetale</c:v>
                </c:pt>
                <c:pt idx="121">
                  <c:v>Pivka</c:v>
                </c:pt>
                <c:pt idx="122">
                  <c:v>Sveti Jurij ob Ščavnici</c:v>
                </c:pt>
                <c:pt idx="123">
                  <c:v>Cankova</c:v>
                </c:pt>
                <c:pt idx="124">
                  <c:v>Kozje</c:v>
                </c:pt>
                <c:pt idx="125">
                  <c:v>Loška dolina</c:v>
                </c:pt>
                <c:pt idx="126">
                  <c:v>Turnišče</c:v>
                </c:pt>
                <c:pt idx="127">
                  <c:v>Velika Polana</c:v>
                </c:pt>
                <c:pt idx="128">
                  <c:v>Odranci</c:v>
                </c:pt>
                <c:pt idx="129">
                  <c:v>Grad</c:v>
                </c:pt>
                <c:pt idx="130">
                  <c:v>Šmartno ob Paki</c:v>
                </c:pt>
                <c:pt idx="131">
                  <c:v>Kuzma</c:v>
                </c:pt>
                <c:pt idx="132">
                  <c:v>Loški Potok</c:v>
                </c:pt>
                <c:pt idx="133">
                  <c:v>Sveti Tomaž</c:v>
                </c:pt>
                <c:pt idx="134">
                  <c:v>Gornji Petrovci</c:v>
                </c:pt>
                <c:pt idx="135">
                  <c:v>Podlehnik</c:v>
                </c:pt>
                <c:pt idx="136">
                  <c:v>Benedikt</c:v>
                </c:pt>
                <c:pt idx="137">
                  <c:v>Bistrica ob Sotli</c:v>
                </c:pt>
                <c:pt idx="138">
                  <c:v>Bohinj</c:v>
                </c:pt>
                <c:pt idx="139">
                  <c:v>Bovec</c:v>
                </c:pt>
                <c:pt idx="140">
                  <c:v>Braslovče</c:v>
                </c:pt>
                <c:pt idx="141">
                  <c:v>Cerklje na Gorenjskem</c:v>
                </c:pt>
                <c:pt idx="142">
                  <c:v>Cerkvenjak</c:v>
                </c:pt>
                <c:pt idx="143">
                  <c:v>Cirkulane</c:v>
                </c:pt>
                <c:pt idx="144">
                  <c:v>Črenšovci</c:v>
                </c:pt>
                <c:pt idx="145">
                  <c:v>Črna na Koroškem</c:v>
                </c:pt>
                <c:pt idx="146">
                  <c:v>Destrnik</c:v>
                </c:pt>
                <c:pt idx="147">
                  <c:v>Dobje</c:v>
                </c:pt>
                <c:pt idx="148">
                  <c:v>Dobrna</c:v>
                </c:pt>
                <c:pt idx="149">
                  <c:v>Dobrovnik/Dobronak</c:v>
                </c:pt>
                <c:pt idx="150">
                  <c:v>Dornava</c:v>
                </c:pt>
                <c:pt idx="151">
                  <c:v>Gornji Grad</c:v>
                </c:pt>
                <c:pt idx="152">
                  <c:v>Hodoš/Hodos</c:v>
                </c:pt>
                <c:pt idx="153">
                  <c:v>Ivančna Gorica</c:v>
                </c:pt>
                <c:pt idx="154">
                  <c:v>Jezersko</c:v>
                </c:pt>
                <c:pt idx="155">
                  <c:v>Juršinci</c:v>
                </c:pt>
                <c:pt idx="156">
                  <c:v>Kobilje</c:v>
                </c:pt>
                <c:pt idx="157">
                  <c:v>Komenda</c:v>
                </c:pt>
                <c:pt idx="158">
                  <c:v>Kostanjevica na Krki</c:v>
                </c:pt>
                <c:pt idx="159">
                  <c:v>Kostel</c:v>
                </c:pt>
                <c:pt idx="160">
                  <c:v>Kranjska Gora</c:v>
                </c:pt>
                <c:pt idx="161">
                  <c:v>Križevci</c:v>
                </c:pt>
                <c:pt idx="162">
                  <c:v>Kungota</c:v>
                </c:pt>
                <c:pt idx="163">
                  <c:v>Logatec</c:v>
                </c:pt>
                <c:pt idx="164">
                  <c:v>Luče</c:v>
                </c:pt>
                <c:pt idx="165">
                  <c:v>Majšperk</c:v>
                </c:pt>
                <c:pt idx="166">
                  <c:v>Markovci</c:v>
                </c:pt>
                <c:pt idx="167">
                  <c:v>Mežica</c:v>
                </c:pt>
                <c:pt idx="168">
                  <c:v>Miren - Kostanjevica</c:v>
                </c:pt>
                <c:pt idx="169">
                  <c:v>Mirna</c:v>
                </c:pt>
                <c:pt idx="170">
                  <c:v>Mislinja</c:v>
                </c:pt>
                <c:pt idx="171">
                  <c:v>Moravče</c:v>
                </c:pt>
                <c:pt idx="172">
                  <c:v>Mozirje</c:v>
                </c:pt>
                <c:pt idx="173">
                  <c:v>Naklo</c:v>
                </c:pt>
                <c:pt idx="174">
                  <c:v>Nazarje</c:v>
                </c:pt>
                <c:pt idx="175">
                  <c:v>Oplotnica</c:v>
                </c:pt>
                <c:pt idx="176">
                  <c:v>Osilnica</c:v>
                </c:pt>
                <c:pt idx="177">
                  <c:v>Pesnica</c:v>
                </c:pt>
                <c:pt idx="178">
                  <c:v>Podvelka</c:v>
                </c:pt>
                <c:pt idx="179">
                  <c:v>Prebold</c:v>
                </c:pt>
                <c:pt idx="180">
                  <c:v>Preddvor</c:v>
                </c:pt>
                <c:pt idx="181">
                  <c:v>Prevalje</c:v>
                </c:pt>
                <c:pt idx="182">
                  <c:v>Radlje ob Dravi</c:v>
                </c:pt>
                <c:pt idx="183">
                  <c:v>Razkrižje</c:v>
                </c:pt>
                <c:pt idx="184">
                  <c:v>Rečica ob Savinji</c:v>
                </c:pt>
                <c:pt idx="185">
                  <c:v>Ribnica</c:v>
                </c:pt>
                <c:pt idx="186">
                  <c:v>Ribnica na Pohorju</c:v>
                </c:pt>
                <c:pt idx="187">
                  <c:v>Rogaška Slatina</c:v>
                </c:pt>
                <c:pt idx="188">
                  <c:v>Rogašovci</c:v>
                </c:pt>
                <c:pt idx="189">
                  <c:v>Rogatec</c:v>
                </c:pt>
                <c:pt idx="190">
                  <c:v>Selnica ob Dravi</c:v>
                </c:pt>
                <c:pt idx="191">
                  <c:v>Semič</c:v>
                </c:pt>
                <c:pt idx="192">
                  <c:v>Sodražica</c:v>
                </c:pt>
                <c:pt idx="193">
                  <c:v>Solčava</c:v>
                </c:pt>
                <c:pt idx="194">
                  <c:v>Središče ob Dravi</c:v>
                </c:pt>
                <c:pt idx="195">
                  <c:v>Sveta Ana</c:v>
                </c:pt>
                <c:pt idx="196">
                  <c:v>Sveta Trojica v Slov. goricah</c:v>
                </c:pt>
                <c:pt idx="197">
                  <c:v>Sveti Andraž v Slov. goricah</c:v>
                </c:pt>
                <c:pt idx="198">
                  <c:v>Sveti Jurij v Slov. goricah</c:v>
                </c:pt>
                <c:pt idx="199">
                  <c:v>Šentjur</c:v>
                </c:pt>
                <c:pt idx="200">
                  <c:v>Šmarješke Toplice</c:v>
                </c:pt>
                <c:pt idx="201">
                  <c:v>Šoštanj</c:v>
                </c:pt>
                <c:pt idx="202">
                  <c:v>Tišina</c:v>
                </c:pt>
                <c:pt idx="203">
                  <c:v>Trebnje</c:v>
                </c:pt>
                <c:pt idx="204">
                  <c:v>Trnovska vas</c:v>
                </c:pt>
                <c:pt idx="205">
                  <c:v>Velike Lašče</c:v>
                </c:pt>
                <c:pt idx="206">
                  <c:v>Veržej</c:v>
                </c:pt>
                <c:pt idx="207">
                  <c:v>Vransko</c:v>
                </c:pt>
                <c:pt idx="208">
                  <c:v>Vuzenica</c:v>
                </c:pt>
                <c:pt idx="209">
                  <c:v>Zavrč</c:v>
                </c:pt>
                <c:pt idx="210">
                  <c:v>Zreče</c:v>
                </c:pt>
                <c:pt idx="211">
                  <c:v>Žužemberk</c:v>
                </c:pt>
              </c:strCache>
            </c:strRef>
          </c:cat>
          <c:val>
            <c:numRef>
              <c:f>'Bruto dohodki prebivalcev'!$AA$7:$AA$218</c:f>
              <c:numCache>
                <c:formatCode>#,##0</c:formatCode>
                <c:ptCount val="212"/>
                <c:pt idx="0">
                  <c:v>7544.3</c:v>
                </c:pt>
                <c:pt idx="1">
                  <c:v>5505.49</c:v>
                </c:pt>
                <c:pt idx="2">
                  <c:v>4999.7</c:v>
                </c:pt>
                <c:pt idx="3">
                  <c:v>4610.1499999999996</c:v>
                </c:pt>
                <c:pt idx="4">
                  <c:v>4577.46</c:v>
                </c:pt>
                <c:pt idx="5">
                  <c:v>4535.2299999999996</c:v>
                </c:pt>
                <c:pt idx="6">
                  <c:v>4418.87</c:v>
                </c:pt>
                <c:pt idx="7">
                  <c:v>4360.6099999999997</c:v>
                </c:pt>
                <c:pt idx="8">
                  <c:v>3907.77</c:v>
                </c:pt>
                <c:pt idx="9">
                  <c:v>3865.38</c:v>
                </c:pt>
                <c:pt idx="10">
                  <c:v>3826.09</c:v>
                </c:pt>
                <c:pt idx="11">
                  <c:v>3674.85</c:v>
                </c:pt>
                <c:pt idx="12">
                  <c:v>3570.04</c:v>
                </c:pt>
                <c:pt idx="13">
                  <c:v>3562.71</c:v>
                </c:pt>
                <c:pt idx="14">
                  <c:v>3562.61</c:v>
                </c:pt>
                <c:pt idx="15">
                  <c:v>3365.36</c:v>
                </c:pt>
                <c:pt idx="16">
                  <c:v>3250.8</c:v>
                </c:pt>
                <c:pt idx="17">
                  <c:v>3156.02</c:v>
                </c:pt>
                <c:pt idx="18">
                  <c:v>3086.84</c:v>
                </c:pt>
                <c:pt idx="19">
                  <c:v>3072.09</c:v>
                </c:pt>
                <c:pt idx="20">
                  <c:v>3050.55</c:v>
                </c:pt>
                <c:pt idx="21">
                  <c:v>2999.28</c:v>
                </c:pt>
                <c:pt idx="22">
                  <c:v>2831.82</c:v>
                </c:pt>
                <c:pt idx="23">
                  <c:v>2712.32</c:v>
                </c:pt>
                <c:pt idx="24">
                  <c:v>2683.45</c:v>
                </c:pt>
                <c:pt idx="25">
                  <c:v>2680.35</c:v>
                </c:pt>
                <c:pt idx="26">
                  <c:v>2663.45</c:v>
                </c:pt>
                <c:pt idx="27">
                  <c:v>2630.29</c:v>
                </c:pt>
                <c:pt idx="28">
                  <c:v>2533.79</c:v>
                </c:pt>
                <c:pt idx="29">
                  <c:v>2489.15</c:v>
                </c:pt>
                <c:pt idx="30">
                  <c:v>2432.7199999999998</c:v>
                </c:pt>
                <c:pt idx="31">
                  <c:v>2414.4499999999998</c:v>
                </c:pt>
                <c:pt idx="32">
                  <c:v>2400.7399999999998</c:v>
                </c:pt>
                <c:pt idx="33">
                  <c:v>2397.33</c:v>
                </c:pt>
                <c:pt idx="34">
                  <c:v>2392.13</c:v>
                </c:pt>
                <c:pt idx="35">
                  <c:v>2387.48</c:v>
                </c:pt>
                <c:pt idx="36">
                  <c:v>2384.64</c:v>
                </c:pt>
                <c:pt idx="37">
                  <c:v>2377.73</c:v>
                </c:pt>
                <c:pt idx="38">
                  <c:v>2368.02</c:v>
                </c:pt>
                <c:pt idx="39">
                  <c:v>2338</c:v>
                </c:pt>
                <c:pt idx="40">
                  <c:v>2276.2199999999998</c:v>
                </c:pt>
                <c:pt idx="41">
                  <c:v>2219.3200000000002</c:v>
                </c:pt>
                <c:pt idx="42">
                  <c:v>2124.37</c:v>
                </c:pt>
                <c:pt idx="43">
                  <c:v>2121.16</c:v>
                </c:pt>
                <c:pt idx="44">
                  <c:v>2075.09</c:v>
                </c:pt>
                <c:pt idx="45">
                  <c:v>2059.4299999999998</c:v>
                </c:pt>
                <c:pt idx="46">
                  <c:v>1996</c:v>
                </c:pt>
                <c:pt idx="47">
                  <c:v>1992.6</c:v>
                </c:pt>
                <c:pt idx="48">
                  <c:v>1972.41</c:v>
                </c:pt>
                <c:pt idx="49">
                  <c:v>1957.2</c:v>
                </c:pt>
                <c:pt idx="50">
                  <c:v>1908.9</c:v>
                </c:pt>
                <c:pt idx="51">
                  <c:v>1879.53</c:v>
                </c:pt>
                <c:pt idx="52">
                  <c:v>1857.83</c:v>
                </c:pt>
                <c:pt idx="53">
                  <c:v>1857.6</c:v>
                </c:pt>
                <c:pt idx="54">
                  <c:v>1825.52</c:v>
                </c:pt>
                <c:pt idx="55">
                  <c:v>1814.56</c:v>
                </c:pt>
                <c:pt idx="56">
                  <c:v>1814.28</c:v>
                </c:pt>
                <c:pt idx="57">
                  <c:v>1775.59</c:v>
                </c:pt>
                <c:pt idx="58">
                  <c:v>1737.23</c:v>
                </c:pt>
                <c:pt idx="59">
                  <c:v>1722.53</c:v>
                </c:pt>
                <c:pt idx="60">
                  <c:v>1710.16</c:v>
                </c:pt>
                <c:pt idx="61">
                  <c:v>1708.61</c:v>
                </c:pt>
                <c:pt idx="62">
                  <c:v>1668.16</c:v>
                </c:pt>
                <c:pt idx="63">
                  <c:v>1611.51</c:v>
                </c:pt>
                <c:pt idx="64">
                  <c:v>1574.61</c:v>
                </c:pt>
                <c:pt idx="65">
                  <c:v>1569.92</c:v>
                </c:pt>
                <c:pt idx="66">
                  <c:v>1566.64</c:v>
                </c:pt>
                <c:pt idx="67">
                  <c:v>1563.91</c:v>
                </c:pt>
                <c:pt idx="68">
                  <c:v>1550.86</c:v>
                </c:pt>
                <c:pt idx="69">
                  <c:v>1542.59</c:v>
                </c:pt>
                <c:pt idx="70">
                  <c:v>1534.82</c:v>
                </c:pt>
                <c:pt idx="71">
                  <c:v>1463.22</c:v>
                </c:pt>
                <c:pt idx="72">
                  <c:v>1446.09</c:v>
                </c:pt>
                <c:pt idx="73">
                  <c:v>1443.15</c:v>
                </c:pt>
                <c:pt idx="74">
                  <c:v>1440.32</c:v>
                </c:pt>
                <c:pt idx="75">
                  <c:v>1428.38</c:v>
                </c:pt>
                <c:pt idx="76">
                  <c:v>1409.08</c:v>
                </c:pt>
                <c:pt idx="77">
                  <c:v>1406.98</c:v>
                </c:pt>
                <c:pt idx="78">
                  <c:v>1392.3</c:v>
                </c:pt>
                <c:pt idx="79">
                  <c:v>1377.57</c:v>
                </c:pt>
                <c:pt idx="80">
                  <c:v>1371.86</c:v>
                </c:pt>
                <c:pt idx="81">
                  <c:v>1366.11</c:v>
                </c:pt>
                <c:pt idx="82">
                  <c:v>1361.19</c:v>
                </c:pt>
                <c:pt idx="83">
                  <c:v>1340.71</c:v>
                </c:pt>
                <c:pt idx="84">
                  <c:v>1333.9</c:v>
                </c:pt>
                <c:pt idx="85">
                  <c:v>1303.24</c:v>
                </c:pt>
                <c:pt idx="86">
                  <c:v>1301.4000000000001</c:v>
                </c:pt>
                <c:pt idx="87">
                  <c:v>1283.8800000000001</c:v>
                </c:pt>
                <c:pt idx="88">
                  <c:v>1277.6400000000001</c:v>
                </c:pt>
                <c:pt idx="89">
                  <c:v>1266.95</c:v>
                </c:pt>
                <c:pt idx="90">
                  <c:v>1258.53</c:v>
                </c:pt>
                <c:pt idx="91">
                  <c:v>1247.93</c:v>
                </c:pt>
                <c:pt idx="92">
                  <c:v>1242.44</c:v>
                </c:pt>
                <c:pt idx="93">
                  <c:v>1234.8</c:v>
                </c:pt>
                <c:pt idx="94">
                  <c:v>1226.98</c:v>
                </c:pt>
                <c:pt idx="95">
                  <c:v>1222.82</c:v>
                </c:pt>
                <c:pt idx="96">
                  <c:v>1206.03</c:v>
                </c:pt>
                <c:pt idx="97">
                  <c:v>1196.8800000000001</c:v>
                </c:pt>
                <c:pt idx="98">
                  <c:v>1189.28</c:v>
                </c:pt>
                <c:pt idx="99">
                  <c:v>1163.3800000000001</c:v>
                </c:pt>
                <c:pt idx="100">
                  <c:v>1141.1199999999999</c:v>
                </c:pt>
                <c:pt idx="101">
                  <c:v>1065.92</c:v>
                </c:pt>
                <c:pt idx="102">
                  <c:v>1059.17</c:v>
                </c:pt>
                <c:pt idx="103">
                  <c:v>1051.25</c:v>
                </c:pt>
                <c:pt idx="104">
                  <c:v>1017.78</c:v>
                </c:pt>
                <c:pt idx="105">
                  <c:v>1009.72</c:v>
                </c:pt>
                <c:pt idx="106">
                  <c:v>979.91</c:v>
                </c:pt>
                <c:pt idx="107">
                  <c:v>951.98</c:v>
                </c:pt>
                <c:pt idx="108">
                  <c:v>940.35</c:v>
                </c:pt>
                <c:pt idx="109">
                  <c:v>939.67</c:v>
                </c:pt>
                <c:pt idx="110">
                  <c:v>928.49</c:v>
                </c:pt>
                <c:pt idx="111">
                  <c:v>925.22</c:v>
                </c:pt>
                <c:pt idx="112">
                  <c:v>910.41</c:v>
                </c:pt>
                <c:pt idx="113">
                  <c:v>894.74</c:v>
                </c:pt>
                <c:pt idx="114">
                  <c:v>891.32</c:v>
                </c:pt>
                <c:pt idx="115">
                  <c:v>876.38</c:v>
                </c:pt>
                <c:pt idx="116">
                  <c:v>866.41</c:v>
                </c:pt>
                <c:pt idx="117">
                  <c:v>863.65</c:v>
                </c:pt>
                <c:pt idx="118">
                  <c:v>840.8</c:v>
                </c:pt>
                <c:pt idx="119">
                  <c:v>836.35</c:v>
                </c:pt>
                <c:pt idx="120">
                  <c:v>830.15</c:v>
                </c:pt>
                <c:pt idx="121">
                  <c:v>825.57</c:v>
                </c:pt>
                <c:pt idx="122">
                  <c:v>802.03</c:v>
                </c:pt>
                <c:pt idx="123">
                  <c:v>747.84</c:v>
                </c:pt>
                <c:pt idx="124">
                  <c:v>735.72</c:v>
                </c:pt>
                <c:pt idx="125">
                  <c:v>714.03</c:v>
                </c:pt>
                <c:pt idx="126">
                  <c:v>695.74</c:v>
                </c:pt>
                <c:pt idx="127">
                  <c:v>687.86</c:v>
                </c:pt>
                <c:pt idx="128">
                  <c:v>685.07</c:v>
                </c:pt>
                <c:pt idx="129">
                  <c:v>675.22</c:v>
                </c:pt>
                <c:pt idx="130">
                  <c:v>633.26</c:v>
                </c:pt>
                <c:pt idx="131">
                  <c:v>600.01</c:v>
                </c:pt>
                <c:pt idx="132">
                  <c:v>581</c:v>
                </c:pt>
                <c:pt idx="133">
                  <c:v>496.25</c:v>
                </c:pt>
                <c:pt idx="134">
                  <c:v>417.43</c:v>
                </c:pt>
                <c:pt idx="135">
                  <c:v>379.23</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numCache>
            </c:numRef>
          </c:val>
          <c:extLst>
            <c:ext xmlns:c16="http://schemas.microsoft.com/office/drawing/2014/chart" uri="{C3380CC4-5D6E-409C-BE32-E72D297353CC}">
              <c16:uniqueId val="{00000000-C2EB-4ED8-9285-21D5E6CE87E5}"/>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prebivalcev'!$C$277</c:f>
              <c:strCache>
                <c:ptCount val="1"/>
                <c:pt idx="0">
                  <c:v>Bruto prejeti dohodek - SKUPAJ</c:v>
                </c:pt>
              </c:strCache>
            </c:strRef>
          </c:tx>
          <c:spPr>
            <a:solidFill>
              <a:schemeClr val="accent5">
                <a:lumMod val="75000"/>
              </a:schemeClr>
            </a:solidFill>
            <a:ln>
              <a:noFill/>
            </a:ln>
            <a:effectLst/>
          </c:spPr>
          <c:invertIfNegative val="0"/>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357B-48E6-B13A-130843DE32AC}"/>
              </c:ext>
            </c:extLst>
          </c:dPt>
          <c:dPt>
            <c:idx val="6"/>
            <c:invertIfNegative val="0"/>
            <c:bubble3D val="0"/>
            <c:spPr>
              <a:solidFill>
                <a:srgbClr val="92D050"/>
              </a:solidFill>
              <a:ln>
                <a:noFill/>
              </a:ln>
              <a:effectLst/>
            </c:spPr>
            <c:extLst>
              <c:ext xmlns:c16="http://schemas.microsoft.com/office/drawing/2014/chart" uri="{C3380CC4-5D6E-409C-BE32-E72D297353CC}">
                <c16:uniqueId val="{00000003-357B-48E6-B13A-130843DE32AC}"/>
              </c:ext>
            </c:extLst>
          </c:dPt>
          <c:dPt>
            <c:idx val="7"/>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357B-48E6-B13A-130843DE32AC}"/>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prebivalcev'!$B$278:$B$290</c:f>
              <c:strCache>
                <c:ptCount val="13"/>
                <c:pt idx="0">
                  <c:v>Ljubljana</c:v>
                </c:pt>
                <c:pt idx="1">
                  <c:v>Kranjska Gora</c:v>
                </c:pt>
                <c:pt idx="2">
                  <c:v>Novo mesto</c:v>
                </c:pt>
                <c:pt idx="3">
                  <c:v>Bled</c:v>
                </c:pt>
                <c:pt idx="4">
                  <c:v>Škofja Loka</c:v>
                </c:pt>
                <c:pt idx="5">
                  <c:v>Piran/Pirano</c:v>
                </c:pt>
                <c:pt idx="6">
                  <c:v>SLOVENIJA</c:v>
                </c:pt>
                <c:pt idx="7">
                  <c:v>Ptuj</c:v>
                </c:pt>
                <c:pt idx="8">
                  <c:v>Maribor</c:v>
                </c:pt>
                <c:pt idx="9">
                  <c:v>Rogaška Slatina</c:v>
                </c:pt>
                <c:pt idx="10">
                  <c:v>Bovec</c:v>
                </c:pt>
                <c:pt idx="11">
                  <c:v>Podčetrtek</c:v>
                </c:pt>
                <c:pt idx="12">
                  <c:v>Moravske Toplice</c:v>
                </c:pt>
              </c:strCache>
            </c:strRef>
          </c:cat>
          <c:val>
            <c:numRef>
              <c:f>'Bruto dohodki prebivalcev'!$C$278:$C$290</c:f>
              <c:numCache>
                <c:formatCode>#,##0</c:formatCode>
                <c:ptCount val="13"/>
                <c:pt idx="0">
                  <c:v>15427.62</c:v>
                </c:pt>
                <c:pt idx="1">
                  <c:v>15176.85</c:v>
                </c:pt>
                <c:pt idx="2">
                  <c:v>15090.74</c:v>
                </c:pt>
                <c:pt idx="3">
                  <c:v>14890.53</c:v>
                </c:pt>
                <c:pt idx="4">
                  <c:v>14446.77</c:v>
                </c:pt>
                <c:pt idx="5">
                  <c:v>13352.4</c:v>
                </c:pt>
                <c:pt idx="6">
                  <c:v>13298.38</c:v>
                </c:pt>
                <c:pt idx="7">
                  <c:v>13267.89</c:v>
                </c:pt>
                <c:pt idx="8">
                  <c:v>12323.85</c:v>
                </c:pt>
                <c:pt idx="9">
                  <c:v>11770.88</c:v>
                </c:pt>
                <c:pt idx="10">
                  <c:v>11688.49</c:v>
                </c:pt>
                <c:pt idx="11">
                  <c:v>11265.54</c:v>
                </c:pt>
                <c:pt idx="12">
                  <c:v>11182.4</c:v>
                </c:pt>
              </c:numCache>
            </c:numRef>
          </c:val>
          <c:extLst>
            <c:ext xmlns:c16="http://schemas.microsoft.com/office/drawing/2014/chart" uri="{C3380CC4-5D6E-409C-BE32-E72D297353CC}">
              <c16:uniqueId val="{00000006-357B-48E6-B13A-130843DE32AC}"/>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prebivalcev'!$C$294</c:f>
              <c:strCache>
                <c:ptCount val="1"/>
                <c:pt idx="0">
                  <c:v>Dohodek iz dela</c:v>
                </c:pt>
              </c:strCache>
            </c:strRef>
          </c:tx>
          <c:spPr>
            <a:solidFill>
              <a:schemeClr val="accent5">
                <a:lumMod val="75000"/>
              </a:schemeClr>
            </a:solidFill>
            <a:ln>
              <a:noFill/>
            </a:ln>
            <a:effectLst/>
          </c:spPr>
          <c:invertIfNegative val="0"/>
          <c:dPt>
            <c:idx val="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A891-47C0-A1A8-247BD8D85DB5}"/>
              </c:ext>
            </c:extLst>
          </c:dPt>
          <c:dPt>
            <c:idx val="6"/>
            <c:invertIfNegative val="0"/>
            <c:bubble3D val="0"/>
            <c:spPr>
              <a:solidFill>
                <a:srgbClr val="92D050"/>
              </a:solidFill>
              <a:ln>
                <a:noFill/>
              </a:ln>
              <a:effectLst/>
            </c:spPr>
            <c:extLst>
              <c:ext xmlns:c16="http://schemas.microsoft.com/office/drawing/2014/chart" uri="{C3380CC4-5D6E-409C-BE32-E72D297353CC}">
                <c16:uniqueId val="{00000003-A891-47C0-A1A8-247BD8D85DB5}"/>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A891-47C0-A1A8-247BD8D85DB5}"/>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prebivalcev'!$B$295:$B$307</c:f>
              <c:strCache>
                <c:ptCount val="13"/>
                <c:pt idx="0">
                  <c:v>Novo mesto</c:v>
                </c:pt>
                <c:pt idx="1">
                  <c:v>Ljubljana</c:v>
                </c:pt>
                <c:pt idx="2">
                  <c:v>Škofja Loka</c:v>
                </c:pt>
                <c:pt idx="3">
                  <c:v>Bled</c:v>
                </c:pt>
                <c:pt idx="4">
                  <c:v>Kranjska Gora</c:v>
                </c:pt>
                <c:pt idx="5">
                  <c:v>Ptuj</c:v>
                </c:pt>
                <c:pt idx="6">
                  <c:v>SLOVENIJA</c:v>
                </c:pt>
                <c:pt idx="7">
                  <c:v>Piran/Pirano</c:v>
                </c:pt>
                <c:pt idx="8">
                  <c:v>Rogaška Slatina</c:v>
                </c:pt>
                <c:pt idx="9">
                  <c:v>Maribor</c:v>
                </c:pt>
                <c:pt idx="10">
                  <c:v>Podčetrtek</c:v>
                </c:pt>
                <c:pt idx="11">
                  <c:v>Bovec</c:v>
                </c:pt>
                <c:pt idx="12">
                  <c:v>Moravske Toplice</c:v>
                </c:pt>
              </c:strCache>
            </c:strRef>
          </c:cat>
          <c:val>
            <c:numRef>
              <c:f>'Bruto dohodki prebivalcev'!$C$295:$C$307</c:f>
              <c:numCache>
                <c:formatCode>#,##0</c:formatCode>
                <c:ptCount val="13"/>
                <c:pt idx="0">
                  <c:v>11467.99</c:v>
                </c:pt>
                <c:pt idx="1">
                  <c:v>10934.86</c:v>
                </c:pt>
                <c:pt idx="2">
                  <c:v>10582.18</c:v>
                </c:pt>
                <c:pt idx="3">
                  <c:v>10386.08</c:v>
                </c:pt>
                <c:pt idx="4">
                  <c:v>9845.81</c:v>
                </c:pt>
                <c:pt idx="5">
                  <c:v>9824.49</c:v>
                </c:pt>
                <c:pt idx="6">
                  <c:v>9728.02</c:v>
                </c:pt>
                <c:pt idx="7">
                  <c:v>9127.01</c:v>
                </c:pt>
                <c:pt idx="8">
                  <c:v>8705.61</c:v>
                </c:pt>
                <c:pt idx="9">
                  <c:v>8560.48</c:v>
                </c:pt>
                <c:pt idx="10">
                  <c:v>8528.49</c:v>
                </c:pt>
                <c:pt idx="11">
                  <c:v>8307.1</c:v>
                </c:pt>
                <c:pt idx="12">
                  <c:v>8121.35</c:v>
                </c:pt>
              </c:numCache>
            </c:numRef>
          </c:val>
          <c:extLst>
            <c:ext xmlns:c16="http://schemas.microsoft.com/office/drawing/2014/chart" uri="{C3380CC4-5D6E-409C-BE32-E72D297353CC}">
              <c16:uniqueId val="{00000006-A891-47C0-A1A8-247BD8D85DB5}"/>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prebivalcev'!$C$311</c:f>
              <c:strCache>
                <c:ptCount val="1"/>
                <c:pt idx="0">
                  <c:v>Dohodek iz premoženja, kapitala in drugi prejemki</c:v>
                </c:pt>
              </c:strCache>
            </c:strRef>
          </c:tx>
          <c:spPr>
            <a:solidFill>
              <a:schemeClr val="accent5">
                <a:lumMod val="75000"/>
              </a:schemeClr>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01-89B8-4DCA-95E6-4EE199762E9B}"/>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89B8-4DCA-95E6-4EE199762E9B}"/>
              </c:ext>
            </c:extLst>
          </c:dPt>
          <c:dPt>
            <c:idx val="7"/>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89B8-4DCA-95E6-4EE199762E9B}"/>
              </c:ext>
            </c:extLst>
          </c:dPt>
          <c:dLbls>
            <c:dLbl>
              <c:idx val="0"/>
              <c:layout>
                <c:manualLayout>
                  <c:x val="2.5000000000000001E-2"/>
                  <c:y val="2.5806451612903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B8-4DCA-95E6-4EE199762E9B}"/>
                </c:ext>
              </c:extLst>
            </c:dLbl>
            <c:dLbl>
              <c:idx val="1"/>
              <c:layout>
                <c:manualLayout>
                  <c:x val="1.6666666666666666E-2"/>
                  <c:y val="1.7204301075268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B8-4DCA-95E6-4EE199762E9B}"/>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prebivalcev'!$B$312:$B$324</c:f>
              <c:strCache>
                <c:ptCount val="13"/>
                <c:pt idx="0">
                  <c:v>Ljubljana</c:v>
                </c:pt>
                <c:pt idx="1">
                  <c:v>Bled</c:v>
                </c:pt>
                <c:pt idx="2">
                  <c:v>Piran/Pirano</c:v>
                </c:pt>
                <c:pt idx="3">
                  <c:v>Škofja Loka</c:v>
                </c:pt>
                <c:pt idx="4">
                  <c:v>Novo mesto</c:v>
                </c:pt>
                <c:pt idx="5">
                  <c:v>SLOVENIJA</c:v>
                </c:pt>
                <c:pt idx="6">
                  <c:v>Maribor</c:v>
                </c:pt>
                <c:pt idx="7">
                  <c:v>Ptuj</c:v>
                </c:pt>
                <c:pt idx="8">
                  <c:v>Moravske Toplice</c:v>
                </c:pt>
                <c:pt idx="9">
                  <c:v>Podčetrtek</c:v>
                </c:pt>
                <c:pt idx="10">
                  <c:v>Bovec</c:v>
                </c:pt>
                <c:pt idx="11">
                  <c:v>Kranjska Gora</c:v>
                </c:pt>
                <c:pt idx="12">
                  <c:v>Rogaška Slatina</c:v>
                </c:pt>
              </c:strCache>
            </c:strRef>
          </c:cat>
          <c:val>
            <c:numRef>
              <c:f>'Bruto dohodki prebivalcev'!$C$312:$C$324</c:f>
              <c:numCache>
                <c:formatCode>#,##0</c:formatCode>
                <c:ptCount val="13"/>
                <c:pt idx="0">
                  <c:v>1314.27</c:v>
                </c:pt>
                <c:pt idx="1">
                  <c:v>1164.27</c:v>
                </c:pt>
                <c:pt idx="2">
                  <c:v>948.61</c:v>
                </c:pt>
                <c:pt idx="3">
                  <c:v>919.58</c:v>
                </c:pt>
                <c:pt idx="4">
                  <c:v>642.96</c:v>
                </c:pt>
                <c:pt idx="5">
                  <c:v>599.08000000000004</c:v>
                </c:pt>
                <c:pt idx="6">
                  <c:v>509.37</c:v>
                </c:pt>
                <c:pt idx="7">
                  <c:v>441.48</c:v>
                </c:pt>
                <c:pt idx="8">
                  <c:v>169.32</c:v>
                </c:pt>
                <c:pt idx="9">
                  <c:v>138.43</c:v>
                </c:pt>
                <c:pt idx="10">
                  <c:v>0</c:v>
                </c:pt>
                <c:pt idx="11">
                  <c:v>0</c:v>
                </c:pt>
                <c:pt idx="12">
                  <c:v>0</c:v>
                </c:pt>
              </c:numCache>
            </c:numRef>
          </c:val>
          <c:extLst>
            <c:ext xmlns:c16="http://schemas.microsoft.com/office/drawing/2014/chart" uri="{C3380CC4-5D6E-409C-BE32-E72D297353CC}">
              <c16:uniqueId val="{00000006-89B8-4DCA-95E6-4EE199762E9B}"/>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prebivalcev'!$C$255</c:f>
              <c:strCache>
                <c:ptCount val="1"/>
                <c:pt idx="0">
                  <c:v>Dohodek iz premoženja, kapitala in drugi prejemki</c:v>
                </c:pt>
              </c:strCache>
            </c:strRef>
          </c:tx>
          <c:spPr>
            <a:solidFill>
              <a:schemeClr val="accent5">
                <a:lumMod val="75000"/>
              </a:schemeClr>
            </a:solidFill>
            <a:ln>
              <a:noFill/>
            </a:ln>
            <a:effectLst/>
          </c:spPr>
          <c:invertIfNegative val="0"/>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D18E-40A3-82B9-9717D4C6C3AE}"/>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D18E-40A3-82B9-9717D4C6C3AE}"/>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D18E-40A3-82B9-9717D4C6C3AE}"/>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8-D18E-40A3-82B9-9717D4C6C3AE}"/>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prebivalcev'!$B$256:$B$267</c:f>
              <c:strCache>
                <c:ptCount val="12"/>
                <c:pt idx="0">
                  <c:v>Ljubljana</c:v>
                </c:pt>
                <c:pt idx="1">
                  <c:v>Koper/Capodistria</c:v>
                </c:pt>
                <c:pt idx="2">
                  <c:v>Novo mesto</c:v>
                </c:pt>
                <c:pt idx="3">
                  <c:v>Celje</c:v>
                </c:pt>
                <c:pt idx="4">
                  <c:v>Maribor</c:v>
                </c:pt>
                <c:pt idx="5">
                  <c:v>Kranj</c:v>
                </c:pt>
                <c:pt idx="6">
                  <c:v>Nova Gorica</c:v>
                </c:pt>
                <c:pt idx="7">
                  <c:v>Krško</c:v>
                </c:pt>
                <c:pt idx="8">
                  <c:v>Ptuj</c:v>
                </c:pt>
                <c:pt idx="9">
                  <c:v>Murska Sobota</c:v>
                </c:pt>
                <c:pt idx="10">
                  <c:v>Slovenj Gradec</c:v>
                </c:pt>
                <c:pt idx="11">
                  <c:v>Velenje</c:v>
                </c:pt>
              </c:strCache>
            </c:strRef>
          </c:cat>
          <c:val>
            <c:numRef>
              <c:f>'Bruto dohodki prebivalcev'!$C$256:$C$267</c:f>
              <c:numCache>
                <c:formatCode>0.00</c:formatCode>
                <c:ptCount val="12"/>
                <c:pt idx="0">
                  <c:v>1314.27</c:v>
                </c:pt>
                <c:pt idx="1">
                  <c:v>679.32</c:v>
                </c:pt>
                <c:pt idx="2">
                  <c:v>642.96</c:v>
                </c:pt>
                <c:pt idx="3">
                  <c:v>530.19000000000005</c:v>
                </c:pt>
                <c:pt idx="4">
                  <c:v>509.37</c:v>
                </c:pt>
                <c:pt idx="5">
                  <c:v>507.77</c:v>
                </c:pt>
                <c:pt idx="6">
                  <c:v>500.6</c:v>
                </c:pt>
                <c:pt idx="7">
                  <c:v>497.32</c:v>
                </c:pt>
                <c:pt idx="8">
                  <c:v>441.48</c:v>
                </c:pt>
                <c:pt idx="9">
                  <c:v>366.65</c:v>
                </c:pt>
                <c:pt idx="10">
                  <c:v>342.6</c:v>
                </c:pt>
                <c:pt idx="11">
                  <c:v>277.33</c:v>
                </c:pt>
              </c:numCache>
            </c:numRef>
          </c:val>
          <c:extLst>
            <c:ext xmlns:c16="http://schemas.microsoft.com/office/drawing/2014/chart" uri="{C3380CC4-5D6E-409C-BE32-E72D297353CC}">
              <c16:uniqueId val="{00000006-D18E-40A3-82B9-9717D4C6C3AE}"/>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prebivalcev'!$C$240</c:f>
              <c:strCache>
                <c:ptCount val="1"/>
                <c:pt idx="0">
                  <c:v>Dohodek iz dela</c:v>
                </c:pt>
              </c:strCache>
            </c:strRef>
          </c:tx>
          <c:spPr>
            <a:solidFill>
              <a:schemeClr val="accent5">
                <a:lumMod val="75000"/>
              </a:schemeClr>
            </a:solidFill>
            <a:ln>
              <a:noFill/>
            </a:ln>
            <a:effectLst/>
          </c:spPr>
          <c:invertIfNegative val="0"/>
          <c:dPt>
            <c:idx val="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A-7A0E-46AC-9C3F-113476A9ACBA}"/>
              </c:ext>
            </c:extLst>
          </c:dPt>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7A0E-46AC-9C3F-113476A9ACBA}"/>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7A0E-46AC-9C3F-113476A9ACBA}"/>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7A0E-46AC-9C3F-113476A9ACBA}"/>
              </c:ext>
            </c:extLst>
          </c:dPt>
          <c:dPt>
            <c:idx val="8"/>
            <c:invertIfNegative val="0"/>
            <c:bubble3D val="0"/>
            <c:spPr>
              <a:solidFill>
                <a:schemeClr val="accent5">
                  <a:lumMod val="75000"/>
                </a:schemeClr>
              </a:solidFill>
              <a:ln>
                <a:noFill/>
              </a:ln>
              <a:effectLst/>
            </c:spPr>
            <c:extLst>
              <c:ext xmlns:c16="http://schemas.microsoft.com/office/drawing/2014/chart" uri="{C3380CC4-5D6E-409C-BE32-E72D297353CC}">
                <c16:uniqueId val="{00000007-7A0E-46AC-9C3F-113476A9ACBA}"/>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prebivalcev'!$B$241:$B$252</c:f>
              <c:strCache>
                <c:ptCount val="12"/>
                <c:pt idx="0">
                  <c:v>Novo mesto</c:v>
                </c:pt>
                <c:pt idx="1">
                  <c:v>Ljubljana</c:v>
                </c:pt>
                <c:pt idx="2">
                  <c:v>Kranj</c:v>
                </c:pt>
                <c:pt idx="3">
                  <c:v>Koper/Capodistria</c:v>
                </c:pt>
                <c:pt idx="4">
                  <c:v>Ptuj</c:v>
                </c:pt>
                <c:pt idx="5">
                  <c:v>Slovenj Gradec</c:v>
                </c:pt>
                <c:pt idx="6">
                  <c:v>Krško</c:v>
                </c:pt>
                <c:pt idx="7">
                  <c:v>Celje</c:v>
                </c:pt>
                <c:pt idx="8">
                  <c:v>Velenje</c:v>
                </c:pt>
                <c:pt idx="9">
                  <c:v>Nova Gorica</c:v>
                </c:pt>
                <c:pt idx="10">
                  <c:v>Maribor</c:v>
                </c:pt>
                <c:pt idx="11">
                  <c:v>Murska Sobota</c:v>
                </c:pt>
              </c:strCache>
            </c:strRef>
          </c:cat>
          <c:val>
            <c:numRef>
              <c:f>'Bruto dohodki prebivalcev'!$C$241:$C$252</c:f>
              <c:numCache>
                <c:formatCode>0.00</c:formatCode>
                <c:ptCount val="12"/>
                <c:pt idx="0">
                  <c:v>11467.99</c:v>
                </c:pt>
                <c:pt idx="1">
                  <c:v>10934.86</c:v>
                </c:pt>
                <c:pt idx="2">
                  <c:v>10316.51</c:v>
                </c:pt>
                <c:pt idx="3">
                  <c:v>9895.98</c:v>
                </c:pt>
                <c:pt idx="4">
                  <c:v>9824.49</c:v>
                </c:pt>
                <c:pt idx="5">
                  <c:v>9606.3799999999992</c:v>
                </c:pt>
                <c:pt idx="6">
                  <c:v>9533.65</c:v>
                </c:pt>
                <c:pt idx="7">
                  <c:v>9487.17</c:v>
                </c:pt>
                <c:pt idx="8">
                  <c:v>9288.75</c:v>
                </c:pt>
                <c:pt idx="9">
                  <c:v>9196.86</c:v>
                </c:pt>
                <c:pt idx="10">
                  <c:v>8560.48</c:v>
                </c:pt>
                <c:pt idx="11">
                  <c:v>8356.91</c:v>
                </c:pt>
              </c:numCache>
            </c:numRef>
          </c:val>
          <c:extLst>
            <c:ext xmlns:c16="http://schemas.microsoft.com/office/drawing/2014/chart" uri="{C3380CC4-5D6E-409C-BE32-E72D297353CC}">
              <c16:uniqueId val="{00000008-7A0E-46AC-9C3F-113476A9ACBA}"/>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prebivalcev'!$C$225</c:f>
              <c:strCache>
                <c:ptCount val="1"/>
                <c:pt idx="0">
                  <c:v>Bruto prejeti dohodek - SKUPAJ</c:v>
                </c:pt>
              </c:strCache>
            </c:strRef>
          </c:tx>
          <c:spPr>
            <a:solidFill>
              <a:schemeClr val="accent5">
                <a:lumMod val="75000"/>
              </a:schemeClr>
            </a:solidFill>
            <a:ln>
              <a:noFill/>
            </a:ln>
            <a:effectLst/>
          </c:spPr>
          <c:invertIfNegative val="0"/>
          <c:dPt>
            <c:idx val="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3CF6-429F-93AF-8F9A39FC0BD2}"/>
              </c:ext>
            </c:extLst>
          </c:dPt>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3-3CF6-429F-93AF-8F9A39FC0BD2}"/>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5-3CF6-429F-93AF-8F9A39FC0BD2}"/>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7-3CF6-429F-93AF-8F9A39FC0BD2}"/>
              </c:ext>
            </c:extLst>
          </c:dPt>
          <c:dPt>
            <c:idx val="8"/>
            <c:invertIfNegative val="0"/>
            <c:bubble3D val="0"/>
            <c:spPr>
              <a:solidFill>
                <a:schemeClr val="accent5">
                  <a:lumMod val="75000"/>
                </a:schemeClr>
              </a:solidFill>
              <a:ln>
                <a:noFill/>
              </a:ln>
              <a:effectLst/>
            </c:spPr>
            <c:extLst>
              <c:ext xmlns:c16="http://schemas.microsoft.com/office/drawing/2014/chart" uri="{C3380CC4-5D6E-409C-BE32-E72D297353CC}">
                <c16:uniqueId val="{00000009-3CF6-429F-93AF-8F9A39FC0BD2}"/>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'Bruto dohodki prebivalcev'!$B$226:$B$237</c:f>
              <c:strCache>
                <c:ptCount val="12"/>
                <c:pt idx="0">
                  <c:v>Ljubljana</c:v>
                </c:pt>
                <c:pt idx="1">
                  <c:v>Novo mesto</c:v>
                </c:pt>
                <c:pt idx="2">
                  <c:v>Kranj</c:v>
                </c:pt>
                <c:pt idx="3">
                  <c:v>Koper/Capodistria</c:v>
                </c:pt>
                <c:pt idx="4">
                  <c:v>Ptuj</c:v>
                </c:pt>
                <c:pt idx="5">
                  <c:v>Celje</c:v>
                </c:pt>
                <c:pt idx="6">
                  <c:v>Nova Gorica</c:v>
                </c:pt>
                <c:pt idx="7">
                  <c:v>Slovenj Gradec</c:v>
                </c:pt>
                <c:pt idx="8">
                  <c:v>Krško</c:v>
                </c:pt>
                <c:pt idx="9">
                  <c:v>Velenje</c:v>
                </c:pt>
                <c:pt idx="10">
                  <c:v>Murska Sobota</c:v>
                </c:pt>
                <c:pt idx="11">
                  <c:v>Maribor</c:v>
                </c:pt>
              </c:strCache>
            </c:strRef>
          </c:cat>
          <c:val>
            <c:numRef>
              <c:f>'Bruto dohodki prebivalcev'!$C$226:$C$237</c:f>
              <c:numCache>
                <c:formatCode>0.00</c:formatCode>
                <c:ptCount val="12"/>
                <c:pt idx="0">
                  <c:v>15427.62</c:v>
                </c:pt>
                <c:pt idx="1">
                  <c:v>15090.74</c:v>
                </c:pt>
                <c:pt idx="2">
                  <c:v>13753.35</c:v>
                </c:pt>
                <c:pt idx="3">
                  <c:v>13496.23</c:v>
                </c:pt>
                <c:pt idx="4">
                  <c:v>13267.89</c:v>
                </c:pt>
                <c:pt idx="5">
                  <c:v>13190.9</c:v>
                </c:pt>
                <c:pt idx="6">
                  <c:v>13003.06</c:v>
                </c:pt>
                <c:pt idx="7">
                  <c:v>12945</c:v>
                </c:pt>
                <c:pt idx="8">
                  <c:v>12918.54</c:v>
                </c:pt>
                <c:pt idx="9">
                  <c:v>12906.28</c:v>
                </c:pt>
                <c:pt idx="10">
                  <c:v>12383.73</c:v>
                </c:pt>
                <c:pt idx="11">
                  <c:v>12323.85</c:v>
                </c:pt>
              </c:numCache>
            </c:numRef>
          </c:val>
          <c:extLst>
            <c:ext xmlns:c16="http://schemas.microsoft.com/office/drawing/2014/chart" uri="{C3380CC4-5D6E-409C-BE32-E72D297353CC}">
              <c16:uniqueId val="{0000000A-3CF6-429F-93AF-8F9A39FC0BD2}"/>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Ptuja v nočitvah pos. kategorij krajev v Sloveniji 2019</a:t>
            </a:r>
            <a:endParaRPr lang="en-US" sz="1200" b="0"/>
          </a:p>
        </c:rich>
      </c:tx>
      <c:layout>
        <c:manualLayout>
          <c:xMode val="edge"/>
          <c:yMode val="edge"/>
          <c:x val="2.1583333333333343E-2"/>
          <c:y val="2.7777777777777776E-2"/>
        </c:manualLayout>
      </c:layout>
      <c:overlay val="0"/>
    </c:title>
    <c:autoTitleDeleted val="0"/>
    <c:plotArea>
      <c:layout/>
      <c:barChart>
        <c:barDir val="col"/>
        <c:grouping val="clustered"/>
        <c:varyColors val="0"/>
        <c:ser>
          <c:idx val="0"/>
          <c:order val="0"/>
          <c:tx>
            <c:strRef>
              <c:f>'Analiza 2009-2022'!$C$160</c:f>
              <c:strCache>
                <c:ptCount val="1"/>
                <c:pt idx="0">
                  <c:v>Zdraviliške občine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2009-2022'!$D$159,'Analiza 2009-2022'!$G$159,'Analiza 2009-2022'!$J$159)</c:f>
            </c:multiLvlStrRef>
          </c:cat>
          <c:val>
            <c:numRef>
              <c:f>('Analiza 2009-2022'!$F$160,'Analiza 2009-2022'!$I$160,'Analiza 2009-2022'!$L$160)</c:f>
              <c:numCache>
                <c:formatCode>0.0%</c:formatCode>
                <c:ptCount val="1"/>
                <c:pt idx="0">
                  <c:v>5.179748566237543E-2</c:v>
                </c:pt>
              </c:numCache>
            </c:numRef>
          </c:val>
          <c:extLst>
            <c:ext xmlns:c16="http://schemas.microsoft.com/office/drawing/2014/chart" uri="{C3380CC4-5D6E-409C-BE32-E72D297353CC}">
              <c16:uniqueId val="{00000000-8B5A-4D7B-836A-A2C30B4BF873}"/>
            </c:ext>
          </c:extLst>
        </c:ser>
        <c:ser>
          <c:idx val="1"/>
          <c:order val="1"/>
          <c:tx>
            <c:strRef>
              <c:f>'Analiza 2009-2022'!$C$164</c:f>
              <c:strCache>
                <c:ptCount val="1"/>
                <c:pt idx="0">
                  <c:v>Mestne občine</c:v>
                </c:pt>
              </c:strCache>
            </c:strRef>
          </c:tx>
          <c:spPr>
            <a:solidFill>
              <a:schemeClr val="accent2">
                <a:lumMod val="60000"/>
                <a:lumOff val="40000"/>
              </a:schemeClr>
            </a:solidFill>
          </c:spPr>
          <c:invertIfNegative val="0"/>
          <c:dLbls>
            <c:dLbl>
              <c:idx val="1"/>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A-4D7B-836A-A2C30B4BF8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2009-2022'!$D$159,'Analiza 2009-2022'!$G$159,'Analiza 2009-2022'!$J$159)</c:f>
            </c:multiLvlStrRef>
          </c:cat>
          <c:val>
            <c:numRef>
              <c:f>('Analiza 2009-2022'!$F$164,'Analiza 2009-2022'!$I$164,'Analiza 2009-2022'!$L$164)</c:f>
              <c:numCache>
                <c:formatCode>0.0%</c:formatCode>
                <c:ptCount val="1"/>
                <c:pt idx="0">
                  <c:v>0.10023117288809805</c:v>
                </c:pt>
              </c:numCache>
            </c:numRef>
          </c:val>
          <c:extLst>
            <c:ext xmlns:c16="http://schemas.microsoft.com/office/drawing/2014/chart" uri="{C3380CC4-5D6E-409C-BE32-E72D297353CC}">
              <c16:uniqueId val="{00000002-8B5A-4D7B-836A-A2C30B4BF873}"/>
            </c:ext>
          </c:extLst>
        </c:ser>
        <c:ser>
          <c:idx val="2"/>
          <c:order val="2"/>
          <c:tx>
            <c:strRef>
              <c:f>'Analiza 2009-2022'!$C$166</c:f>
              <c:strCache>
                <c:ptCount val="1"/>
                <c:pt idx="0">
                  <c:v>Slovenija</c:v>
                </c:pt>
              </c:strCache>
            </c:strRef>
          </c:tx>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5A-4D7B-836A-A2C30B4BF873}"/>
                </c:ext>
              </c:extLst>
            </c:dLbl>
            <c:dLbl>
              <c:idx val="1"/>
              <c:layout>
                <c:manualLayout>
                  <c:x val="1.1111111111111112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5A-4D7B-836A-A2C30B4BF873}"/>
                </c:ext>
              </c:extLst>
            </c:dLbl>
            <c:dLbl>
              <c:idx val="2"/>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5A-4D7B-836A-A2C30B4BF8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2009-2022'!$D$159,'Analiza 2009-2022'!$G$159,'Analiza 2009-2022'!$J$159)</c:f>
            </c:multiLvlStrRef>
          </c:cat>
          <c:val>
            <c:numRef>
              <c:f>('Analiza 2009-2022'!$F$166,'Analiza 2009-2022'!$I$166,'Analiza 2009-2022'!$L$166)</c:f>
              <c:numCache>
                <c:formatCode>0.00%</c:formatCode>
                <c:ptCount val="1"/>
                <c:pt idx="0">
                  <c:v>7.7825011964893134E-3</c:v>
                </c:pt>
              </c:numCache>
            </c:numRef>
          </c:val>
          <c:extLst>
            <c:ext xmlns:c16="http://schemas.microsoft.com/office/drawing/2014/chart" uri="{C3380CC4-5D6E-409C-BE32-E72D297353CC}">
              <c16:uniqueId val="{00000006-8B5A-4D7B-836A-A2C30B4BF873}"/>
            </c:ext>
          </c:extLst>
        </c:ser>
        <c:dLbls>
          <c:showLegendKey val="0"/>
          <c:showVal val="0"/>
          <c:showCatName val="0"/>
          <c:showSerName val="0"/>
          <c:showPercent val="0"/>
          <c:showBubbleSize val="0"/>
        </c:dLbls>
        <c:gapWidth val="150"/>
        <c:axId val="123998208"/>
        <c:axId val="176792704"/>
      </c:barChart>
      <c:catAx>
        <c:axId val="123998208"/>
        <c:scaling>
          <c:orientation val="minMax"/>
        </c:scaling>
        <c:delete val="0"/>
        <c:axPos val="b"/>
        <c:numFmt formatCode="General" sourceLinked="0"/>
        <c:majorTickMark val="none"/>
        <c:minorTickMark val="none"/>
        <c:tickLblPos val="nextTo"/>
        <c:crossAx val="176792704"/>
        <c:crosses val="autoZero"/>
        <c:auto val="1"/>
        <c:lblAlgn val="ctr"/>
        <c:lblOffset val="100"/>
        <c:noMultiLvlLbl val="0"/>
      </c:catAx>
      <c:valAx>
        <c:axId val="176792704"/>
        <c:scaling>
          <c:orientation val="minMax"/>
        </c:scaling>
        <c:delete val="0"/>
        <c:axPos val="l"/>
        <c:majorGridlines/>
        <c:numFmt formatCode="0.0%" sourceLinked="1"/>
        <c:majorTickMark val="none"/>
        <c:minorTickMark val="none"/>
        <c:tickLblPos val="nextTo"/>
        <c:crossAx val="123998208"/>
        <c:crosses val="autoZero"/>
        <c:crossBetween val="between"/>
      </c:valAx>
    </c:plotArea>
    <c:legend>
      <c:legendPos val="b"/>
      <c:layout>
        <c:manualLayout>
          <c:xMode val="edge"/>
          <c:yMode val="edge"/>
          <c:x val="6.9244750656167989E-2"/>
          <c:y val="0.88850503062117236"/>
          <c:w val="0.86984383202099735"/>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Slovenija - delovno aktivno prebivalstvo po spolu</a:t>
            </a:r>
          </a:p>
        </c:rich>
      </c:tx>
      <c:layout>
        <c:manualLayout>
          <c:xMode val="edge"/>
          <c:yMode val="edge"/>
          <c:x val="0.2353678915135608"/>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B53-45EB-9E3F-466E62F38876}"/>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2-4B53-45EB-9E3F-466E62F388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'Spol, starost, izobrazba Ptuj'!$C$23:$C$24</c:f>
              <c:strCache>
                <c:ptCount val="2"/>
                <c:pt idx="0">
                  <c:v>Moški</c:v>
                </c:pt>
                <c:pt idx="1">
                  <c:v>Ženske</c:v>
                </c:pt>
              </c:strCache>
            </c:strRef>
          </c:cat>
          <c:val>
            <c:numRef>
              <c:f>'Spol, starost, izobrazba Ptuj'!$E$23:$E$24</c:f>
              <c:numCache>
                <c:formatCode>0.0%</c:formatCode>
                <c:ptCount val="2"/>
                <c:pt idx="0">
                  <c:v>0.55272498674284543</c:v>
                </c:pt>
                <c:pt idx="1">
                  <c:v>0.44727501325715457</c:v>
                </c:pt>
              </c:numCache>
            </c:numRef>
          </c:val>
          <c:extLst>
            <c:ext xmlns:c16="http://schemas.microsoft.com/office/drawing/2014/chart" uri="{C3380CC4-5D6E-409C-BE32-E72D297353CC}">
              <c16:uniqueId val="{00000000-4B53-45EB-9E3F-466E62F3887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MO Ptuj - delovno aktivno prebivalstvo po spolu</a:t>
            </a:r>
          </a:p>
        </c:rich>
      </c:tx>
      <c:layout>
        <c:manualLayout>
          <c:xMode val="edge"/>
          <c:yMode val="edge"/>
          <c:x val="0.2353678915135608"/>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891D-44C6-BCD9-239FE537E9B6}"/>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91D-44C6-BCD9-239FE537E9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'Spol, starost, izobrazba Ptuj'!$C$8:$C$9</c:f>
              <c:strCache>
                <c:ptCount val="2"/>
                <c:pt idx="0">
                  <c:v>Moški</c:v>
                </c:pt>
                <c:pt idx="1">
                  <c:v>Ženske</c:v>
                </c:pt>
              </c:strCache>
            </c:strRef>
          </c:cat>
          <c:val>
            <c:numRef>
              <c:f>'Spol, starost, izobrazba Ptuj'!$E$8:$E$9</c:f>
              <c:numCache>
                <c:formatCode>0.0%</c:formatCode>
                <c:ptCount val="2"/>
                <c:pt idx="0">
                  <c:v>0.5486470153763513</c:v>
                </c:pt>
                <c:pt idx="1">
                  <c:v>0.4513529846236487</c:v>
                </c:pt>
              </c:numCache>
            </c:numRef>
          </c:val>
          <c:extLst>
            <c:ext xmlns:c16="http://schemas.microsoft.com/office/drawing/2014/chart" uri="{C3380CC4-5D6E-409C-BE32-E72D297353CC}">
              <c16:uniqueId val="{00000004-891D-44C6-BCD9-239FE537E9B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Slovenija - stopnja izobrazbe delovno aktivnega prebivalstva, deleži</a:t>
            </a:r>
          </a:p>
        </c:rich>
      </c:tx>
      <c:layout>
        <c:manualLayout>
          <c:xMode val="edge"/>
          <c:yMode val="edge"/>
          <c:x val="0.20594251701438801"/>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9F11-4971-9C63-36AA2D48CCE5}"/>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9F11-4971-9C63-36AA2D48CCE5}"/>
              </c:ext>
            </c:extLst>
          </c:dPt>
          <c:dPt>
            <c:idx val="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7-9F11-4971-9C63-36AA2D48CC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'Spol, starost, izobrazba Ptuj'!$C$26:$C$28</c:f>
              <c:strCache>
                <c:ptCount val="3"/>
                <c:pt idx="0">
                  <c:v>Osnovnošolska ali manj</c:v>
                </c:pt>
                <c:pt idx="1">
                  <c:v>Srednješolska</c:v>
                </c:pt>
                <c:pt idx="2">
                  <c:v>Višješolska, visokošolska</c:v>
                </c:pt>
              </c:strCache>
            </c:strRef>
          </c:cat>
          <c:val>
            <c:numRef>
              <c:f>'Spol, starost, izobrazba Ptuj'!$E$26:$E$28</c:f>
              <c:numCache>
                <c:formatCode>0.0%</c:formatCode>
                <c:ptCount val="3"/>
                <c:pt idx="0">
                  <c:v>9.237563933697121E-2</c:v>
                </c:pt>
                <c:pt idx="1">
                  <c:v>0.54755255820318516</c:v>
                </c:pt>
                <c:pt idx="2">
                  <c:v>0.36007180245984366</c:v>
                </c:pt>
              </c:numCache>
            </c:numRef>
          </c:val>
          <c:extLst>
            <c:ext xmlns:c16="http://schemas.microsoft.com/office/drawing/2014/chart" uri="{C3380CC4-5D6E-409C-BE32-E72D297353CC}">
              <c16:uniqueId val="{00000004-9F11-4971-9C63-36AA2D48CCE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Ptuj - stopnja izobrazbe delovno aktivnega prebivalstva, deleži</a:t>
            </a:r>
          </a:p>
        </c:rich>
      </c:tx>
      <c:layout>
        <c:manualLayout>
          <c:xMode val="edge"/>
          <c:yMode val="edge"/>
          <c:x val="0.12803705268718579"/>
          <c:y val="5.0925925925925923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C2A7-4E06-B38E-F560B3ED4407}"/>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C2A7-4E06-B38E-F560B3ED4407}"/>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C2A7-4E06-B38E-F560B3ED440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'Spol, starost, izobrazba Ptuj'!$C$11:$C$13</c:f>
              <c:strCache>
                <c:ptCount val="3"/>
                <c:pt idx="0">
                  <c:v>Osnovnošolska ali manj</c:v>
                </c:pt>
                <c:pt idx="1">
                  <c:v>Srednješolska</c:v>
                </c:pt>
                <c:pt idx="2">
                  <c:v>Višješolska, visokošolska</c:v>
                </c:pt>
              </c:strCache>
            </c:strRef>
          </c:cat>
          <c:val>
            <c:numRef>
              <c:f>'Spol, starost, izobrazba Ptuj'!$E$11:$E$13</c:f>
              <c:numCache>
                <c:formatCode>0.0%</c:formatCode>
                <c:ptCount val="3"/>
                <c:pt idx="0">
                  <c:v>8.608070905794668E-2</c:v>
                </c:pt>
                <c:pt idx="1">
                  <c:v>0.63177331632310485</c:v>
                </c:pt>
                <c:pt idx="2">
                  <c:v>0.28214597461894853</c:v>
                </c:pt>
              </c:numCache>
            </c:numRef>
          </c:val>
          <c:extLst>
            <c:ext xmlns:c16="http://schemas.microsoft.com/office/drawing/2014/chart" uri="{C3380CC4-5D6E-409C-BE32-E72D297353CC}">
              <c16:uniqueId val="{00000006-C2A7-4E06-B38E-F560B3ED440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'Spol, starost, izobrazba Ptuj'!$B$50</c:f>
              <c:strCache>
                <c:ptCount val="1"/>
                <c:pt idx="0">
                  <c:v>SLOVENIJA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'Spol, starost, izobrazba Ptuj'!$C$49:$M$49</c:f>
              <c:strCache>
                <c:ptCount val="11"/>
                <c:pt idx="0">
                  <c:v>15-19 let</c:v>
                </c:pt>
                <c:pt idx="1">
                  <c:v>20-24 let</c:v>
                </c:pt>
                <c:pt idx="2">
                  <c:v>25-29 let</c:v>
                </c:pt>
                <c:pt idx="3">
                  <c:v>30-34 let</c:v>
                </c:pt>
                <c:pt idx="4">
                  <c:v>35-39 let</c:v>
                </c:pt>
                <c:pt idx="5">
                  <c:v>40-44 let</c:v>
                </c:pt>
                <c:pt idx="6">
                  <c:v>45-49 let</c:v>
                </c:pt>
                <c:pt idx="7">
                  <c:v>50-54 let</c:v>
                </c:pt>
                <c:pt idx="8">
                  <c:v>55-59 let</c:v>
                </c:pt>
                <c:pt idx="9">
                  <c:v>60-64 let</c:v>
                </c:pt>
                <c:pt idx="10">
                  <c:v>65 let in več</c:v>
                </c:pt>
              </c:strCache>
            </c:strRef>
          </c:cat>
          <c:val>
            <c:numRef>
              <c:f>'Spol, starost, izobrazba Ptuj'!$C$50:$M$50</c:f>
              <c:numCache>
                <c:formatCode>0.0%</c:formatCode>
                <c:ptCount val="11"/>
                <c:pt idx="0">
                  <c:v>3.8616808361415693E-3</c:v>
                </c:pt>
                <c:pt idx="1">
                  <c:v>4.459856480610342E-2</c:v>
                </c:pt>
                <c:pt idx="2">
                  <c:v>9.5422646641235731E-2</c:v>
                </c:pt>
                <c:pt idx="3">
                  <c:v>0.11560880275064575</c:v>
                </c:pt>
                <c:pt idx="4">
                  <c:v>0.13288800697925041</c:v>
                </c:pt>
                <c:pt idx="5">
                  <c:v>0.14782155014625636</c:v>
                </c:pt>
                <c:pt idx="6">
                  <c:v>0.14442493884602883</c:v>
                </c:pt>
                <c:pt idx="7">
                  <c:v>0.13161360953830889</c:v>
                </c:pt>
                <c:pt idx="8">
                  <c:v>0.11977839169332352</c:v>
                </c:pt>
                <c:pt idx="9">
                  <c:v>5.0164431481893292E-2</c:v>
                </c:pt>
                <c:pt idx="10">
                  <c:v>1.3817376280812194E-2</c:v>
                </c:pt>
              </c:numCache>
            </c:numRef>
          </c:val>
          <c:extLst>
            <c:ext xmlns:c16="http://schemas.microsoft.com/office/drawing/2014/chart" uri="{C3380CC4-5D6E-409C-BE32-E72D297353CC}">
              <c16:uniqueId val="{00000000-7C88-413E-BDA9-0F6F0BE87CEC}"/>
            </c:ext>
          </c:extLst>
        </c:ser>
        <c:ser>
          <c:idx val="1"/>
          <c:order val="1"/>
          <c:tx>
            <c:strRef>
              <c:f>'Spol, starost, izobrazba Ptuj'!$B$51</c:f>
              <c:strCache>
                <c:ptCount val="1"/>
                <c:pt idx="0">
                  <c:v>Ptuj</c:v>
                </c:pt>
              </c:strCache>
            </c:strRef>
          </c:tx>
          <c:spPr>
            <a:solidFill>
              <a:schemeClr val="accent2"/>
            </a:solidFill>
            <a:ln>
              <a:noFill/>
            </a:ln>
            <a:effectLst/>
          </c:spPr>
          <c:invertIfNegative val="0"/>
          <c:dLbls>
            <c:dLbl>
              <c:idx val="10"/>
              <c:layout>
                <c:manualLayout>
                  <c:x val="-5.683281082871907E-2"/>
                  <c:y val="-6.1479280843557312E-1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88-413E-BDA9-0F6F0BE87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'Spol, starost, izobrazba Ptuj'!$C$49:$M$49</c:f>
              <c:strCache>
                <c:ptCount val="11"/>
                <c:pt idx="0">
                  <c:v>15-19 let</c:v>
                </c:pt>
                <c:pt idx="1">
                  <c:v>20-24 let</c:v>
                </c:pt>
                <c:pt idx="2">
                  <c:v>25-29 let</c:v>
                </c:pt>
                <c:pt idx="3">
                  <c:v>30-34 let</c:v>
                </c:pt>
                <c:pt idx="4">
                  <c:v>35-39 let</c:v>
                </c:pt>
                <c:pt idx="5">
                  <c:v>40-44 let</c:v>
                </c:pt>
                <c:pt idx="6">
                  <c:v>45-49 let</c:v>
                </c:pt>
                <c:pt idx="7">
                  <c:v>50-54 let</c:v>
                </c:pt>
                <c:pt idx="8">
                  <c:v>55-59 let</c:v>
                </c:pt>
                <c:pt idx="9">
                  <c:v>60-64 let</c:v>
                </c:pt>
                <c:pt idx="10">
                  <c:v>65 let in več</c:v>
                </c:pt>
              </c:strCache>
            </c:strRef>
          </c:cat>
          <c:val>
            <c:numRef>
              <c:f>'Spol, starost, izobrazba Ptuj'!$C$51:$M$51</c:f>
              <c:numCache>
                <c:formatCode>0.0%</c:formatCode>
                <c:ptCount val="11"/>
                <c:pt idx="0">
                  <c:v>4.3644665278990127E-3</c:v>
                </c:pt>
                <c:pt idx="1">
                  <c:v>5.0560666084737797E-2</c:v>
                </c:pt>
                <c:pt idx="2">
                  <c:v>9.1385214530316256E-2</c:v>
                </c:pt>
                <c:pt idx="3">
                  <c:v>0.10770160478076948</c:v>
                </c:pt>
                <c:pt idx="4">
                  <c:v>0.1254951990868193</c:v>
                </c:pt>
                <c:pt idx="5">
                  <c:v>0.1405358221983482</c:v>
                </c:pt>
                <c:pt idx="6">
                  <c:v>0.14255019136507083</c:v>
                </c:pt>
                <c:pt idx="7">
                  <c:v>0.1392600550594239</c:v>
                </c:pt>
                <c:pt idx="8">
                  <c:v>0.13489558853152489</c:v>
                </c:pt>
                <c:pt idx="9">
                  <c:v>5.4186530584838515E-2</c:v>
                </c:pt>
                <c:pt idx="10">
                  <c:v>9.0646612502517966E-3</c:v>
                </c:pt>
              </c:numCache>
            </c:numRef>
          </c:val>
          <c:extLst>
            <c:ext xmlns:c16="http://schemas.microsoft.com/office/drawing/2014/chart" uri="{C3380CC4-5D6E-409C-BE32-E72D297353CC}">
              <c16:uniqueId val="{00000001-7C88-413E-BDA9-0F6F0BE87CEC}"/>
            </c:ext>
          </c:extLst>
        </c:ser>
        <c:dLbls>
          <c:dLblPos val="inEnd"/>
          <c:showLegendKey val="0"/>
          <c:showVal val="1"/>
          <c:showCatName val="0"/>
          <c:showSerName val="0"/>
          <c:showPercent val="0"/>
          <c:showBubbleSize val="0"/>
        </c:dLbls>
        <c:gapWidth val="95"/>
        <c:axId val="801444752"/>
        <c:axId val="801447704"/>
      </c:barChart>
      <c:catAx>
        <c:axId val="80144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1447704"/>
        <c:crosses val="autoZero"/>
        <c:auto val="1"/>
        <c:lblAlgn val="ctr"/>
        <c:lblOffset val="100"/>
        <c:noMultiLvlLbl val="0"/>
      </c:catAx>
      <c:valAx>
        <c:axId val="8014477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1444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MO Ptuj</a:t>
            </a:r>
            <a:r>
              <a:rPr lang="sl-SI" sz="800" baseline="0"/>
              <a:t> - poraba električne energije v gospodarstvu (2022)</a:t>
            </a:r>
            <a:endParaRPr lang="sl-SI" sz="800"/>
          </a:p>
        </c:rich>
      </c:tx>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2E7-45E2-A562-870B291713E8}"/>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2-82E7-45E2-A562-870B291713E8}"/>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2E7-45E2-A562-870B291713E8}"/>
                </c:ext>
              </c:extLst>
            </c:dLbl>
            <c:dLbl>
              <c:idx val="1"/>
              <c:layout>
                <c:manualLayout>
                  <c:x val="-3.0555555555555555E-2"/>
                  <c:y val="-4.629629629629629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2E7-45E2-A562-870B291713E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'Poraba energentov'!$C$14:$C$15</c:f>
              <c:strCache>
                <c:ptCount val="2"/>
                <c:pt idx="0">
                  <c:v>Gostinstvo (I)</c:v>
                </c:pt>
                <c:pt idx="1">
                  <c:v>Vse druge gospodarske dejavnosti</c:v>
                </c:pt>
              </c:strCache>
            </c:strRef>
          </c:cat>
          <c:val>
            <c:numRef>
              <c:f>'Poraba energentov'!$D$14:$D$15</c:f>
              <c:numCache>
                <c:formatCode>#,##0" MWh"</c:formatCode>
                <c:ptCount val="2"/>
                <c:pt idx="0">
                  <c:v>8108.1090000000004</c:v>
                </c:pt>
                <c:pt idx="1">
                  <c:v>87685.892999999996</c:v>
                </c:pt>
              </c:numCache>
            </c:numRef>
          </c:val>
          <c:extLst>
            <c:ext xmlns:c16="http://schemas.microsoft.com/office/drawing/2014/chart" uri="{C3380CC4-5D6E-409C-BE32-E72D297353CC}">
              <c16:uniqueId val="{00000000-82E7-45E2-A562-870B291713E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MO Ptuj</a:t>
            </a:r>
            <a:r>
              <a:rPr lang="sl-SI" sz="800" baseline="0"/>
              <a:t> - poraba električne energije po vrsti odjemalca (2022)</a:t>
            </a:r>
            <a:endParaRPr lang="sl-SI" sz="800"/>
          </a:p>
        </c:rich>
      </c:tx>
      <c:layout>
        <c:manualLayout>
          <c:xMode val="edge"/>
          <c:yMode val="edge"/>
          <c:x val="0.18235411198600174"/>
          <c:y val="3.703703703703703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CDB1-4764-BB16-D4CA0E0F1542}"/>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CDB1-4764-BB16-D4CA0E0F1542}"/>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CDB1-4764-BB16-D4CA0E0F1542}"/>
                </c:ext>
              </c:extLst>
            </c:dLbl>
            <c:dLbl>
              <c:idx val="1"/>
              <c:layout>
                <c:manualLayout>
                  <c:x val="-3.0555555555555555E-2"/>
                  <c:y val="-4.629629629629629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CDB1-4764-BB16-D4CA0E0F154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'Poraba energentov'!$C$31:$C$32</c:f>
              <c:strCache>
                <c:ptCount val="2"/>
                <c:pt idx="0">
                  <c:v>Gospodinjstva</c:v>
                </c:pt>
                <c:pt idx="1">
                  <c:v>Poslovni subjekti</c:v>
                </c:pt>
              </c:strCache>
            </c:strRef>
          </c:cat>
          <c:val>
            <c:numRef>
              <c:f>'Poraba energentov'!$D$31:$D$32</c:f>
              <c:numCache>
                <c:formatCode>#,##0" MWh"</c:formatCode>
                <c:ptCount val="2"/>
                <c:pt idx="0">
                  <c:v>39917.07</c:v>
                </c:pt>
                <c:pt idx="1">
                  <c:v>95794.001999999993</c:v>
                </c:pt>
              </c:numCache>
            </c:numRef>
          </c:val>
          <c:extLst>
            <c:ext xmlns:c16="http://schemas.microsoft.com/office/drawing/2014/chart" uri="{C3380CC4-5D6E-409C-BE32-E72D297353CC}">
              <c16:uniqueId val="{00000004-CDB1-4764-BB16-D4CA0E0F154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Slovenija </a:t>
            </a:r>
            <a:r>
              <a:rPr lang="sl-SI" sz="800" baseline="0"/>
              <a:t>- poraba električne energij po vrsti odjemalca (2022)</a:t>
            </a:r>
            <a:endParaRPr lang="sl-SI" sz="800"/>
          </a:p>
        </c:rich>
      </c:tx>
      <c:layout>
        <c:manualLayout>
          <c:xMode val="edge"/>
          <c:yMode val="edge"/>
          <c:x val="0.18235411198600174"/>
          <c:y val="3.703703703703703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9958-450A-9BE7-81543CBA06B6}"/>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9958-450A-9BE7-81543CBA06B6}"/>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9958-450A-9BE7-81543CBA06B6}"/>
                </c:ext>
              </c:extLst>
            </c:dLbl>
            <c:dLbl>
              <c:idx val="1"/>
              <c:layout>
                <c:manualLayout>
                  <c:x val="-1.9917350756687314E-2"/>
                  <c:y val="9.2592592592592587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9958-450A-9BE7-81543CBA06B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'Poraba energentov'!$C$28:$C$29</c:f>
              <c:strCache>
                <c:ptCount val="2"/>
                <c:pt idx="0">
                  <c:v>Gospodinjstva</c:v>
                </c:pt>
                <c:pt idx="1">
                  <c:v>Poslovni subjekti</c:v>
                </c:pt>
              </c:strCache>
            </c:strRef>
          </c:cat>
          <c:val>
            <c:numRef>
              <c:f>'Poraba energentov'!$D$28:$D$29</c:f>
              <c:numCache>
                <c:formatCode>#,##0" MWh"</c:formatCode>
                <c:ptCount val="2"/>
                <c:pt idx="0">
                  <c:v>3492818.443</c:v>
                </c:pt>
                <c:pt idx="1">
                  <c:v>7655760.4390000002</c:v>
                </c:pt>
              </c:numCache>
            </c:numRef>
          </c:val>
          <c:extLst>
            <c:ext xmlns:c16="http://schemas.microsoft.com/office/drawing/2014/chart" uri="{C3380CC4-5D6E-409C-BE32-E72D297353CC}">
              <c16:uniqueId val="{00000004-9958-450A-9BE7-81543CBA06B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Slovenija </a:t>
            </a:r>
            <a:r>
              <a:rPr lang="sl-SI" sz="800" baseline="0"/>
              <a:t>- poraba električne energije v gospodarsrtvu (2022)</a:t>
            </a:r>
            <a:endParaRPr lang="sl-SI" sz="800"/>
          </a:p>
        </c:rich>
      </c:tx>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0A26-4336-BD0F-D9314A99C6D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0A26-4336-BD0F-D9314A99C6D4}"/>
              </c:ext>
            </c:extLst>
          </c:dPt>
          <c:dLbls>
            <c:dLbl>
              <c:idx val="0"/>
              <c:layout>
                <c:manualLayout>
                  <c:x val="8.6201742316522112E-2"/>
                  <c:y val="5.555592009332167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4208601640696906"/>
                      <c:h val="0.16645851560221639"/>
                    </c:manualLayout>
                  </c15:layout>
                </c:ext>
                <c:ext xmlns:c16="http://schemas.microsoft.com/office/drawing/2014/chart" uri="{C3380CC4-5D6E-409C-BE32-E72D297353CC}">
                  <c16:uniqueId val="{00000001-0A26-4336-BD0F-D9314A99C6D4}"/>
                </c:ext>
              </c:extLst>
            </c:dLbl>
            <c:dLbl>
              <c:idx val="1"/>
              <c:layout>
                <c:manualLayout>
                  <c:x val="-0.15571837568487845"/>
                  <c:y val="-0.134259076990376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3106472282647084"/>
                      <c:h val="0.16645851560221639"/>
                    </c:manualLayout>
                  </c15:layout>
                </c:ext>
                <c:ext xmlns:c16="http://schemas.microsoft.com/office/drawing/2014/chart" uri="{C3380CC4-5D6E-409C-BE32-E72D297353CC}">
                  <c16:uniqueId val="{00000003-0A26-4336-BD0F-D9314A99C6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'Poraba energentov'!$C$17:$C$18</c:f>
              <c:strCache>
                <c:ptCount val="2"/>
                <c:pt idx="0">
                  <c:v>Gostinstvo (I)</c:v>
                </c:pt>
                <c:pt idx="1">
                  <c:v>Vse druge gospodarske dejavnosti</c:v>
                </c:pt>
              </c:strCache>
            </c:strRef>
          </c:cat>
          <c:val>
            <c:numRef>
              <c:f>'Poraba energentov'!$D$17:$D$18</c:f>
              <c:numCache>
                <c:formatCode>#,##0" MWh"</c:formatCode>
                <c:ptCount val="2"/>
                <c:pt idx="0">
                  <c:v>401609.46399999998</c:v>
                </c:pt>
                <c:pt idx="1">
                  <c:v>7254150.9749999996</c:v>
                </c:pt>
              </c:numCache>
            </c:numRef>
          </c:val>
          <c:extLst>
            <c:ext xmlns:c16="http://schemas.microsoft.com/office/drawing/2014/chart" uri="{C3380CC4-5D6E-409C-BE32-E72D297353CC}">
              <c16:uniqueId val="{00000004-0A26-4336-BD0F-D9314A99C6D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Komunalni odpadki, zbrani z javnim odvozom (kg/prebivalca)</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idr'!$B$85</c:f>
              <c:strCache>
                <c:ptCount val="1"/>
                <c:pt idx="0">
                  <c:v>SLOVENIJA</c:v>
                </c:pt>
              </c:strCache>
            </c:strRef>
          </c:tx>
          <c:spPr>
            <a:ln w="28575" cap="rnd">
              <a:solidFill>
                <a:srgbClr val="00B050"/>
              </a:solidFill>
              <a:round/>
            </a:ln>
            <a:effectLst/>
          </c:spPr>
          <c:marker>
            <c:symbol val="none"/>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1D-4533-8EB3-E64B99293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'Prihodki podjetij, Odpadki, idr'!$C$69:$I$69</c:f>
              <c:strCache>
                <c:ptCount val="7"/>
                <c:pt idx="0">
                  <c:v>2015</c:v>
                </c:pt>
                <c:pt idx="1">
                  <c:v>2016</c:v>
                </c:pt>
                <c:pt idx="2">
                  <c:v>2017</c:v>
                </c:pt>
                <c:pt idx="3">
                  <c:v>2018</c:v>
                </c:pt>
                <c:pt idx="4">
                  <c:v>2019</c:v>
                </c:pt>
                <c:pt idx="5">
                  <c:v>2020</c:v>
                </c:pt>
                <c:pt idx="6">
                  <c:v>2021</c:v>
                </c:pt>
              </c:strCache>
            </c:strRef>
          </c:cat>
          <c:val>
            <c:numRef>
              <c:f>'Prihodki podjetij, Odpadki, idr'!$C$85:$I$85</c:f>
              <c:numCache>
                <c:formatCode>#,##0</c:formatCode>
                <c:ptCount val="7"/>
                <c:pt idx="0">
                  <c:v>315</c:v>
                </c:pt>
                <c:pt idx="1">
                  <c:v>336</c:v>
                </c:pt>
                <c:pt idx="2">
                  <c:v>339</c:v>
                </c:pt>
                <c:pt idx="3">
                  <c:v>361</c:v>
                </c:pt>
                <c:pt idx="4">
                  <c:v>359</c:v>
                </c:pt>
                <c:pt idx="5">
                  <c:v>355</c:v>
                </c:pt>
                <c:pt idx="6">
                  <c:v>365</c:v>
                </c:pt>
              </c:numCache>
            </c:numRef>
          </c:val>
          <c:smooth val="0"/>
          <c:extLst>
            <c:ext xmlns:c16="http://schemas.microsoft.com/office/drawing/2014/chart" uri="{C3380CC4-5D6E-409C-BE32-E72D297353CC}">
              <c16:uniqueId val="{00000000-A61D-4533-8EB3-E64B992932B5}"/>
            </c:ext>
          </c:extLst>
        </c:ser>
        <c:ser>
          <c:idx val="1"/>
          <c:order val="1"/>
          <c:tx>
            <c:strRef>
              <c:f>'Prihodki podjetij, Odpadki, idr'!$B$86</c:f>
              <c:strCache>
                <c:ptCount val="1"/>
                <c:pt idx="0">
                  <c:v>Ptuj</c:v>
                </c:pt>
              </c:strCache>
            </c:strRef>
          </c:tx>
          <c:spPr>
            <a:ln w="28575" cap="rnd">
              <a:solidFill>
                <a:schemeClr val="accent2"/>
              </a:solidFill>
              <a:round/>
            </a:ln>
            <a:effectLst/>
          </c:spPr>
          <c:marker>
            <c:symbol val="none"/>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1D-4533-8EB3-E64B99293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'Prihodki podjetij, Odpadki, idr'!$C$69:$I$69</c:f>
              <c:strCache>
                <c:ptCount val="7"/>
                <c:pt idx="0">
                  <c:v>2015</c:v>
                </c:pt>
                <c:pt idx="1">
                  <c:v>2016</c:v>
                </c:pt>
                <c:pt idx="2">
                  <c:v>2017</c:v>
                </c:pt>
                <c:pt idx="3">
                  <c:v>2018</c:v>
                </c:pt>
                <c:pt idx="4">
                  <c:v>2019</c:v>
                </c:pt>
                <c:pt idx="5">
                  <c:v>2020</c:v>
                </c:pt>
                <c:pt idx="6">
                  <c:v>2021</c:v>
                </c:pt>
              </c:strCache>
            </c:strRef>
          </c:cat>
          <c:val>
            <c:numRef>
              <c:f>'Prihodki podjetij, Odpadki, idr'!$C$86:$I$86</c:f>
              <c:numCache>
                <c:formatCode>#,##0</c:formatCode>
                <c:ptCount val="7"/>
                <c:pt idx="0">
                  <c:v>360</c:v>
                </c:pt>
                <c:pt idx="1">
                  <c:v>447</c:v>
                </c:pt>
                <c:pt idx="2">
                  <c:v>409</c:v>
                </c:pt>
                <c:pt idx="3">
                  <c:v>477</c:v>
                </c:pt>
                <c:pt idx="4">
                  <c:v>504</c:v>
                </c:pt>
                <c:pt idx="5">
                  <c:v>516</c:v>
                </c:pt>
                <c:pt idx="6">
                  <c:v>468</c:v>
                </c:pt>
              </c:numCache>
            </c:numRef>
          </c:val>
          <c:smooth val="0"/>
          <c:extLst>
            <c:ext xmlns:c16="http://schemas.microsoft.com/office/drawing/2014/chart" uri="{C3380CC4-5D6E-409C-BE32-E72D297353CC}">
              <c16:uniqueId val="{00000001-A61D-4533-8EB3-E64B992932B5}"/>
            </c:ext>
          </c:extLst>
        </c:ser>
        <c:dLbls>
          <c:showLegendKey val="0"/>
          <c:showVal val="0"/>
          <c:showCatName val="0"/>
          <c:showSerName val="0"/>
          <c:showPercent val="0"/>
          <c:showBubbleSize val="0"/>
        </c:dLbls>
        <c:smooth val="0"/>
        <c:axId val="804658152"/>
        <c:axId val="804662416"/>
      </c:lineChart>
      <c:catAx>
        <c:axId val="804658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62416"/>
        <c:crosses val="autoZero"/>
        <c:auto val="1"/>
        <c:lblAlgn val="ctr"/>
        <c:lblOffset val="100"/>
        <c:noMultiLvlLbl val="0"/>
      </c:catAx>
      <c:valAx>
        <c:axId val="80466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5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a:t>Prihodi</a:t>
            </a:r>
            <a:r>
              <a:rPr lang="sl-SI" sz="1100" b="0" baseline="0"/>
              <a:t> in prenočitve tujih turistov</a:t>
            </a:r>
            <a:r>
              <a:rPr lang="sl-SI" sz="1100" b="0"/>
              <a:t>,</a:t>
            </a:r>
            <a:r>
              <a:rPr lang="sl-SI" sz="1100" b="0" baseline="0"/>
              <a:t> Ptuj</a:t>
            </a:r>
            <a:endParaRPr lang="sl-SI" sz="1100" b="0"/>
          </a:p>
        </c:rich>
      </c:tx>
      <c:layout/>
      <c:overlay val="0"/>
    </c:title>
    <c:autoTitleDeleted val="0"/>
    <c:plotArea>
      <c:layout/>
      <c:lineChart>
        <c:grouping val="standard"/>
        <c:varyColors val="0"/>
        <c:ser>
          <c:idx val="0"/>
          <c:order val="0"/>
          <c:tx>
            <c:strRef>
              <c:f>'Analiza 2009-2022'!$C$28</c:f>
              <c:strCache>
                <c:ptCount val="1"/>
                <c:pt idx="0">
                  <c:v>Mednarodni prihodi</c:v>
                </c:pt>
              </c:strCache>
            </c:strRef>
          </c:tx>
          <c:spPr>
            <a:ln w="44450">
              <a:solidFill>
                <a:schemeClr val="tx2">
                  <a:lumMod val="75000"/>
                </a:schemeClr>
              </a:solidFill>
              <a:prstDash val="solid"/>
            </a:ln>
          </c:spPr>
          <c:marker>
            <c:symbol val="none"/>
          </c:marker>
          <c:dPt>
            <c:idx val="4"/>
            <c:bubble3D val="0"/>
            <c:spPr>
              <a:ln w="44450">
                <a:solidFill>
                  <a:schemeClr val="tx2">
                    <a:lumMod val="75000"/>
                  </a:schemeClr>
                </a:solidFill>
                <a:prstDash val="solid"/>
              </a:ln>
            </c:spPr>
            <c:extLst>
              <c:ext xmlns:c16="http://schemas.microsoft.com/office/drawing/2014/chart" uri="{C3380CC4-5D6E-409C-BE32-E72D297353CC}">
                <c16:uniqueId val="{00000001-9721-4823-8684-70AA9FF563DF}"/>
              </c:ext>
            </c:extLst>
          </c:dPt>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2009-2022'!$D$28,'Analiza 2009-2022'!$F$28,'Analiza 2009-2022'!$H$28,'Analiza 2009-2022'!$J$28,'Analiza 2009-2022'!$L$28,'Analiza 2009-2022'!$N$28,'Analiza 2009-2022'!$P$28,'Analiza 2009-2022'!$R$28,'Analiza 2009-2022'!$T$28,'Analiza 2009-2022'!$V$28,'Analiza 2009-2022'!$X$28,'Analiza 2009-2022'!$Z$28,'Analiza 2009-2022'!$AB$28,'Analiza 2009-2022'!$AD$28)</c:f>
              <c:numCache>
                <c:formatCode>#,##0</c:formatCode>
                <c:ptCount val="10"/>
                <c:pt idx="0">
                  <c:v>31085</c:v>
                </c:pt>
                <c:pt idx="1">
                  <c:v>30399</c:v>
                </c:pt>
                <c:pt idx="2">
                  <c:v>32101</c:v>
                </c:pt>
                <c:pt idx="3">
                  <c:v>33909</c:v>
                </c:pt>
                <c:pt idx="4">
                  <c:v>39136</c:v>
                </c:pt>
                <c:pt idx="5">
                  <c:v>41745</c:v>
                </c:pt>
                <c:pt idx="6">
                  <c:v>44323</c:v>
                </c:pt>
                <c:pt idx="7">
                  <c:v>9591</c:v>
                </c:pt>
                <c:pt idx="8">
                  <c:v>17885</c:v>
                </c:pt>
                <c:pt idx="9">
                  <c:v>37642</c:v>
                </c:pt>
              </c:numCache>
            </c:numRef>
          </c:val>
          <c:smooth val="0"/>
          <c:extLst>
            <c:ext xmlns:c16="http://schemas.microsoft.com/office/drawing/2014/chart" uri="{C3380CC4-5D6E-409C-BE32-E72D297353CC}">
              <c16:uniqueId val="{00000008-9721-4823-8684-70AA9FF563DF}"/>
            </c:ext>
          </c:extLst>
        </c:ser>
        <c:ser>
          <c:idx val="1"/>
          <c:order val="1"/>
          <c:tx>
            <c:strRef>
              <c:f>'Analiza 2009-2022'!$C$31</c:f>
              <c:strCache>
                <c:ptCount val="1"/>
                <c:pt idx="0">
                  <c:v>Mednarodne prenočitve</c:v>
                </c:pt>
              </c:strCache>
            </c:strRef>
          </c:tx>
          <c:spPr>
            <a:ln w="44450">
              <a:solidFill>
                <a:srgbClr val="92D050"/>
              </a:solidFill>
              <a:prstDash val="solid"/>
            </a:ln>
          </c:spPr>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2009-2022'!$D$31,'Analiza 2009-2022'!$F$31,'Analiza 2009-2022'!$H$31,'Analiza 2009-2022'!$J$31,'Analiza 2009-2022'!$L$31,'Analiza 2009-2022'!$N$31,'Analiza 2009-2022'!$P$31,'Analiza 2009-2022'!$R$31,'Analiza 2009-2022'!$T$31,'Analiza 2009-2022'!$V$31,'Analiza 2009-2022'!$X$31,'Analiza 2009-2022'!$Z$31,'Analiza 2009-2022'!$AB$31,'Analiza 2009-2022'!$AD$31)</c:f>
              <c:numCache>
                <c:formatCode>#,##0</c:formatCode>
                <c:ptCount val="10"/>
                <c:pt idx="0">
                  <c:v>69492</c:v>
                </c:pt>
                <c:pt idx="1">
                  <c:v>65748</c:v>
                </c:pt>
                <c:pt idx="2">
                  <c:v>68145</c:v>
                </c:pt>
                <c:pt idx="3">
                  <c:v>68293</c:v>
                </c:pt>
                <c:pt idx="4">
                  <c:v>77097</c:v>
                </c:pt>
                <c:pt idx="5">
                  <c:v>81826</c:v>
                </c:pt>
                <c:pt idx="6">
                  <c:v>88493</c:v>
                </c:pt>
                <c:pt idx="7">
                  <c:v>20395</c:v>
                </c:pt>
                <c:pt idx="8">
                  <c:v>32892</c:v>
                </c:pt>
                <c:pt idx="9">
                  <c:v>74683</c:v>
                </c:pt>
              </c:numCache>
            </c:numRef>
          </c:val>
          <c:smooth val="0"/>
          <c:extLst>
            <c:ext xmlns:c16="http://schemas.microsoft.com/office/drawing/2014/chart" uri="{C3380CC4-5D6E-409C-BE32-E72D297353CC}">
              <c16:uniqueId val="{0000000F-9721-4823-8684-70AA9FF563DF}"/>
            </c:ext>
          </c:extLst>
        </c:ser>
        <c:dLbls>
          <c:showLegendKey val="0"/>
          <c:showVal val="0"/>
          <c:showCatName val="0"/>
          <c:showSerName val="0"/>
          <c:showPercent val="0"/>
          <c:showBubbleSize val="0"/>
        </c:dLbls>
        <c:smooth val="0"/>
        <c:axId val="47281152"/>
        <c:axId val="55142656"/>
      </c:lineChart>
      <c:catAx>
        <c:axId val="47281152"/>
        <c:scaling>
          <c:orientation val="minMax"/>
        </c:scaling>
        <c:delete val="0"/>
        <c:axPos val="b"/>
        <c:numFmt formatCode="General" sourceLinked="1"/>
        <c:majorTickMark val="none"/>
        <c:minorTickMark val="none"/>
        <c:tickLblPos val="nextTo"/>
        <c:crossAx val="55142656"/>
        <c:crosses val="autoZero"/>
        <c:auto val="1"/>
        <c:lblAlgn val="ctr"/>
        <c:lblOffset val="100"/>
        <c:noMultiLvlLbl val="0"/>
      </c:catAx>
      <c:valAx>
        <c:axId val="55142656"/>
        <c:scaling>
          <c:orientation val="minMax"/>
          <c:min val="8000"/>
        </c:scaling>
        <c:delete val="0"/>
        <c:axPos val="l"/>
        <c:majorGridlines/>
        <c:numFmt formatCode="#,##0" sourceLinked="1"/>
        <c:majorTickMark val="none"/>
        <c:minorTickMark val="none"/>
        <c:tickLblPos val="nextTo"/>
        <c:spPr>
          <a:ln w="9525">
            <a:noFill/>
          </a:ln>
        </c:spPr>
        <c:crossAx val="47281152"/>
        <c:crosses val="autoZero"/>
        <c:crossBetween val="between"/>
      </c:valAx>
    </c:plotArea>
    <c:legend>
      <c:legendPos val="b"/>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vseh prenočitev po sezonah </a:t>
            </a:r>
            <a:r>
              <a:rPr lang="sl-SI" sz="1200" b="0" baseline="0"/>
              <a:t>2019,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C35D-49F7-A3A7-9E93BCCF8107}"/>
              </c:ext>
            </c:extLst>
          </c:dPt>
          <c:dPt>
            <c:idx val="1"/>
            <c:bubble3D val="0"/>
            <c:spPr>
              <a:solidFill>
                <a:srgbClr val="008000"/>
              </a:solidFill>
            </c:spPr>
            <c:extLst>
              <c:ext xmlns:c16="http://schemas.microsoft.com/office/drawing/2014/chart" uri="{C3380CC4-5D6E-409C-BE32-E72D297353CC}">
                <c16:uniqueId val="{00000003-C35D-49F7-A3A7-9E93BCCF8107}"/>
              </c:ext>
            </c:extLst>
          </c:dPt>
          <c:dPt>
            <c:idx val="2"/>
            <c:bubble3D val="0"/>
            <c:explosion val="6"/>
            <c:spPr>
              <a:solidFill>
                <a:schemeClr val="accent6">
                  <a:lumMod val="75000"/>
                </a:schemeClr>
              </a:solidFill>
            </c:spPr>
            <c:extLst>
              <c:ext xmlns:c16="http://schemas.microsoft.com/office/drawing/2014/chart" uri="{C3380CC4-5D6E-409C-BE32-E72D297353CC}">
                <c16:uniqueId val="{00000005-C35D-49F7-A3A7-9E93BCCF8107}"/>
              </c:ext>
            </c:extLst>
          </c:dPt>
          <c:dPt>
            <c:idx val="3"/>
            <c:bubble3D val="0"/>
            <c:spPr>
              <a:solidFill>
                <a:schemeClr val="accent2">
                  <a:lumMod val="75000"/>
                </a:schemeClr>
              </a:solidFill>
            </c:spPr>
            <c:extLst>
              <c:ext xmlns:c16="http://schemas.microsoft.com/office/drawing/2014/chart" uri="{C3380CC4-5D6E-409C-BE32-E72D297353CC}">
                <c16:uniqueId val="{00000007-C35D-49F7-A3A7-9E93BCCF8107}"/>
              </c:ext>
            </c:extLst>
          </c:dPt>
          <c:dLbls>
            <c:dLbl>
              <c:idx val="0"/>
              <c:layout>
                <c:manualLayout>
                  <c:x val="-0.10065310586176728"/>
                  <c:y val="0.135681441354357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35D-49F7-A3A7-9E93BCCF8107}"/>
                </c:ext>
              </c:extLst>
            </c:dLbl>
            <c:dLbl>
              <c:idx val="1"/>
              <c:layout>
                <c:manualLayout>
                  <c:x val="-0.15313495188101478"/>
                  <c:y val="-4.3751334152284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35D-49F7-A3A7-9E93BCCF8107}"/>
                </c:ext>
              </c:extLst>
            </c:dLbl>
            <c:dLbl>
              <c:idx val="2"/>
              <c:layout>
                <c:manualLayout>
                  <c:x val="0.10599978127734033"/>
                  <c:y val="-0.174087305582965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35D-49F7-A3A7-9E93BCCF8107}"/>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2009-2022'!$AZ$103:$AZ$106</c:f>
              <c:strCache>
                <c:ptCount val="4"/>
                <c:pt idx="0">
                  <c:v>Prenočitve zima I-II in XII 2019</c:v>
                </c:pt>
                <c:pt idx="1">
                  <c:v>Prenočitve pomlad III-V 2019</c:v>
                </c:pt>
                <c:pt idx="2">
                  <c:v>Prenočitve poletje VI-VIII 2019</c:v>
                </c:pt>
                <c:pt idx="3">
                  <c:v>Prenočitve jesen IX-XI 2019</c:v>
                </c:pt>
              </c:strCache>
            </c:strRef>
          </c:cat>
          <c:val>
            <c:numRef>
              <c:f>'Analiza 2009-2022'!$BA$103:$BA$106</c:f>
              <c:numCache>
                <c:formatCode>0.0%</c:formatCode>
                <c:ptCount val="4"/>
                <c:pt idx="0">
                  <c:v>0.15329976450766786</c:v>
                </c:pt>
                <c:pt idx="1">
                  <c:v>0.21261319905803067</c:v>
                </c:pt>
                <c:pt idx="2">
                  <c:v>0.41437715788197305</c:v>
                </c:pt>
                <c:pt idx="3">
                  <c:v>0.21970987855232843</c:v>
                </c:pt>
              </c:numCache>
            </c:numRef>
          </c:val>
          <c:extLst>
            <c:ext xmlns:c16="http://schemas.microsoft.com/office/drawing/2014/chart" uri="{C3380CC4-5D6E-409C-BE32-E72D297353CC}">
              <c16:uniqueId val="{00000008-C35D-49F7-A3A7-9E93BCCF8107}"/>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Prihodek vseh podjetij</a:t>
            </a:r>
            <a:r>
              <a:rPr lang="sl-SI" sz="900" baseline="0"/>
              <a:t> na prebivalca v EUR</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idr'!$B$77</c:f>
              <c:strCache>
                <c:ptCount val="1"/>
                <c:pt idx="0">
                  <c:v>Slovenija - Prihodek vseh podjetij/Prebivalca</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'[1]2640010S'!$C$3:$I$3</c:f>
              <c:strCache>
                <c:ptCount val="7"/>
                <c:pt idx="0">
                  <c:v>2015</c:v>
                </c:pt>
                <c:pt idx="1">
                  <c:v>2016</c:v>
                </c:pt>
                <c:pt idx="2">
                  <c:v>2017</c:v>
                </c:pt>
                <c:pt idx="3">
                  <c:v>2018</c:v>
                </c:pt>
                <c:pt idx="4">
                  <c:v>2019</c:v>
                </c:pt>
                <c:pt idx="5">
                  <c:v>2020</c:v>
                </c:pt>
                <c:pt idx="6">
                  <c:v>2021</c:v>
                </c:pt>
              </c:strCache>
            </c:strRef>
          </c:cat>
          <c:val>
            <c:numRef>
              <c:f>'Prihodki podjetij, Odpadki, idr'!$C$77:$I$77</c:f>
              <c:numCache>
                <c:formatCode>#,##0</c:formatCode>
                <c:ptCount val="7"/>
                <c:pt idx="0">
                  <c:v>46197.082323011491</c:v>
                </c:pt>
                <c:pt idx="1">
                  <c:v>47754.191963135141</c:v>
                </c:pt>
                <c:pt idx="2">
                  <c:v>52684.286955532589</c:v>
                </c:pt>
                <c:pt idx="3">
                  <c:v>56626.709339681067</c:v>
                </c:pt>
                <c:pt idx="4">
                  <c:v>58319.06792611687</c:v>
                </c:pt>
                <c:pt idx="5">
                  <c:v>54245.574491819832</c:v>
                </c:pt>
                <c:pt idx="6">
                  <c:v>65349.136571901923</c:v>
                </c:pt>
              </c:numCache>
            </c:numRef>
          </c:val>
          <c:smooth val="0"/>
          <c:extLst>
            <c:ext xmlns:c16="http://schemas.microsoft.com/office/drawing/2014/chart" uri="{C3380CC4-5D6E-409C-BE32-E72D297353CC}">
              <c16:uniqueId val="{00000000-F0DB-43DF-AA79-38AEAD7DF4F3}"/>
            </c:ext>
          </c:extLst>
        </c:ser>
        <c:ser>
          <c:idx val="1"/>
          <c:order val="1"/>
          <c:tx>
            <c:strRef>
              <c:f>'Prihodki podjetij, Odpadki, idr'!$B$78</c:f>
              <c:strCache>
                <c:ptCount val="1"/>
                <c:pt idx="0">
                  <c:v>Ptuj - Prihodek vseh podjetij/Prebivalca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'[1]2640010S'!$C$3:$I$3</c:f>
              <c:strCache>
                <c:ptCount val="7"/>
                <c:pt idx="0">
                  <c:v>2015</c:v>
                </c:pt>
                <c:pt idx="1">
                  <c:v>2016</c:v>
                </c:pt>
                <c:pt idx="2">
                  <c:v>2017</c:v>
                </c:pt>
                <c:pt idx="3">
                  <c:v>2018</c:v>
                </c:pt>
                <c:pt idx="4">
                  <c:v>2019</c:v>
                </c:pt>
                <c:pt idx="5">
                  <c:v>2020</c:v>
                </c:pt>
                <c:pt idx="6">
                  <c:v>2021</c:v>
                </c:pt>
              </c:strCache>
            </c:strRef>
          </c:cat>
          <c:val>
            <c:numRef>
              <c:f>'Prihodki podjetij, Odpadki, idr'!$C$78:$I$78</c:f>
              <c:numCache>
                <c:formatCode>#,##0</c:formatCode>
                <c:ptCount val="7"/>
                <c:pt idx="0">
                  <c:v>38738.478814840411</c:v>
                </c:pt>
                <c:pt idx="1">
                  <c:v>39495.092740715118</c:v>
                </c:pt>
                <c:pt idx="2">
                  <c:v>43028.377384608728</c:v>
                </c:pt>
                <c:pt idx="3">
                  <c:v>45622.226059925742</c:v>
                </c:pt>
                <c:pt idx="4">
                  <c:v>47573.977727135913</c:v>
                </c:pt>
                <c:pt idx="5">
                  <c:v>46127.751806204848</c:v>
                </c:pt>
                <c:pt idx="6">
                  <c:v>53786.878997077634</c:v>
                </c:pt>
              </c:numCache>
            </c:numRef>
          </c:val>
          <c:smooth val="0"/>
          <c:extLst>
            <c:ext xmlns:c16="http://schemas.microsoft.com/office/drawing/2014/chart" uri="{C3380CC4-5D6E-409C-BE32-E72D297353CC}">
              <c16:uniqueId val="{00000001-F0DB-43DF-AA79-38AEAD7DF4F3}"/>
            </c:ext>
          </c:extLst>
        </c:ser>
        <c:dLbls>
          <c:showLegendKey val="0"/>
          <c:showVal val="0"/>
          <c:showCatName val="0"/>
          <c:showSerName val="0"/>
          <c:showPercent val="0"/>
          <c:showBubbleSize val="0"/>
        </c:dLbls>
        <c:smooth val="0"/>
        <c:axId val="804667992"/>
        <c:axId val="804673240"/>
      </c:lineChart>
      <c:catAx>
        <c:axId val="804667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73240"/>
        <c:crosses val="autoZero"/>
        <c:auto val="1"/>
        <c:lblAlgn val="ctr"/>
        <c:lblOffset val="100"/>
        <c:noMultiLvlLbl val="0"/>
      </c:catAx>
      <c:valAx>
        <c:axId val="804673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67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Število podjetij na 1000 prebivalcev</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idr'!$A$111</c:f>
              <c:strCache>
                <c:ptCount val="1"/>
                <c:pt idx="0">
                  <c:v>Slovenija</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idr'!$B$111:$H$111</c:f>
              <c:numCache>
                <c:formatCode>#,##0</c:formatCode>
                <c:ptCount val="7"/>
                <c:pt idx="0">
                  <c:v>93.007619466821538</c:v>
                </c:pt>
                <c:pt idx="1">
                  <c:v>94.987472071342339</c:v>
                </c:pt>
                <c:pt idx="2">
                  <c:v>94.756025838680088</c:v>
                </c:pt>
                <c:pt idx="3">
                  <c:v>96.848389843629036</c:v>
                </c:pt>
                <c:pt idx="4">
                  <c:v>98.581484621136553</c:v>
                </c:pt>
                <c:pt idx="5">
                  <c:v>98.39392975011225</c:v>
                </c:pt>
                <c:pt idx="6">
                  <c:v>100.13764967564843</c:v>
                </c:pt>
              </c:numCache>
            </c:numRef>
          </c:val>
          <c:smooth val="0"/>
          <c:extLst>
            <c:ext xmlns:c16="http://schemas.microsoft.com/office/drawing/2014/chart" uri="{C3380CC4-5D6E-409C-BE32-E72D297353CC}">
              <c16:uniqueId val="{00000000-0AAE-4B84-A5A9-36616B46CB3A}"/>
            </c:ext>
          </c:extLst>
        </c:ser>
        <c:ser>
          <c:idx val="1"/>
          <c:order val="1"/>
          <c:tx>
            <c:strRef>
              <c:f>'Prihodki podjetij, Odpadki, idr'!$A$112</c:f>
              <c:strCache>
                <c:ptCount val="1"/>
                <c:pt idx="0">
                  <c:v>Ptuj</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idr'!$B$112:$H$112</c:f>
              <c:numCache>
                <c:formatCode>#,##0</c:formatCode>
                <c:ptCount val="7"/>
                <c:pt idx="0">
                  <c:v>99.252796613829744</c:v>
                </c:pt>
                <c:pt idx="1">
                  <c:v>100.69609581045441</c:v>
                </c:pt>
                <c:pt idx="2">
                  <c:v>99.277587922308257</c:v>
                </c:pt>
                <c:pt idx="3">
                  <c:v>100.07771349624385</c:v>
                </c:pt>
                <c:pt idx="4">
                  <c:v>101.90480285505438</c:v>
                </c:pt>
                <c:pt idx="5">
                  <c:v>100.7649808754781</c:v>
                </c:pt>
                <c:pt idx="6">
                  <c:v>101.4781246029393</c:v>
                </c:pt>
              </c:numCache>
            </c:numRef>
          </c:val>
          <c:smooth val="0"/>
          <c:extLst>
            <c:ext xmlns:c16="http://schemas.microsoft.com/office/drawing/2014/chart" uri="{C3380CC4-5D6E-409C-BE32-E72D297353CC}">
              <c16:uniqueId val="{00000001-0AAE-4B84-A5A9-36616B46CB3A}"/>
            </c:ext>
          </c:extLst>
        </c:ser>
        <c:dLbls>
          <c:showLegendKey val="0"/>
          <c:showVal val="0"/>
          <c:showCatName val="0"/>
          <c:showSerName val="0"/>
          <c:showPercent val="0"/>
          <c:showBubbleSize val="0"/>
        </c:dLbls>
        <c:smooth val="0"/>
        <c:axId val="770519472"/>
        <c:axId val="770517832"/>
      </c:lineChart>
      <c:catAx>
        <c:axId val="7705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7832"/>
        <c:crosses val="autoZero"/>
        <c:auto val="1"/>
        <c:lblAlgn val="ctr"/>
        <c:lblOffset val="100"/>
        <c:noMultiLvlLbl val="0"/>
      </c:catAx>
      <c:valAx>
        <c:axId val="77051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pvp.prihodki</a:t>
            </a:r>
            <a:r>
              <a:rPr lang="sl-SI" sz="900" baseline="0"/>
              <a:t> na podjetje (v 1000 EUR)</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idr'!$A$119</c:f>
              <c:strCache>
                <c:ptCount val="1"/>
                <c:pt idx="0">
                  <c:v>Slovenija -pvp.prihodek na podjetje (1000 EUR)</c:v>
                </c:pt>
              </c:strCache>
            </c:strRef>
          </c:tx>
          <c:spPr>
            <a:ln w="28575" cap="rnd">
              <a:solidFill>
                <a:srgbClr val="00B050"/>
              </a:solidFill>
              <a:round/>
            </a:ln>
            <a:effectLst/>
          </c:spPr>
          <c:marker>
            <c:symbol val="none"/>
          </c:marker>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idr'!$B$119:$H$119</c:f>
              <c:numCache>
                <c:formatCode>0</c:formatCode>
                <c:ptCount val="7"/>
                <c:pt idx="0">
                  <c:v>496.70212599615348</c:v>
                </c:pt>
                <c:pt idx="1">
                  <c:v>502.74200293769638</c:v>
                </c:pt>
                <c:pt idx="2">
                  <c:v>555.99933079956679</c:v>
                </c:pt>
                <c:pt idx="3">
                  <c:v>584.69438088862694</c:v>
                </c:pt>
                <c:pt idx="4">
                  <c:v>591.58236610298388</c:v>
                </c:pt>
                <c:pt idx="5">
                  <c:v>551.31017360100861</c:v>
                </c:pt>
                <c:pt idx="6">
                  <c:v>652.59307347008348</c:v>
                </c:pt>
              </c:numCache>
            </c:numRef>
          </c:val>
          <c:smooth val="0"/>
          <c:extLst>
            <c:ext xmlns:c16="http://schemas.microsoft.com/office/drawing/2014/chart" uri="{C3380CC4-5D6E-409C-BE32-E72D297353CC}">
              <c16:uniqueId val="{00000000-E365-4B7F-8700-37733CE3C1AE}"/>
            </c:ext>
          </c:extLst>
        </c:ser>
        <c:ser>
          <c:idx val="1"/>
          <c:order val="1"/>
          <c:tx>
            <c:strRef>
              <c:f>'Prihodki podjetij, Odpadki, idr'!$A$120</c:f>
              <c:strCache>
                <c:ptCount val="1"/>
                <c:pt idx="0">
                  <c:v>Ptuj -pvp.prihodek na podjetje (1000 EUR)</c:v>
                </c:pt>
              </c:strCache>
            </c:strRef>
          </c:tx>
          <c:spPr>
            <a:ln w="28575" cap="rnd">
              <a:solidFill>
                <a:schemeClr val="accent2"/>
              </a:solidFill>
              <a:round/>
            </a:ln>
            <a:effectLst/>
          </c:spPr>
          <c:marker>
            <c:symbol val="none"/>
          </c:marker>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idr'!$B$120:$H$120</c:f>
              <c:numCache>
                <c:formatCode>0</c:formatCode>
                <c:ptCount val="7"/>
                <c:pt idx="0">
                  <c:v>390.30113141862489</c:v>
                </c:pt>
                <c:pt idx="1">
                  <c:v>392.22069557750109</c:v>
                </c:pt>
                <c:pt idx="2">
                  <c:v>433.4148148148148</c:v>
                </c:pt>
                <c:pt idx="3">
                  <c:v>455.86798964624677</c:v>
                </c:pt>
                <c:pt idx="4">
                  <c:v>466.84725738396622</c:v>
                </c:pt>
                <c:pt idx="5">
                  <c:v>457.77562210037956</c:v>
                </c:pt>
                <c:pt idx="6">
                  <c:v>530.03422370617693</c:v>
                </c:pt>
              </c:numCache>
            </c:numRef>
          </c:val>
          <c:smooth val="0"/>
          <c:extLst>
            <c:ext xmlns:c16="http://schemas.microsoft.com/office/drawing/2014/chart" uri="{C3380CC4-5D6E-409C-BE32-E72D297353CC}">
              <c16:uniqueId val="{00000001-E365-4B7F-8700-37733CE3C1AE}"/>
            </c:ext>
          </c:extLst>
        </c:ser>
        <c:dLbls>
          <c:showLegendKey val="0"/>
          <c:showVal val="0"/>
          <c:showCatName val="0"/>
          <c:showSerName val="0"/>
          <c:showPercent val="0"/>
          <c:showBubbleSize val="0"/>
        </c:dLbls>
        <c:smooth val="0"/>
        <c:axId val="770519472"/>
        <c:axId val="770517832"/>
      </c:lineChart>
      <c:catAx>
        <c:axId val="7705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7832"/>
        <c:crosses val="autoZero"/>
        <c:auto val="1"/>
        <c:lblAlgn val="ctr"/>
        <c:lblOffset val="100"/>
        <c:noMultiLvlLbl val="0"/>
      </c:catAx>
      <c:valAx>
        <c:axId val="77051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idr'!$A$26</c:f>
              <c:strCache>
                <c:ptCount val="1"/>
                <c:pt idx="0">
                  <c:v>Povečanje dolgoročnih sredstev po letih (2015-2021)</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idr'!$C$26:$I$26</c:f>
              <c:numCache>
                <c:formatCode>#,##0</c:formatCode>
                <c:ptCount val="7"/>
                <c:pt idx="0">
                  <c:v>-219.33699999999953</c:v>
                </c:pt>
                <c:pt idx="1">
                  <c:v>-813.99001999999928</c:v>
                </c:pt>
                <c:pt idx="2">
                  <c:v>-297.12446000000091</c:v>
                </c:pt>
                <c:pt idx="3">
                  <c:v>356.53578000000016</c:v>
                </c:pt>
                <c:pt idx="4">
                  <c:v>-283.48450000000048</c:v>
                </c:pt>
                <c:pt idx="5">
                  <c:v>3284.0812299999998</c:v>
                </c:pt>
                <c:pt idx="6">
                  <c:v>-877.78204000000005</c:v>
                </c:pt>
              </c:numCache>
            </c:numRef>
          </c:val>
          <c:extLst>
            <c:ext xmlns:c16="http://schemas.microsoft.com/office/drawing/2014/chart" uri="{C3380CC4-5D6E-409C-BE32-E72D297353CC}">
              <c16:uniqueId val="{00000000-D94D-4C23-92D3-9E10BE2F7F0A}"/>
            </c:ext>
          </c:extLst>
        </c:ser>
        <c:dLbls>
          <c:showLegendKey val="0"/>
          <c:showVal val="1"/>
          <c:showCatName val="0"/>
          <c:showSerName val="0"/>
          <c:showPercent val="0"/>
          <c:showBubbleSize val="0"/>
        </c:dLbls>
        <c:gapWidth val="75"/>
        <c:axId val="593941720"/>
        <c:axId val="593938440"/>
      </c:barChart>
      <c:lineChart>
        <c:grouping val="standard"/>
        <c:varyColors val="0"/>
        <c:ser>
          <c:idx val="1"/>
          <c:order val="1"/>
          <c:tx>
            <c:strRef>
              <c:f>'Prihodki podjetij, Odpadki, idr'!$A$24</c:f>
              <c:strCache>
                <c:ptCount val="1"/>
                <c:pt idx="0">
                  <c:v>Število zaposlenih</c:v>
                </c:pt>
              </c:strCache>
            </c:strRef>
          </c:tx>
          <c:spPr>
            <a:ln w="28575" cap="rnd">
              <a:solidFill>
                <a:schemeClr val="accent3">
                  <a:lumMod val="75000"/>
                </a:schemeClr>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idr'!$C$24:$I$24</c:f>
              <c:numCache>
                <c:formatCode>#,##0</c:formatCode>
                <c:ptCount val="7"/>
                <c:pt idx="0">
                  <c:v>188.83</c:v>
                </c:pt>
                <c:pt idx="1">
                  <c:v>201.65</c:v>
                </c:pt>
                <c:pt idx="2">
                  <c:v>210.12</c:v>
                </c:pt>
                <c:pt idx="3">
                  <c:v>246.75</c:v>
                </c:pt>
                <c:pt idx="4">
                  <c:v>240.93</c:v>
                </c:pt>
                <c:pt idx="5">
                  <c:v>221.49</c:v>
                </c:pt>
                <c:pt idx="6">
                  <c:v>233.22</c:v>
                </c:pt>
              </c:numCache>
            </c:numRef>
          </c:val>
          <c:smooth val="0"/>
          <c:extLst>
            <c:ext xmlns:c16="http://schemas.microsoft.com/office/drawing/2014/chart" uri="{C3380CC4-5D6E-409C-BE32-E72D297353CC}">
              <c16:uniqueId val="{00000001-D94D-4C23-92D3-9E10BE2F7F0A}"/>
            </c:ext>
          </c:extLst>
        </c:ser>
        <c:dLbls>
          <c:showLegendKey val="0"/>
          <c:showVal val="1"/>
          <c:showCatName val="0"/>
          <c:showSerName val="0"/>
          <c:showPercent val="0"/>
          <c:showBubbleSize val="0"/>
        </c:dLbls>
        <c:marker val="1"/>
        <c:smooth val="0"/>
        <c:axId val="514918280"/>
        <c:axId val="514920904"/>
      </c:lineChart>
      <c:catAx>
        <c:axId val="59394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93938440"/>
        <c:crosses val="autoZero"/>
        <c:auto val="1"/>
        <c:lblAlgn val="ctr"/>
        <c:lblOffset val="100"/>
        <c:noMultiLvlLbl val="0"/>
      </c:catAx>
      <c:valAx>
        <c:axId val="593938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3941720"/>
        <c:crosses val="autoZero"/>
        <c:crossBetween val="between"/>
      </c:valAx>
      <c:valAx>
        <c:axId val="514920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918280"/>
        <c:crosses val="max"/>
        <c:crossBetween val="between"/>
      </c:valAx>
      <c:catAx>
        <c:axId val="514918280"/>
        <c:scaling>
          <c:orientation val="minMax"/>
        </c:scaling>
        <c:delete val="1"/>
        <c:axPos val="b"/>
        <c:numFmt formatCode="General" sourceLinked="1"/>
        <c:majorTickMark val="out"/>
        <c:minorTickMark val="none"/>
        <c:tickLblPos val="nextTo"/>
        <c:crossAx val="514920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'Prihodki podjetij, Odpadki, idr'!$A$12</c:f>
              <c:strCache>
                <c:ptCount val="1"/>
                <c:pt idx="0">
                  <c:v>Dolgoročne obveznosti</c:v>
                </c:pt>
              </c:strCache>
            </c:strRef>
          </c:tx>
          <c:spPr>
            <a:solidFill>
              <a:schemeClr val="accent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idr'!$B$12:$I$12</c:f>
              <c:numCache>
                <c:formatCode>#,##0</c:formatCode>
                <c:ptCount val="8"/>
                <c:pt idx="0">
                  <c:v>2137.8000000000002</c:v>
                </c:pt>
                <c:pt idx="1">
                  <c:v>2101.1840000000002</c:v>
                </c:pt>
                <c:pt idx="2">
                  <c:v>1908.32089</c:v>
                </c:pt>
                <c:pt idx="3">
                  <c:v>2220.38643</c:v>
                </c:pt>
                <c:pt idx="4">
                  <c:v>2433.1045199999999</c:v>
                </c:pt>
                <c:pt idx="5">
                  <c:v>2051.54241</c:v>
                </c:pt>
                <c:pt idx="6">
                  <c:v>4059.9218799999999</c:v>
                </c:pt>
                <c:pt idx="7">
                  <c:v>3572.09465</c:v>
                </c:pt>
              </c:numCache>
            </c:numRef>
          </c:val>
          <c:extLst>
            <c:ext xmlns:c16="http://schemas.microsoft.com/office/drawing/2014/chart" uri="{C3380CC4-5D6E-409C-BE32-E72D297353CC}">
              <c16:uniqueId val="{00000000-50A9-4755-AF08-9C4F5056EBDB}"/>
            </c:ext>
          </c:extLst>
        </c:ser>
        <c:ser>
          <c:idx val="1"/>
          <c:order val="1"/>
          <c:tx>
            <c:strRef>
              <c:f>'Prihodki podjetij, Odpadki, idr'!$A$13</c:f>
              <c:strCache>
                <c:ptCount val="1"/>
                <c:pt idx="0">
                  <c:v>Kratkoročne obveznosti</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idr'!$B$13:$I$13</c:f>
              <c:numCache>
                <c:formatCode>#,##0</c:formatCode>
                <c:ptCount val="8"/>
                <c:pt idx="0">
                  <c:v>4251.0680000000002</c:v>
                </c:pt>
                <c:pt idx="1">
                  <c:v>3513.4319999999998</c:v>
                </c:pt>
                <c:pt idx="2">
                  <c:v>3194.4746</c:v>
                </c:pt>
                <c:pt idx="3">
                  <c:v>2792.8780899999997</c:v>
                </c:pt>
                <c:pt idx="4">
                  <c:v>3365.6015000000002</c:v>
                </c:pt>
                <c:pt idx="5">
                  <c:v>3487.1438399999997</c:v>
                </c:pt>
                <c:pt idx="6">
                  <c:v>3202.25369</c:v>
                </c:pt>
                <c:pt idx="7">
                  <c:v>3918.43525</c:v>
                </c:pt>
              </c:numCache>
            </c:numRef>
          </c:val>
          <c:extLst>
            <c:ext xmlns:c16="http://schemas.microsoft.com/office/drawing/2014/chart" uri="{C3380CC4-5D6E-409C-BE32-E72D297353CC}">
              <c16:uniqueId val="{00000001-50A9-4755-AF08-9C4F5056EBDB}"/>
            </c:ext>
          </c:extLst>
        </c:ser>
        <c:dLbls>
          <c:showLegendKey val="0"/>
          <c:showVal val="0"/>
          <c:showCatName val="0"/>
          <c:showSerName val="0"/>
          <c:showPercent val="0"/>
          <c:showBubbleSize val="0"/>
        </c:dLbls>
        <c:gapWidth val="150"/>
        <c:overlap val="100"/>
        <c:axId val="522330104"/>
        <c:axId val="522330432"/>
      </c:barChart>
      <c:catAx>
        <c:axId val="5223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432"/>
        <c:crosses val="autoZero"/>
        <c:auto val="1"/>
        <c:lblAlgn val="ctr"/>
        <c:lblOffset val="100"/>
        <c:noMultiLvlLbl val="0"/>
      </c:catAx>
      <c:valAx>
        <c:axId val="52233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idr'!$A$17</c:f>
              <c:strCache>
                <c:ptCount val="1"/>
                <c:pt idx="0">
                  <c:v>Denarni tok iz poslovanja (EBITDA)</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idr'!$C$17:$I$17</c:f>
              <c:numCache>
                <c:formatCode>#,##0</c:formatCode>
                <c:ptCount val="7"/>
                <c:pt idx="0">
                  <c:v>321.63099999999997</c:v>
                </c:pt>
                <c:pt idx="1">
                  <c:v>649.40852000000007</c:v>
                </c:pt>
                <c:pt idx="2">
                  <c:v>632.20478000000003</c:v>
                </c:pt>
                <c:pt idx="3">
                  <c:v>728.62945999999999</c:v>
                </c:pt>
                <c:pt idx="4">
                  <c:v>677.39963</c:v>
                </c:pt>
                <c:pt idx="5">
                  <c:v>415.09343999999999</c:v>
                </c:pt>
                <c:pt idx="6">
                  <c:v>1113.3153400000001</c:v>
                </c:pt>
              </c:numCache>
            </c:numRef>
          </c:val>
          <c:extLst>
            <c:ext xmlns:c16="http://schemas.microsoft.com/office/drawing/2014/chart" uri="{C3380CC4-5D6E-409C-BE32-E72D297353CC}">
              <c16:uniqueId val="{00000000-27D0-4CEE-89D9-03A35B8F12D1}"/>
            </c:ext>
          </c:extLst>
        </c:ser>
        <c:dLbls>
          <c:showLegendKey val="0"/>
          <c:showVal val="1"/>
          <c:showCatName val="0"/>
          <c:showSerName val="0"/>
          <c:showPercent val="0"/>
          <c:showBubbleSize val="0"/>
        </c:dLbls>
        <c:gapWidth val="132"/>
        <c:axId val="593941720"/>
        <c:axId val="593938440"/>
      </c:barChart>
      <c:lineChart>
        <c:grouping val="standard"/>
        <c:varyColors val="0"/>
        <c:ser>
          <c:idx val="1"/>
          <c:order val="1"/>
          <c:tx>
            <c:strRef>
              <c:f>'Prihodki podjetij, Odpadki, idr'!$A$18</c:f>
              <c:strCache>
                <c:ptCount val="1"/>
                <c:pt idx="0">
                  <c:v>EBITDA marža</c:v>
                </c:pt>
              </c:strCache>
            </c:strRef>
          </c:tx>
          <c:spPr>
            <a:ln w="28575" cap="rnd">
              <a:solidFill>
                <a:schemeClr val="accent1">
                  <a:lumMod val="75000"/>
                </a:schemeClr>
              </a:solidFill>
              <a:prstDash val="sysDash"/>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idr'!$C$18:$I$18</c:f>
              <c:numCache>
                <c:formatCode>0.0%</c:formatCode>
                <c:ptCount val="7"/>
                <c:pt idx="0">
                  <c:v>2.2325805393827839E-2</c:v>
                </c:pt>
                <c:pt idx="1">
                  <c:v>4.6925068835044062E-2</c:v>
                </c:pt>
                <c:pt idx="2">
                  <c:v>4.8094111671931734E-2</c:v>
                </c:pt>
                <c:pt idx="3">
                  <c:v>4.6759276302583294E-2</c:v>
                </c:pt>
                <c:pt idx="4">
                  <c:v>4.4114025954891431E-2</c:v>
                </c:pt>
                <c:pt idx="5">
                  <c:v>4.0219099833216088E-2</c:v>
                </c:pt>
                <c:pt idx="6">
                  <c:v>8.3586191153857362E-2</c:v>
                </c:pt>
              </c:numCache>
            </c:numRef>
          </c:val>
          <c:smooth val="0"/>
          <c:extLst>
            <c:ext xmlns:c16="http://schemas.microsoft.com/office/drawing/2014/chart" uri="{C3380CC4-5D6E-409C-BE32-E72D297353CC}">
              <c16:uniqueId val="{00000001-27D0-4CEE-89D9-03A35B8F12D1}"/>
            </c:ext>
          </c:extLst>
        </c:ser>
        <c:dLbls>
          <c:showLegendKey val="0"/>
          <c:showVal val="1"/>
          <c:showCatName val="0"/>
          <c:showSerName val="0"/>
          <c:showPercent val="0"/>
          <c:showBubbleSize val="0"/>
        </c:dLbls>
        <c:marker val="1"/>
        <c:smooth val="0"/>
        <c:axId val="620719568"/>
        <c:axId val="620724488"/>
      </c:lineChart>
      <c:catAx>
        <c:axId val="59394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93938440"/>
        <c:crosses val="autoZero"/>
        <c:auto val="1"/>
        <c:lblAlgn val="ctr"/>
        <c:lblOffset val="100"/>
        <c:noMultiLvlLbl val="0"/>
      </c:catAx>
      <c:valAx>
        <c:axId val="593938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3941720"/>
        <c:crosses val="autoZero"/>
        <c:crossBetween val="between"/>
      </c:valAx>
      <c:valAx>
        <c:axId val="6207244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20719568"/>
        <c:crosses val="max"/>
        <c:crossBetween val="between"/>
      </c:valAx>
      <c:catAx>
        <c:axId val="620719568"/>
        <c:scaling>
          <c:orientation val="minMax"/>
        </c:scaling>
        <c:delete val="1"/>
        <c:axPos val="b"/>
        <c:numFmt formatCode="General" sourceLinked="1"/>
        <c:majorTickMark val="out"/>
        <c:minorTickMark val="none"/>
        <c:tickLblPos val="nextTo"/>
        <c:crossAx val="62072448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'Prihodki podjetij, Odpadki, idr'!$A$27</c:f>
              <c:strCache>
                <c:ptCount val="1"/>
                <c:pt idx="0">
                  <c:v>Povečanje celotnih obveznosti skupaj</c:v>
                </c:pt>
              </c:strCache>
            </c:strRef>
          </c:tx>
          <c:spPr>
            <a:solidFill>
              <a:schemeClr val="accent2">
                <a:lumMod val="60000"/>
                <a:lumOff val="40000"/>
              </a:schemeClr>
            </a:solidFill>
            <a:ln>
              <a:noFill/>
            </a:ln>
            <a:effectLst/>
          </c:spPr>
          <c:invertIfNegative val="0"/>
          <c:dLbls>
            <c:dLbl>
              <c:idx val="0"/>
              <c:layout>
                <c:manualLayout>
                  <c:x val="-2.777777777777803E-3"/>
                  <c:y val="-0.134675196850393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F2F-48D8-A816-419DD797A01A}"/>
                </c:ext>
              </c:extLst>
            </c:dLbl>
            <c:dLbl>
              <c:idx val="1"/>
              <c:layout>
                <c:manualLayout>
                  <c:x val="0"/>
                  <c:y val="-0.1092825896762903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F2F-48D8-A816-419DD797A01A}"/>
                </c:ext>
              </c:extLst>
            </c:dLbl>
            <c:dLbl>
              <c:idx val="3"/>
              <c:layout>
                <c:manualLayout>
                  <c:x val="0"/>
                  <c:y val="-0.1361523038786818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F2F-48D8-A816-419DD797A01A}"/>
                </c:ext>
              </c:extLst>
            </c:dLbl>
            <c:dLbl>
              <c:idx val="4"/>
              <c:layout>
                <c:manualLayout>
                  <c:x val="-2.7777777777777779E-3"/>
                  <c:y val="-7.603455818022747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F2F-48D8-A816-419DD797A01A}"/>
                </c:ext>
              </c:extLst>
            </c:dLbl>
            <c:dLbl>
              <c:idx val="5"/>
              <c:layout>
                <c:manualLayout>
                  <c:x val="0"/>
                  <c:y val="-0.2553831291921843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F2F-48D8-A816-419DD797A01A}"/>
                </c:ext>
              </c:extLst>
            </c:dLbl>
            <c:dLbl>
              <c:idx val="6"/>
              <c:layout>
                <c:manualLayout>
                  <c:x val="-2.0370135052831988E-16"/>
                  <c:y val="-5.796442111402741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F2F-48D8-A816-419DD797A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idr'!$C$27:$I$27</c:f>
              <c:numCache>
                <c:formatCode>#,##0</c:formatCode>
                <c:ptCount val="7"/>
                <c:pt idx="0">
                  <c:v>-774.25200000000041</c:v>
                </c:pt>
                <c:pt idx="1">
                  <c:v>-511.82050999999956</c:v>
                </c:pt>
                <c:pt idx="2">
                  <c:v>-89.530970000000707</c:v>
                </c:pt>
                <c:pt idx="3">
                  <c:v>785.44149999999991</c:v>
                </c:pt>
                <c:pt idx="4">
                  <c:v>-260.01976999999988</c:v>
                </c:pt>
                <c:pt idx="5">
                  <c:v>1723.4893199999997</c:v>
                </c:pt>
                <c:pt idx="6">
                  <c:v>228.35433000000012</c:v>
                </c:pt>
              </c:numCache>
            </c:numRef>
          </c:val>
          <c:extLst>
            <c:ext xmlns:c16="http://schemas.microsoft.com/office/drawing/2014/chart" uri="{C3380CC4-5D6E-409C-BE32-E72D297353CC}">
              <c16:uniqueId val="{00000000-7F2F-48D8-A816-419DD797A01A}"/>
            </c:ext>
          </c:extLst>
        </c:ser>
        <c:dLbls>
          <c:showLegendKey val="0"/>
          <c:showVal val="0"/>
          <c:showCatName val="0"/>
          <c:showSerName val="0"/>
          <c:showPercent val="0"/>
          <c:showBubbleSize val="0"/>
        </c:dLbls>
        <c:gapWidth val="150"/>
        <c:overlap val="100"/>
        <c:axId val="522330104"/>
        <c:axId val="522330432"/>
      </c:barChart>
      <c:catAx>
        <c:axId val="5223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lumMod val="60000"/>
                    <a:lumOff val="40000"/>
                  </a:schemeClr>
                </a:solidFill>
                <a:latin typeface="+mn-lt"/>
                <a:ea typeface="+mn-ea"/>
                <a:cs typeface="+mn-cs"/>
              </a:defRPr>
            </a:pPr>
            <a:endParaRPr lang="sl-SI"/>
          </a:p>
        </c:txPr>
        <c:crossAx val="522330432"/>
        <c:crosses val="autoZero"/>
        <c:auto val="1"/>
        <c:lblAlgn val="ctr"/>
        <c:lblOffset val="100"/>
        <c:noMultiLvlLbl val="0"/>
      </c:catAx>
      <c:valAx>
        <c:axId val="52233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idr'!$A$21</c:f>
              <c:strCache>
                <c:ptCount val="1"/>
                <c:pt idx="0">
                  <c:v>Skupna ustvarjena dodana vrednost</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idr'!$C$21:$I$21</c:f>
              <c:numCache>
                <c:formatCode>#,##0</c:formatCode>
                <c:ptCount val="7"/>
                <c:pt idx="0">
                  <c:v>3639.3919866230008</c:v>
                </c:pt>
                <c:pt idx="1">
                  <c:v>3897.7755466650001</c:v>
                </c:pt>
                <c:pt idx="2">
                  <c:v>4002.2677390200001</c:v>
                </c:pt>
                <c:pt idx="3">
                  <c:v>4820.5559435249997</c:v>
                </c:pt>
                <c:pt idx="4">
                  <c:v>4964.7570042240004</c:v>
                </c:pt>
                <c:pt idx="5">
                  <c:v>4234.1043488669993</c:v>
                </c:pt>
                <c:pt idx="6">
                  <c:v>5514.1637037239998</c:v>
                </c:pt>
              </c:numCache>
            </c:numRef>
          </c:val>
          <c:extLst>
            <c:ext xmlns:c16="http://schemas.microsoft.com/office/drawing/2014/chart" uri="{C3380CC4-5D6E-409C-BE32-E72D297353CC}">
              <c16:uniqueId val="{00000000-7A81-4342-8B3D-857BF42CDB81}"/>
            </c:ext>
          </c:extLst>
        </c:ser>
        <c:dLbls>
          <c:showLegendKey val="0"/>
          <c:showVal val="0"/>
          <c:showCatName val="0"/>
          <c:showSerName val="0"/>
          <c:showPercent val="0"/>
          <c:showBubbleSize val="0"/>
        </c:dLbls>
        <c:gapWidth val="219"/>
        <c:axId val="511767432"/>
        <c:axId val="511767760"/>
      </c:barChart>
      <c:lineChart>
        <c:grouping val="standard"/>
        <c:varyColors val="0"/>
        <c:ser>
          <c:idx val="1"/>
          <c:order val="1"/>
          <c:tx>
            <c:strRef>
              <c:f>'Prihodki podjetij, Odpadki, idr'!$A$22</c:f>
              <c:strCache>
                <c:ptCount val="1"/>
                <c:pt idx="0">
                  <c:v>Dodana vrednost ali izguba na substanci na zaposlenega</c:v>
                </c:pt>
              </c:strCache>
            </c:strRef>
          </c:tx>
          <c:spPr>
            <a:ln w="28575" cap="rnd">
              <a:solidFill>
                <a:srgbClr val="008000"/>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8000"/>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idr'!$C$22:$I$22</c:f>
              <c:numCache>
                <c:formatCode>#,##0.00</c:formatCode>
                <c:ptCount val="7"/>
                <c:pt idx="0">
                  <c:v>19.273378100000002</c:v>
                </c:pt>
                <c:pt idx="1">
                  <c:v>19.3294101</c:v>
                </c:pt>
                <c:pt idx="2">
                  <c:v>19.0475335</c:v>
                </c:pt>
                <c:pt idx="3">
                  <c:v>19.536194299999998</c:v>
                </c:pt>
                <c:pt idx="4">
                  <c:v>20.6066368</c:v>
                </c:pt>
                <c:pt idx="5">
                  <c:v>19.116458299999998</c:v>
                </c:pt>
                <c:pt idx="6">
                  <c:v>23.643614199999998</c:v>
                </c:pt>
              </c:numCache>
            </c:numRef>
          </c:val>
          <c:smooth val="0"/>
          <c:extLst>
            <c:ext xmlns:c16="http://schemas.microsoft.com/office/drawing/2014/chart" uri="{C3380CC4-5D6E-409C-BE32-E72D297353CC}">
              <c16:uniqueId val="{00000001-7A81-4342-8B3D-857BF42CDB81}"/>
            </c:ext>
          </c:extLst>
        </c:ser>
        <c:dLbls>
          <c:showLegendKey val="0"/>
          <c:showVal val="0"/>
          <c:showCatName val="0"/>
          <c:showSerName val="0"/>
          <c:showPercent val="0"/>
          <c:showBubbleSize val="0"/>
        </c:dLbls>
        <c:marker val="1"/>
        <c:smooth val="0"/>
        <c:axId val="511646952"/>
        <c:axId val="511645312"/>
      </c:lineChart>
      <c:catAx>
        <c:axId val="51176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1767760"/>
        <c:crosses val="autoZero"/>
        <c:auto val="1"/>
        <c:lblAlgn val="ctr"/>
        <c:lblOffset val="100"/>
        <c:noMultiLvlLbl val="0"/>
      </c:catAx>
      <c:valAx>
        <c:axId val="51176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11767432"/>
        <c:crosses val="autoZero"/>
        <c:crossBetween val="between"/>
      </c:valAx>
      <c:valAx>
        <c:axId val="51164531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9933"/>
                </a:solidFill>
                <a:latin typeface="+mn-lt"/>
                <a:ea typeface="+mn-ea"/>
                <a:cs typeface="+mn-cs"/>
              </a:defRPr>
            </a:pPr>
            <a:endParaRPr lang="sl-SI"/>
          </a:p>
        </c:txPr>
        <c:crossAx val="511646952"/>
        <c:crosses val="max"/>
        <c:crossBetween val="between"/>
      </c:valAx>
      <c:catAx>
        <c:axId val="511646952"/>
        <c:scaling>
          <c:orientation val="minMax"/>
        </c:scaling>
        <c:delete val="1"/>
        <c:axPos val="b"/>
        <c:numFmt formatCode="General" sourceLinked="1"/>
        <c:majorTickMark val="out"/>
        <c:minorTickMark val="none"/>
        <c:tickLblPos val="nextTo"/>
        <c:crossAx val="51164531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Pokrajinski Muzej Ptuj - Ormož,</a:t>
            </a:r>
            <a:r>
              <a:rPr lang="sl-SI" sz="1200" b="0" baseline="0"/>
              <a:t> število obiskovalcev</a:t>
            </a:r>
            <a:endParaRPr lang="en-US" sz="1200" b="0"/>
          </a:p>
        </c:rich>
      </c:tx>
      <c:layout/>
      <c:overlay val="0"/>
    </c:title>
    <c:autoTitleDeleted val="0"/>
    <c:plotArea>
      <c:layout>
        <c:manualLayout>
          <c:layoutTarget val="inner"/>
          <c:xMode val="edge"/>
          <c:yMode val="edge"/>
          <c:x val="9.6200255959740563E-2"/>
          <c:y val="0.2533235303418398"/>
          <c:w val="0.87955731979783514"/>
          <c:h val="0.51722037757328532"/>
        </c:manualLayout>
      </c:layout>
      <c:barChart>
        <c:barDir val="col"/>
        <c:grouping val="clustered"/>
        <c:varyColors val="0"/>
        <c:ser>
          <c:idx val="0"/>
          <c:order val="0"/>
          <c:tx>
            <c:strRef>
              <c:f>PMPO!$R$4</c:f>
              <c:strCache>
                <c:ptCount val="1"/>
                <c:pt idx="0">
                  <c:v>Tuji obisk.</c:v>
                </c:pt>
              </c:strCache>
            </c:strRef>
          </c:tx>
          <c:spPr>
            <a:solidFill>
              <a:schemeClr val="tx2">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trendline>
            <c:spPr>
              <a:ln>
                <a:solidFill>
                  <a:schemeClr val="tx2">
                    <a:lumMod val="60000"/>
                    <a:lumOff val="40000"/>
                  </a:schemeClr>
                </a:solidFill>
                <a:prstDash val="dash"/>
              </a:ln>
            </c:spPr>
            <c:trendlineType val="poly"/>
            <c:order val="5"/>
            <c:dispRSqr val="0"/>
            <c:dispEq val="0"/>
          </c:trendline>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PMPO!$U$4:$AF$4</c:f>
              <c:numCache>
                <c:formatCode>#,##0</c:formatCode>
                <c:ptCount val="12"/>
                <c:pt idx="0">
                  <c:v>14568</c:v>
                </c:pt>
                <c:pt idx="1">
                  <c:v>21188</c:v>
                </c:pt>
                <c:pt idx="2">
                  <c:v>17080</c:v>
                </c:pt>
                <c:pt idx="3">
                  <c:v>16642</c:v>
                </c:pt>
                <c:pt idx="4">
                  <c:v>17191</c:v>
                </c:pt>
                <c:pt idx="5">
                  <c:v>19560</c:v>
                </c:pt>
                <c:pt idx="6">
                  <c:v>21804</c:v>
                </c:pt>
                <c:pt idx="7">
                  <c:v>23220.569832361754</c:v>
                </c:pt>
                <c:pt idx="8">
                  <c:v>24729.171864776588</c:v>
                </c:pt>
                <c:pt idx="9">
                  <c:v>2500</c:v>
                </c:pt>
                <c:pt idx="10">
                  <c:v>4000</c:v>
                </c:pt>
                <c:pt idx="11">
                  <c:v>18821</c:v>
                </c:pt>
              </c:numCache>
            </c:numRef>
          </c:val>
          <c:extLst>
            <c:ext xmlns:c16="http://schemas.microsoft.com/office/drawing/2014/chart" uri="{C3380CC4-5D6E-409C-BE32-E72D297353CC}">
              <c16:uniqueId val="{00000000-1272-4321-96BB-3554B005C4CA}"/>
            </c:ext>
          </c:extLst>
        </c:ser>
        <c:ser>
          <c:idx val="1"/>
          <c:order val="1"/>
          <c:tx>
            <c:strRef>
              <c:f>PMPO!$R$5</c:f>
              <c:strCache>
                <c:ptCount val="1"/>
                <c:pt idx="0">
                  <c:v>Domači obisk.</c:v>
                </c:pt>
              </c:strCache>
            </c:strRef>
          </c:tx>
          <c:spPr>
            <a:solidFill>
              <a:srgbClr val="92D050"/>
            </a:solidFill>
          </c:spPr>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PMPO!$U$5:$AF$5</c:f>
              <c:numCache>
                <c:formatCode>#,##0</c:formatCode>
                <c:ptCount val="12"/>
                <c:pt idx="0">
                  <c:v>61464</c:v>
                </c:pt>
                <c:pt idx="1">
                  <c:v>62391</c:v>
                </c:pt>
                <c:pt idx="2">
                  <c:v>63209</c:v>
                </c:pt>
                <c:pt idx="3">
                  <c:v>51002</c:v>
                </c:pt>
                <c:pt idx="4">
                  <c:v>42103</c:v>
                </c:pt>
                <c:pt idx="5">
                  <c:v>46111</c:v>
                </c:pt>
                <c:pt idx="6">
                  <c:v>45867</c:v>
                </c:pt>
                <c:pt idx="7">
                  <c:v>33428.430167638246</c:v>
                </c:pt>
                <c:pt idx="8">
                  <c:v>48724.828135223412</c:v>
                </c:pt>
                <c:pt idx="9">
                  <c:v>25000</c:v>
                </c:pt>
                <c:pt idx="10">
                  <c:v>31500</c:v>
                </c:pt>
                <c:pt idx="11" formatCode="General">
                  <c:v>47213</c:v>
                </c:pt>
              </c:numCache>
            </c:numRef>
          </c:val>
          <c:extLst>
            <c:ext xmlns:c16="http://schemas.microsoft.com/office/drawing/2014/chart" uri="{C3380CC4-5D6E-409C-BE32-E72D297353CC}">
              <c16:uniqueId val="{00000001-1272-4321-96BB-3554B005C4CA}"/>
            </c:ext>
          </c:extLst>
        </c:ser>
        <c:ser>
          <c:idx val="2"/>
          <c:order val="2"/>
          <c:tx>
            <c:strRef>
              <c:f>PMPO!$R$6</c:f>
              <c:strCache>
                <c:ptCount val="1"/>
                <c:pt idx="0">
                  <c:v>Skupaj obisk.</c:v>
                </c:pt>
              </c:strCache>
            </c:strRef>
          </c:tx>
          <c:spPr>
            <a:solidFill>
              <a:schemeClr val="accent4">
                <a:lumMod val="40000"/>
                <a:lumOff val="60000"/>
              </a:schemeClr>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a:solidFill>
                  <a:srgbClr val="FF0000"/>
                </a:solidFill>
                <a:prstDash val="dash"/>
              </a:ln>
            </c:spPr>
            <c:trendlineType val="poly"/>
            <c:order val="4"/>
            <c:dispRSqr val="0"/>
            <c:dispEq val="0"/>
          </c:trendline>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PMPO!$U$6:$AF$6</c:f>
              <c:numCache>
                <c:formatCode>#,##0</c:formatCode>
                <c:ptCount val="12"/>
                <c:pt idx="0">
                  <c:v>76032</c:v>
                </c:pt>
                <c:pt idx="1">
                  <c:v>83579</c:v>
                </c:pt>
                <c:pt idx="2">
                  <c:v>80289</c:v>
                </c:pt>
                <c:pt idx="3">
                  <c:v>67644</c:v>
                </c:pt>
                <c:pt idx="4">
                  <c:v>59294</c:v>
                </c:pt>
                <c:pt idx="5">
                  <c:v>65671</c:v>
                </c:pt>
                <c:pt idx="6">
                  <c:v>67671</c:v>
                </c:pt>
                <c:pt idx="7">
                  <c:v>56649</c:v>
                </c:pt>
                <c:pt idx="8">
                  <c:v>73454</c:v>
                </c:pt>
                <c:pt idx="9">
                  <c:v>27500</c:v>
                </c:pt>
                <c:pt idx="10">
                  <c:v>35500</c:v>
                </c:pt>
                <c:pt idx="11">
                  <c:v>66034</c:v>
                </c:pt>
              </c:numCache>
            </c:numRef>
          </c:val>
          <c:extLst>
            <c:ext xmlns:c16="http://schemas.microsoft.com/office/drawing/2014/chart" uri="{C3380CC4-5D6E-409C-BE32-E72D297353CC}">
              <c16:uniqueId val="{00000002-1272-4321-96BB-3554B005C4CA}"/>
            </c:ext>
          </c:extLst>
        </c:ser>
        <c:dLbls>
          <c:showLegendKey val="0"/>
          <c:showVal val="0"/>
          <c:showCatName val="0"/>
          <c:showSerName val="0"/>
          <c:showPercent val="0"/>
          <c:showBubbleSize val="0"/>
        </c:dLbls>
        <c:gapWidth val="75"/>
        <c:overlap val="-25"/>
        <c:axId val="47128064"/>
        <c:axId val="129114112"/>
      </c:barChart>
      <c:catAx>
        <c:axId val="47128064"/>
        <c:scaling>
          <c:orientation val="minMax"/>
        </c:scaling>
        <c:delete val="0"/>
        <c:axPos val="b"/>
        <c:numFmt formatCode="General" sourceLinked="1"/>
        <c:majorTickMark val="none"/>
        <c:minorTickMark val="none"/>
        <c:tickLblPos val="nextTo"/>
        <c:txPr>
          <a:bodyPr/>
          <a:lstStyle/>
          <a:p>
            <a:pPr>
              <a:defRPr sz="900"/>
            </a:pPr>
            <a:endParaRPr lang="sl-SI"/>
          </a:p>
        </c:txPr>
        <c:crossAx val="129114112"/>
        <c:crosses val="autoZero"/>
        <c:auto val="1"/>
        <c:lblAlgn val="ctr"/>
        <c:lblOffset val="100"/>
        <c:noMultiLvlLbl val="0"/>
      </c:catAx>
      <c:valAx>
        <c:axId val="129114112"/>
        <c:scaling>
          <c:orientation val="minMax"/>
        </c:scaling>
        <c:delete val="0"/>
        <c:axPos val="l"/>
        <c:majorGridlines/>
        <c:numFmt formatCode="#,##0" sourceLinked="1"/>
        <c:majorTickMark val="none"/>
        <c:minorTickMark val="none"/>
        <c:tickLblPos val="nextTo"/>
        <c:spPr>
          <a:ln w="9525">
            <a:noFill/>
          </a:ln>
        </c:spPr>
        <c:txPr>
          <a:bodyPr/>
          <a:lstStyle/>
          <a:p>
            <a:pPr>
              <a:defRPr sz="900"/>
            </a:pPr>
            <a:endParaRPr lang="sl-SI"/>
          </a:p>
        </c:txPr>
        <c:crossAx val="47128064"/>
        <c:crosses val="autoZero"/>
        <c:crossBetween val="between"/>
      </c:valAx>
    </c:plotArea>
    <c:legend>
      <c:legendPos val="b"/>
      <c:layout>
        <c:manualLayout>
          <c:xMode val="edge"/>
          <c:yMode val="edge"/>
          <c:x val="3.3849677881173948E-2"/>
          <c:y val="0.87651108370489839"/>
          <c:w val="0.94111589770286974"/>
          <c:h val="9.9392530752932973E-2"/>
        </c:manualLayout>
      </c:layout>
      <c:overlay val="0"/>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tujih/domačih obiskovalcev </a:t>
            </a:r>
            <a:r>
              <a:rPr lang="sl-SI" sz="1200" b="0"/>
              <a:t>Pokrajinski Muzej Ptuj - Ormož,</a:t>
            </a:r>
            <a:r>
              <a:rPr lang="sl-SI" sz="1200" b="0" baseline="0"/>
              <a:t> </a:t>
            </a:r>
            <a:endParaRPr lang="en-US" sz="1200" b="0"/>
          </a:p>
        </c:rich>
      </c:tx>
      <c:layout>
        <c:manualLayout>
          <c:xMode val="edge"/>
          <c:yMode val="edge"/>
          <c:x val="0.14388425413765429"/>
          <c:y val="4.4176706827309238E-2"/>
        </c:manualLayout>
      </c:layout>
      <c:overlay val="0"/>
    </c:title>
    <c:autoTitleDeleted val="0"/>
    <c:plotArea>
      <c:layout>
        <c:manualLayout>
          <c:layoutTarget val="inner"/>
          <c:xMode val="edge"/>
          <c:yMode val="edge"/>
          <c:x val="9.6200255959740563E-2"/>
          <c:y val="0.17300224520127755"/>
          <c:w val="0.87955731979783514"/>
          <c:h val="0.62967017677007253"/>
        </c:manualLayout>
      </c:layout>
      <c:barChart>
        <c:barDir val="col"/>
        <c:grouping val="stacked"/>
        <c:varyColors val="0"/>
        <c:ser>
          <c:idx val="1"/>
          <c:order val="0"/>
          <c:tx>
            <c:strRef>
              <c:f>PMPO!$R$8</c:f>
              <c:strCache>
                <c:ptCount val="1"/>
                <c:pt idx="0">
                  <c:v>Delež tuji</c:v>
                </c:pt>
              </c:strCache>
            </c:strRef>
          </c:tx>
          <c:spPr>
            <a:solidFill>
              <a:schemeClr val="tx2">
                <a:lumMod val="60000"/>
                <a:lumOff val="40000"/>
              </a:schemeClr>
            </a:solidFill>
          </c:spPr>
          <c:invertIfNegative val="0"/>
          <c:dLbls>
            <c:dLbl>
              <c:idx val="9"/>
              <c:layout>
                <c:manualLayout>
                  <c:x val="-4.4077134986225891E-3"/>
                  <c:y val="-2.40963855421686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D97-4239-AD95-C0F5CB5D05A0}"/>
                </c:ext>
              </c:extLst>
            </c:dLbl>
            <c:spPr>
              <a:noFill/>
              <a:ln>
                <a:noFill/>
              </a:ln>
              <a:effectLst/>
            </c:spPr>
            <c:txPr>
              <a:bodyPr rot="-5400000" vert="horz" wrap="square" lIns="38100" tIns="19050" rIns="38100" bIns="19050" anchor="ctr">
                <a:spAutoFit/>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PMPO!$U$8:$AF$8</c:f>
              <c:numCache>
                <c:formatCode>0.0%</c:formatCode>
                <c:ptCount val="12"/>
                <c:pt idx="0">
                  <c:v>0.19160353535353536</c:v>
                </c:pt>
                <c:pt idx="1">
                  <c:v>0.25350865648069493</c:v>
                </c:pt>
                <c:pt idx="2">
                  <c:v>0.21273150742941124</c:v>
                </c:pt>
                <c:pt idx="3">
                  <c:v>0.24602329844479925</c:v>
                </c:pt>
                <c:pt idx="4">
                  <c:v>0.28992815461935439</c:v>
                </c:pt>
                <c:pt idx="5">
                  <c:v>0.2978483653362976</c:v>
                </c:pt>
                <c:pt idx="6">
                  <c:v>0.32220596710555482</c:v>
                </c:pt>
                <c:pt idx="7">
                  <c:v>0.40990255489702826</c:v>
                </c:pt>
                <c:pt idx="8">
                  <c:v>0.33666201792654704</c:v>
                </c:pt>
                <c:pt idx="9">
                  <c:v>9.0909090909090912E-2</c:v>
                </c:pt>
                <c:pt idx="10">
                  <c:v>0.11267605633802817</c:v>
                </c:pt>
                <c:pt idx="11">
                  <c:v>0.28501983826513616</c:v>
                </c:pt>
              </c:numCache>
            </c:numRef>
          </c:val>
          <c:extLst>
            <c:ext xmlns:c16="http://schemas.microsoft.com/office/drawing/2014/chart" uri="{C3380CC4-5D6E-409C-BE32-E72D297353CC}">
              <c16:uniqueId val="{00000001-8D97-4239-AD95-C0F5CB5D05A0}"/>
            </c:ext>
          </c:extLst>
        </c:ser>
        <c:ser>
          <c:idx val="2"/>
          <c:order val="1"/>
          <c:tx>
            <c:strRef>
              <c:f>PMPO!$R$9</c:f>
              <c:strCache>
                <c:ptCount val="1"/>
                <c:pt idx="0">
                  <c:v>Delež domači</c:v>
                </c:pt>
              </c:strCache>
            </c:strRef>
          </c:tx>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PMPO!$U$9:$AF$9</c:f>
              <c:numCache>
                <c:formatCode>0.0%</c:formatCode>
                <c:ptCount val="12"/>
                <c:pt idx="0">
                  <c:v>0.80839646464646464</c:v>
                </c:pt>
                <c:pt idx="1">
                  <c:v>0.74649134351930513</c:v>
                </c:pt>
                <c:pt idx="2">
                  <c:v>0.78726849257058873</c:v>
                </c:pt>
                <c:pt idx="3">
                  <c:v>0.7539767015552008</c:v>
                </c:pt>
                <c:pt idx="4">
                  <c:v>0.71007184538064561</c:v>
                </c:pt>
                <c:pt idx="5">
                  <c:v>0.70215163466370234</c:v>
                </c:pt>
                <c:pt idx="6">
                  <c:v>0.67779403289444518</c:v>
                </c:pt>
                <c:pt idx="7">
                  <c:v>0.59009744510297168</c:v>
                </c:pt>
                <c:pt idx="8">
                  <c:v>0.66333798207345296</c:v>
                </c:pt>
                <c:pt idx="9">
                  <c:v>0.90909090909090906</c:v>
                </c:pt>
                <c:pt idx="10">
                  <c:v>0.88732394366197187</c:v>
                </c:pt>
                <c:pt idx="11">
                  <c:v>0.71498016173486389</c:v>
                </c:pt>
              </c:numCache>
            </c:numRef>
          </c:val>
          <c:extLst>
            <c:ext xmlns:c16="http://schemas.microsoft.com/office/drawing/2014/chart" uri="{C3380CC4-5D6E-409C-BE32-E72D297353CC}">
              <c16:uniqueId val="{00000002-8D97-4239-AD95-C0F5CB5D05A0}"/>
            </c:ext>
          </c:extLst>
        </c:ser>
        <c:dLbls>
          <c:showLegendKey val="0"/>
          <c:showVal val="0"/>
          <c:showCatName val="0"/>
          <c:showSerName val="0"/>
          <c:showPercent val="0"/>
          <c:showBubbleSize val="0"/>
        </c:dLbls>
        <c:gapWidth val="75"/>
        <c:overlap val="100"/>
        <c:axId val="47128064"/>
        <c:axId val="129114112"/>
      </c:barChart>
      <c:catAx>
        <c:axId val="47128064"/>
        <c:scaling>
          <c:orientation val="minMax"/>
        </c:scaling>
        <c:delete val="0"/>
        <c:axPos val="b"/>
        <c:numFmt formatCode="General" sourceLinked="1"/>
        <c:majorTickMark val="none"/>
        <c:minorTickMark val="none"/>
        <c:tickLblPos val="nextTo"/>
        <c:crossAx val="129114112"/>
        <c:crosses val="autoZero"/>
        <c:auto val="1"/>
        <c:lblAlgn val="ctr"/>
        <c:lblOffset val="100"/>
        <c:noMultiLvlLbl val="0"/>
      </c:catAx>
      <c:valAx>
        <c:axId val="129114112"/>
        <c:scaling>
          <c:orientation val="minMax"/>
          <c:max val="1"/>
        </c:scaling>
        <c:delete val="0"/>
        <c:axPos val="l"/>
        <c:majorGridlines/>
        <c:numFmt formatCode="0.00%" sourceLinked="0"/>
        <c:majorTickMark val="none"/>
        <c:minorTickMark val="none"/>
        <c:tickLblPos val="nextTo"/>
        <c:spPr>
          <a:ln w="9525">
            <a:noFill/>
          </a:ln>
        </c:spPr>
        <c:txPr>
          <a:bodyPr/>
          <a:lstStyle/>
          <a:p>
            <a:pPr>
              <a:defRPr sz="900"/>
            </a:pPr>
            <a:endParaRPr lang="sl-SI"/>
          </a:p>
        </c:txPr>
        <c:crossAx val="471280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2019</a:t>
            </a:r>
            <a:endParaRPr lang="en-US" sz="1200"/>
          </a:p>
        </c:rich>
      </c:tx>
      <c:overlay val="0"/>
    </c:title>
    <c:autoTitleDeleted val="0"/>
    <c:plotArea>
      <c:layout/>
      <c:barChart>
        <c:barDir val="col"/>
        <c:grouping val="percentStacked"/>
        <c:varyColors val="0"/>
        <c:ser>
          <c:idx val="0"/>
          <c:order val="0"/>
          <c:tx>
            <c:v>Domači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2009-2022'!$AW$89:$AW$100</c:f>
              <c:numCache>
                <c:formatCode>0%</c:formatCode>
                <c:ptCount val="12"/>
                <c:pt idx="0">
                  <c:v>0.5661987338287916</c:v>
                </c:pt>
                <c:pt idx="1">
                  <c:v>0.63414337788578368</c:v>
                </c:pt>
                <c:pt idx="2">
                  <c:v>0.64543129504766339</c:v>
                </c:pt>
                <c:pt idx="3">
                  <c:v>0.52692958248019228</c:v>
                </c:pt>
                <c:pt idx="4">
                  <c:v>0.42759643916913948</c:v>
                </c:pt>
                <c:pt idx="5">
                  <c:v>0.40383019091663702</c:v>
                </c:pt>
                <c:pt idx="6">
                  <c:v>0.26688829787234042</c:v>
                </c:pt>
                <c:pt idx="7">
                  <c:v>0.30614805520702637</c:v>
                </c:pt>
                <c:pt idx="8">
                  <c:v>0.37683887610681166</c:v>
                </c:pt>
                <c:pt idx="9">
                  <c:v>0.5032740016600572</c:v>
                </c:pt>
                <c:pt idx="10">
                  <c:v>0.56963532085272162</c:v>
                </c:pt>
                <c:pt idx="11">
                  <c:v>0.57079178885630499</c:v>
                </c:pt>
              </c:numCache>
            </c:numRef>
          </c:val>
          <c:extLst>
            <c:ext xmlns:c16="http://schemas.microsoft.com/office/drawing/2014/chart" uri="{C3380CC4-5D6E-409C-BE32-E72D297353CC}">
              <c16:uniqueId val="{00000000-31B7-4B22-9A2C-17CD40C358E1}"/>
            </c:ext>
          </c:extLst>
        </c:ser>
        <c:ser>
          <c:idx val="1"/>
          <c:order val="1"/>
          <c:tx>
            <c:v>Tuji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2009-2022'!$AX$89:$AX$100</c:f>
              <c:numCache>
                <c:formatCode>0%</c:formatCode>
                <c:ptCount val="12"/>
                <c:pt idx="0">
                  <c:v>0.43380126617120834</c:v>
                </c:pt>
                <c:pt idx="1">
                  <c:v>0.36585662211421627</c:v>
                </c:pt>
                <c:pt idx="2">
                  <c:v>0.35456870495233667</c:v>
                </c:pt>
                <c:pt idx="3">
                  <c:v>0.47307041751980772</c:v>
                </c:pt>
                <c:pt idx="4">
                  <c:v>0.57240356083086052</c:v>
                </c:pt>
                <c:pt idx="5">
                  <c:v>0.59616980908336303</c:v>
                </c:pt>
                <c:pt idx="6">
                  <c:v>0.73311170212765953</c:v>
                </c:pt>
                <c:pt idx="7">
                  <c:v>0.69385194479297363</c:v>
                </c:pt>
                <c:pt idx="8">
                  <c:v>0.62316112389318834</c:v>
                </c:pt>
                <c:pt idx="9">
                  <c:v>0.4967259983399428</c:v>
                </c:pt>
                <c:pt idx="10">
                  <c:v>0.43036467914727844</c:v>
                </c:pt>
                <c:pt idx="11">
                  <c:v>0.42920821114369501</c:v>
                </c:pt>
              </c:numCache>
            </c:numRef>
          </c:val>
          <c:extLst>
            <c:ext xmlns:c16="http://schemas.microsoft.com/office/drawing/2014/chart" uri="{C3380CC4-5D6E-409C-BE32-E72D297353CC}">
              <c16:uniqueId val="{00000001-31B7-4B22-9A2C-17CD40C358E1}"/>
            </c:ext>
          </c:extLst>
        </c:ser>
        <c:dLbls>
          <c:showLegendKey val="0"/>
          <c:showVal val="0"/>
          <c:showCatName val="0"/>
          <c:showSerName val="0"/>
          <c:showPercent val="0"/>
          <c:showBubbleSize val="0"/>
        </c:dLbls>
        <c:gapWidth val="75"/>
        <c:overlap val="100"/>
        <c:axId val="100558336"/>
        <c:axId val="206260480"/>
      </c:barChart>
      <c:catAx>
        <c:axId val="100558336"/>
        <c:scaling>
          <c:orientation val="minMax"/>
        </c:scaling>
        <c:delete val="0"/>
        <c:axPos val="b"/>
        <c:numFmt formatCode="General" sourceLinked="0"/>
        <c:majorTickMark val="none"/>
        <c:minorTickMark val="none"/>
        <c:tickLblPos val="nextTo"/>
        <c:crossAx val="206260480"/>
        <c:crosses val="autoZero"/>
        <c:auto val="1"/>
        <c:lblAlgn val="ctr"/>
        <c:lblOffset val="100"/>
        <c:noMultiLvlLbl val="0"/>
      </c:catAx>
      <c:valAx>
        <c:axId val="206260480"/>
        <c:scaling>
          <c:orientation val="minMax"/>
        </c:scaling>
        <c:delete val="0"/>
        <c:axPos val="l"/>
        <c:majorGridlines/>
        <c:numFmt formatCode="0%" sourceLinked="1"/>
        <c:majorTickMark val="none"/>
        <c:minorTickMark val="none"/>
        <c:tickLblPos val="nextTo"/>
        <c:spPr>
          <a:ln w="9525">
            <a:noFill/>
          </a:ln>
        </c:spPr>
        <c:crossAx val="1005583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Obisk po zbirkah 2022</a:t>
            </a:r>
          </a:p>
        </c:rich>
      </c:tx>
      <c:layout>
        <c:manualLayout>
          <c:xMode val="edge"/>
          <c:yMode val="edge"/>
          <c:x val="0.65835489735575148"/>
          <c:y val="4.166666666666666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3703539588257314"/>
          <c:y val="0.15454166666666666"/>
          <c:w val="0.38603199321309289"/>
          <c:h val="0.508476706036745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4-A4AA-4423-B224-CB7E4154A0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A4AA-4423-B224-CB7E4154A0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A4AA-4423-B224-CB7E4154A0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A4AA-4423-B224-CB7E4154A0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A4AA-4423-B224-CB7E4154A0A4}"/>
              </c:ext>
            </c:extLst>
          </c:dPt>
          <c:dLbls>
            <c:dLbl>
              <c:idx val="0"/>
              <c:layout/>
              <c:tx>
                <c:rich>
                  <a:bodyPr/>
                  <a:lstStyle/>
                  <a:p>
                    <a:fld id="{C9D0AE86-204E-499C-9459-0C0CBCC29CDF}" type="VALUE">
                      <a:rPr lang="en-US"/>
                      <a:pPr/>
                      <a:t>[VREDNOST]</a:t>
                    </a:fld>
                    <a:endParaRPr lang="en-US" baseline="0"/>
                  </a:p>
                  <a:p>
                    <a:fld id="{7A42D4BC-0C74-4C2E-B041-03E7BD315654}"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A4AA-4423-B224-CB7E4154A0A4}"/>
                </c:ext>
              </c:extLst>
            </c:dLbl>
            <c:dLbl>
              <c:idx val="1"/>
              <c:layout/>
              <c:tx>
                <c:rich>
                  <a:bodyPr/>
                  <a:lstStyle/>
                  <a:p>
                    <a:fld id="{347A985D-FB50-49FE-86CD-F91925F8F394}" type="VALUE">
                      <a:rPr lang="en-US"/>
                      <a:pPr/>
                      <a:t>[VREDNOST]</a:t>
                    </a:fld>
                    <a:endParaRPr lang="en-US" baseline="0"/>
                  </a:p>
                  <a:p>
                    <a:fld id="{FCD66818-E1C8-4C74-82B3-ADA8D333F710}"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4AA-4423-B224-CB7E4154A0A4}"/>
                </c:ext>
              </c:extLst>
            </c:dLbl>
            <c:dLbl>
              <c:idx val="2"/>
              <c:layout/>
              <c:tx>
                <c:rich>
                  <a:bodyPr/>
                  <a:lstStyle/>
                  <a:p>
                    <a:fld id="{AB47D44E-A511-4695-8B5C-D023667B67BD}" type="VALUE">
                      <a:rPr lang="en-US"/>
                      <a:pPr/>
                      <a:t>[VREDNOST]</a:t>
                    </a:fld>
                    <a:endParaRPr lang="en-US" baseline="0"/>
                  </a:p>
                  <a:p>
                    <a:fld id="{7AC1EDA7-5DEF-4EF5-B9FF-121BDD9CDEE3}"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4AA-4423-B224-CB7E4154A0A4}"/>
                </c:ext>
              </c:extLst>
            </c:dLbl>
            <c:dLbl>
              <c:idx val="3"/>
              <c:layout/>
              <c:tx>
                <c:rich>
                  <a:bodyPr/>
                  <a:lstStyle/>
                  <a:p>
                    <a:fld id="{1F0E94C1-5046-4D83-9508-1EB49F97FDC2}" type="VALUE">
                      <a:rPr lang="en-US"/>
                      <a:pPr/>
                      <a:t>[VREDNOST]</a:t>
                    </a:fld>
                    <a:endParaRPr lang="en-US" baseline="0"/>
                  </a:p>
                  <a:p>
                    <a:fld id="{7FAB9B23-689B-4178-AC19-40BC2A310140}"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A4AA-4423-B224-CB7E4154A0A4}"/>
                </c:ext>
              </c:extLst>
            </c:dLbl>
            <c:dLbl>
              <c:idx val="4"/>
              <c:layout/>
              <c:tx>
                <c:rich>
                  <a:bodyPr/>
                  <a:lstStyle/>
                  <a:p>
                    <a:fld id="{6053200F-ED11-484A-AC9C-D1CA519D7308}" type="VALUE">
                      <a:rPr lang="en-US"/>
                      <a:pPr/>
                      <a:t>[VREDNOST]</a:t>
                    </a:fld>
                    <a:endParaRPr lang="en-US" baseline="0"/>
                  </a:p>
                  <a:p>
                    <a:fld id="{7BDEB8CF-CFFF-4AEC-896D-5B5AD5FCB097}"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4AA-4423-B224-CB7E4154A0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PMPO!$AE$17:$AE$21</c:f>
              <c:strCache>
                <c:ptCount val="5"/>
                <c:pt idx="0">
                  <c:v>Ptujski grad - zbirke</c:v>
                </c:pt>
                <c:pt idx="1">
                  <c:v>Mitreji (I. in III.) in Rimska peč</c:v>
                </c:pt>
                <c:pt idx="2">
                  <c:v>Obisk galerij (Miheličeva, Salon Umetnosti)</c:v>
                </c:pt>
                <c:pt idx="3">
                  <c:v>Prireditve v prostorih,, ki jih upravlja PMPO na Ptuju</c:v>
                </c:pt>
                <c:pt idx="4">
                  <c:v>Zbirke ormož, Velika nedelja in prireditve Ormož</c:v>
                </c:pt>
              </c:strCache>
            </c:strRef>
          </c:cat>
          <c:val>
            <c:numRef>
              <c:f>PMPO!$AF$17:$AF$21</c:f>
              <c:numCache>
                <c:formatCode>General</c:formatCode>
                <c:ptCount val="5"/>
                <c:pt idx="0" formatCode="#,##0">
                  <c:v>42793</c:v>
                </c:pt>
                <c:pt idx="1">
                  <c:v>725</c:v>
                </c:pt>
                <c:pt idx="2" formatCode="#,##0">
                  <c:v>6047</c:v>
                </c:pt>
                <c:pt idx="3" formatCode="#,##0">
                  <c:v>11611</c:v>
                </c:pt>
                <c:pt idx="4" formatCode="#,##0">
                  <c:v>4858</c:v>
                </c:pt>
              </c:numCache>
            </c:numRef>
          </c:val>
          <c:extLst>
            <c:ext xmlns:c16="http://schemas.microsoft.com/office/drawing/2014/chart" uri="{C3380CC4-5D6E-409C-BE32-E72D297353CC}">
              <c16:uniqueId val="{00000000-A4AA-4423-B224-CB7E4154A0A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1407628146834107E-2"/>
          <c:y val="0.70468503937007876"/>
          <c:w val="0.89606178556332616"/>
          <c:h val="0.270314960629921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Obiskovalci v Turistično Informacijskem Centru (TIC) Ptuj</a:t>
            </a:r>
            <a:endParaRPr lang="en-US" sz="1200"/>
          </a:p>
        </c:rich>
      </c:tx>
      <c:layout/>
      <c:overlay val="0"/>
    </c:title>
    <c:autoTitleDeleted val="0"/>
    <c:plotArea>
      <c:layout/>
      <c:barChart>
        <c:barDir val="col"/>
        <c:grouping val="clustered"/>
        <c:varyColors val="0"/>
        <c:ser>
          <c:idx val="0"/>
          <c:order val="0"/>
          <c:tx>
            <c:strRef>
              <c:f>TIC!$S$4</c:f>
              <c:strCache>
                <c:ptCount val="1"/>
                <c:pt idx="0">
                  <c:v>Skupaj vsi gostje</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TIC!$T$4:$AF$4</c:f>
              <c:numCache>
                <c:formatCode>#,##0</c:formatCode>
                <c:ptCount val="13"/>
                <c:pt idx="0">
                  <c:v>17247</c:v>
                </c:pt>
                <c:pt idx="1">
                  <c:v>17027</c:v>
                </c:pt>
                <c:pt idx="2">
                  <c:v>18137</c:v>
                </c:pt>
                <c:pt idx="3">
                  <c:v>13812</c:v>
                </c:pt>
                <c:pt idx="4">
                  <c:v>13495</c:v>
                </c:pt>
                <c:pt idx="5">
                  <c:v>13496</c:v>
                </c:pt>
                <c:pt idx="6">
                  <c:v>13497</c:v>
                </c:pt>
                <c:pt idx="7">
                  <c:v>13498</c:v>
                </c:pt>
                <c:pt idx="8">
                  <c:v>21421</c:v>
                </c:pt>
                <c:pt idx="9">
                  <c:v>22792</c:v>
                </c:pt>
                <c:pt idx="10">
                  <c:v>24042</c:v>
                </c:pt>
                <c:pt idx="11">
                  <c:v>7525</c:v>
                </c:pt>
                <c:pt idx="12">
                  <c:v>4792</c:v>
                </c:pt>
              </c:numCache>
            </c:numRef>
          </c:val>
          <c:extLst>
            <c:ext xmlns:c16="http://schemas.microsoft.com/office/drawing/2014/chart" uri="{C3380CC4-5D6E-409C-BE32-E72D297353CC}">
              <c16:uniqueId val="{00000000-F312-433F-8107-5D1611EA67AE}"/>
            </c:ext>
          </c:extLst>
        </c:ser>
        <c:dLbls>
          <c:showLegendKey val="0"/>
          <c:showVal val="0"/>
          <c:showCatName val="0"/>
          <c:showSerName val="0"/>
          <c:showPercent val="0"/>
          <c:showBubbleSize val="0"/>
        </c:dLbls>
        <c:gapWidth val="75"/>
        <c:overlap val="-25"/>
        <c:axId val="47261696"/>
        <c:axId val="129116992"/>
      </c:barChart>
      <c:catAx>
        <c:axId val="47261696"/>
        <c:scaling>
          <c:orientation val="minMax"/>
        </c:scaling>
        <c:delete val="0"/>
        <c:axPos val="b"/>
        <c:numFmt formatCode="General" sourceLinked="1"/>
        <c:majorTickMark val="none"/>
        <c:minorTickMark val="none"/>
        <c:tickLblPos val="nextTo"/>
        <c:crossAx val="129116992"/>
        <c:crosses val="autoZero"/>
        <c:auto val="1"/>
        <c:lblAlgn val="ctr"/>
        <c:lblOffset val="100"/>
        <c:noMultiLvlLbl val="0"/>
      </c:catAx>
      <c:valAx>
        <c:axId val="129116992"/>
        <c:scaling>
          <c:orientation val="minMax"/>
        </c:scaling>
        <c:delete val="0"/>
        <c:axPos val="l"/>
        <c:majorGridlines/>
        <c:numFmt formatCode="#,##0" sourceLinked="1"/>
        <c:majorTickMark val="none"/>
        <c:minorTickMark val="none"/>
        <c:tickLblPos val="nextTo"/>
        <c:spPr>
          <a:ln w="9525">
            <a:noFill/>
          </a:ln>
        </c:spPr>
        <c:crossAx val="4726169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Obisk v TIC-u po mesecih v obdobju</a:t>
            </a:r>
            <a:r>
              <a:rPr lang="sl-SI" sz="1200" baseline="0"/>
              <a:t> 2017-2019</a:t>
            </a:r>
            <a:endParaRPr lang="en-US" sz="1200"/>
          </a:p>
        </c:rich>
      </c:tx>
      <c:overlay val="0"/>
    </c:title>
    <c:autoTitleDeleted val="0"/>
    <c:plotArea>
      <c:layout/>
      <c:lineChart>
        <c:grouping val="standard"/>
        <c:varyColors val="0"/>
        <c:ser>
          <c:idx val="0"/>
          <c:order val="0"/>
          <c:tx>
            <c:strRef>
              <c:f>TIC!$AB$32</c:f>
              <c:strCache>
                <c:ptCount val="1"/>
                <c:pt idx="0">
                  <c:v>2017</c:v>
                </c:pt>
              </c:strCache>
            </c:strRef>
          </c:tx>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TIC!$AB$33:$AB$44</c:f>
              <c:numCache>
                <c:formatCode>General</c:formatCode>
                <c:ptCount val="12"/>
                <c:pt idx="0">
                  <c:v>495</c:v>
                </c:pt>
                <c:pt idx="1">
                  <c:v>956</c:v>
                </c:pt>
                <c:pt idx="2">
                  <c:v>223</c:v>
                </c:pt>
                <c:pt idx="3">
                  <c:v>547</c:v>
                </c:pt>
                <c:pt idx="4">
                  <c:v>948</c:v>
                </c:pt>
                <c:pt idx="5">
                  <c:v>1470</c:v>
                </c:pt>
                <c:pt idx="6">
                  <c:v>2203</c:v>
                </c:pt>
                <c:pt idx="7">
                  <c:v>5104</c:v>
                </c:pt>
                <c:pt idx="8">
                  <c:v>3680</c:v>
                </c:pt>
                <c:pt idx="9">
                  <c:v>2987</c:v>
                </c:pt>
                <c:pt idx="10">
                  <c:v>1645</c:v>
                </c:pt>
                <c:pt idx="11">
                  <c:v>1102</c:v>
                </c:pt>
              </c:numCache>
            </c:numRef>
          </c:val>
          <c:smooth val="0"/>
          <c:extLst>
            <c:ext xmlns:c16="http://schemas.microsoft.com/office/drawing/2014/chart" uri="{C3380CC4-5D6E-409C-BE32-E72D297353CC}">
              <c16:uniqueId val="{00000000-99D6-4340-BE5F-F9A47A5E7BFA}"/>
            </c:ext>
          </c:extLst>
        </c:ser>
        <c:ser>
          <c:idx val="1"/>
          <c:order val="1"/>
          <c:tx>
            <c:strRef>
              <c:f>TIC!$AC$32</c:f>
              <c:strCache>
                <c:ptCount val="1"/>
                <c:pt idx="0">
                  <c:v>2018</c:v>
                </c:pt>
              </c:strCache>
            </c:strRef>
          </c:tx>
          <c:spPr>
            <a:ln>
              <a:solidFill>
                <a:srgbClr val="00B050"/>
              </a:solidFill>
            </a:ln>
          </c:spPr>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TIC!$AC$33:$AC$44</c:f>
              <c:numCache>
                <c:formatCode>General</c:formatCode>
                <c:ptCount val="12"/>
                <c:pt idx="0">
                  <c:v>419</c:v>
                </c:pt>
                <c:pt idx="1">
                  <c:v>1301</c:v>
                </c:pt>
                <c:pt idx="2">
                  <c:v>1264</c:v>
                </c:pt>
                <c:pt idx="3">
                  <c:v>2125</c:v>
                </c:pt>
                <c:pt idx="4">
                  <c:v>2791</c:v>
                </c:pt>
                <c:pt idx="5">
                  <c:v>3154</c:v>
                </c:pt>
                <c:pt idx="6">
                  <c:v>3662</c:v>
                </c:pt>
                <c:pt idx="7">
                  <c:v>4992</c:v>
                </c:pt>
                <c:pt idx="8">
                  <c:v>3547</c:v>
                </c:pt>
                <c:pt idx="9">
                  <c:v>2265</c:v>
                </c:pt>
                <c:pt idx="10">
                  <c:v>960</c:v>
                </c:pt>
                <c:pt idx="11">
                  <c:v>1113</c:v>
                </c:pt>
              </c:numCache>
            </c:numRef>
          </c:val>
          <c:smooth val="0"/>
          <c:extLst>
            <c:ext xmlns:c16="http://schemas.microsoft.com/office/drawing/2014/chart" uri="{C3380CC4-5D6E-409C-BE32-E72D297353CC}">
              <c16:uniqueId val="{00000001-99D6-4340-BE5F-F9A47A5E7BFA}"/>
            </c:ext>
          </c:extLst>
        </c:ser>
        <c:ser>
          <c:idx val="2"/>
          <c:order val="2"/>
          <c:tx>
            <c:strRef>
              <c:f>TIC!$AD$32</c:f>
              <c:strCache>
                <c:ptCount val="1"/>
                <c:pt idx="0">
                  <c:v>2019</c:v>
                </c:pt>
              </c:strCache>
            </c:strRef>
          </c:tx>
          <c:spPr>
            <a:ln>
              <a:solidFill>
                <a:srgbClr val="C00000"/>
              </a:solidFill>
            </a:ln>
          </c:spPr>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TIC!$AD$33:$AD$44</c:f>
              <c:numCache>
                <c:formatCode>General</c:formatCode>
                <c:ptCount val="12"/>
                <c:pt idx="0">
                  <c:v>542</c:v>
                </c:pt>
                <c:pt idx="1">
                  <c:v>1166</c:v>
                </c:pt>
                <c:pt idx="2">
                  <c:v>1041</c:v>
                </c:pt>
                <c:pt idx="3">
                  <c:v>1522</c:v>
                </c:pt>
                <c:pt idx="4">
                  <c:v>2732</c:v>
                </c:pt>
                <c:pt idx="5">
                  <c:v>3314</c:v>
                </c:pt>
                <c:pt idx="6">
                  <c:v>4232</c:v>
                </c:pt>
                <c:pt idx="7">
                  <c:v>5442</c:v>
                </c:pt>
                <c:pt idx="8">
                  <c:v>3369</c:v>
                </c:pt>
                <c:pt idx="9">
                  <c:v>2515</c:v>
                </c:pt>
                <c:pt idx="10">
                  <c:v>930</c:v>
                </c:pt>
                <c:pt idx="11">
                  <c:v>1214</c:v>
                </c:pt>
              </c:numCache>
            </c:numRef>
          </c:val>
          <c:smooth val="0"/>
          <c:extLst>
            <c:ext xmlns:c16="http://schemas.microsoft.com/office/drawing/2014/chart" uri="{C3380CC4-5D6E-409C-BE32-E72D297353CC}">
              <c16:uniqueId val="{00000002-99D6-4340-BE5F-F9A47A5E7BFA}"/>
            </c:ext>
          </c:extLst>
        </c:ser>
        <c:dLbls>
          <c:showLegendKey val="0"/>
          <c:showVal val="0"/>
          <c:showCatName val="0"/>
          <c:showSerName val="0"/>
          <c:showPercent val="0"/>
          <c:showBubbleSize val="0"/>
        </c:dLbls>
        <c:smooth val="0"/>
        <c:axId val="47542272"/>
        <c:axId val="129119296"/>
      </c:lineChart>
      <c:catAx>
        <c:axId val="47542272"/>
        <c:scaling>
          <c:orientation val="minMax"/>
        </c:scaling>
        <c:delete val="0"/>
        <c:axPos val="b"/>
        <c:numFmt formatCode="General" sourceLinked="0"/>
        <c:majorTickMark val="none"/>
        <c:minorTickMark val="none"/>
        <c:tickLblPos val="nextTo"/>
        <c:crossAx val="129119296"/>
        <c:crosses val="autoZero"/>
        <c:auto val="1"/>
        <c:lblAlgn val="ctr"/>
        <c:lblOffset val="100"/>
        <c:noMultiLvlLbl val="0"/>
      </c:catAx>
      <c:valAx>
        <c:axId val="129119296"/>
        <c:scaling>
          <c:orientation val="minMax"/>
        </c:scaling>
        <c:delete val="0"/>
        <c:axPos val="l"/>
        <c:majorGridlines/>
        <c:numFmt formatCode="General" sourceLinked="1"/>
        <c:majorTickMark val="none"/>
        <c:minorTickMark val="none"/>
        <c:tickLblPos val="nextTo"/>
        <c:spPr>
          <a:ln w="9525">
            <a:noFill/>
          </a:ln>
        </c:spPr>
        <c:crossAx val="475422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 domači/tuji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TIC!$S$7</c:f>
              <c:strCache>
                <c:ptCount val="1"/>
                <c:pt idx="0">
                  <c:v>Domači gostje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TIC!$T$7:$AF$7</c:f>
              <c:numCache>
                <c:formatCode>0.0%</c:formatCode>
                <c:ptCount val="13"/>
                <c:pt idx="0">
                  <c:v>0.34261030903925321</c:v>
                </c:pt>
                <c:pt idx="1">
                  <c:v>0.31643859752158338</c:v>
                </c:pt>
                <c:pt idx="2">
                  <c:v>0.28042123835253902</c:v>
                </c:pt>
                <c:pt idx="3">
                  <c:v>0.26549377353026354</c:v>
                </c:pt>
                <c:pt idx="4">
                  <c:v>0.26549377353026354</c:v>
                </c:pt>
                <c:pt idx="5">
                  <c:v>0.26549377353026354</c:v>
                </c:pt>
                <c:pt idx="6">
                  <c:v>0.24549377353026355</c:v>
                </c:pt>
                <c:pt idx="7">
                  <c:v>0.24549377353026358</c:v>
                </c:pt>
                <c:pt idx="8">
                  <c:v>0.28121936417534193</c:v>
                </c:pt>
                <c:pt idx="9">
                  <c:v>0.25473850473850473</c:v>
                </c:pt>
                <c:pt idx="10">
                  <c:v>0.21682888278845355</c:v>
                </c:pt>
                <c:pt idx="11">
                  <c:v>0.59747508305647845</c:v>
                </c:pt>
                <c:pt idx="12">
                  <c:v>0.503338898163606</c:v>
                </c:pt>
              </c:numCache>
            </c:numRef>
          </c:val>
          <c:extLst>
            <c:ext xmlns:c16="http://schemas.microsoft.com/office/drawing/2014/chart" uri="{C3380CC4-5D6E-409C-BE32-E72D297353CC}">
              <c16:uniqueId val="{00000000-68E9-4834-BC69-5BB17F59BC98}"/>
            </c:ext>
          </c:extLst>
        </c:ser>
        <c:ser>
          <c:idx val="1"/>
          <c:order val="1"/>
          <c:tx>
            <c:strRef>
              <c:f>TIC!$S$8</c:f>
              <c:strCache>
                <c:ptCount val="1"/>
                <c:pt idx="0">
                  <c:v>Tuji gostje</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TIC!$T$8:$AF$8</c:f>
              <c:numCache>
                <c:formatCode>0.0%</c:formatCode>
                <c:ptCount val="13"/>
                <c:pt idx="0">
                  <c:v>0.65738969096074684</c:v>
                </c:pt>
                <c:pt idx="1">
                  <c:v>0.68356140247841668</c:v>
                </c:pt>
                <c:pt idx="2">
                  <c:v>0.71957876164746104</c:v>
                </c:pt>
                <c:pt idx="3">
                  <c:v>0.73450622646973651</c:v>
                </c:pt>
                <c:pt idx="4">
                  <c:v>0.7345062264697364</c:v>
                </c:pt>
                <c:pt idx="5">
                  <c:v>0.7345062264697364</c:v>
                </c:pt>
                <c:pt idx="6">
                  <c:v>0.75450622646973642</c:v>
                </c:pt>
                <c:pt idx="7">
                  <c:v>0.75450622646973642</c:v>
                </c:pt>
                <c:pt idx="8">
                  <c:v>0.71878063582465801</c:v>
                </c:pt>
                <c:pt idx="9">
                  <c:v>0.74526149526149521</c:v>
                </c:pt>
                <c:pt idx="10">
                  <c:v>0.78317111721154642</c:v>
                </c:pt>
                <c:pt idx="11">
                  <c:v>0.4025249169435216</c:v>
                </c:pt>
                <c:pt idx="12">
                  <c:v>0.496661101836394</c:v>
                </c:pt>
              </c:numCache>
            </c:numRef>
          </c:val>
          <c:extLst>
            <c:ext xmlns:c16="http://schemas.microsoft.com/office/drawing/2014/chart" uri="{C3380CC4-5D6E-409C-BE32-E72D297353CC}">
              <c16:uniqueId val="{00000001-68E9-4834-BC69-5BB17F59BC98}"/>
            </c:ext>
          </c:extLst>
        </c:ser>
        <c:dLbls>
          <c:showLegendKey val="0"/>
          <c:showVal val="0"/>
          <c:showCatName val="0"/>
          <c:showSerName val="0"/>
          <c:showPercent val="0"/>
          <c:showBubbleSize val="0"/>
        </c:dLbls>
        <c:gapWidth val="150"/>
        <c:overlap val="100"/>
        <c:axId val="611936056"/>
        <c:axId val="611936384"/>
      </c:barChart>
      <c:catAx>
        <c:axId val="61193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384"/>
        <c:crosses val="autoZero"/>
        <c:auto val="1"/>
        <c:lblAlgn val="ctr"/>
        <c:lblOffset val="100"/>
        <c:noMultiLvlLbl val="0"/>
      </c:catAx>
      <c:valAx>
        <c:axId val="61193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Obiskovalci v Mestni</a:t>
            </a:r>
            <a:r>
              <a:rPr lang="sl-SI" sz="1200" b="0" baseline="0"/>
              <a:t> galeriji</a:t>
            </a:r>
            <a:endParaRPr lang="en-US" sz="1200" b="0"/>
          </a:p>
        </c:rich>
      </c:tx>
      <c:layout>
        <c:manualLayout>
          <c:xMode val="edge"/>
          <c:yMode val="edge"/>
          <c:x val="0.62224813244498289"/>
          <c:y val="2.4767801857585141E-2"/>
        </c:manualLayout>
      </c:layout>
      <c:overlay val="0"/>
    </c:title>
    <c:autoTitleDeleted val="0"/>
    <c:plotArea>
      <c:layout/>
      <c:barChart>
        <c:barDir val="col"/>
        <c:grouping val="clustered"/>
        <c:varyColors val="0"/>
        <c:ser>
          <c:idx val="0"/>
          <c:order val="0"/>
          <c:tx>
            <c:strRef>
              <c:f>TIC!$AL$4</c:f>
              <c:strCache>
                <c:ptCount val="1"/>
                <c:pt idx="0">
                  <c:v>Skupaj vsi obiskovalci</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TIC!$AM$1:$AQ$1</c:f>
              <c:numCache>
                <c:formatCode>0</c:formatCode>
                <c:ptCount val="5"/>
                <c:pt idx="0">
                  <c:v>2017</c:v>
                </c:pt>
                <c:pt idx="1">
                  <c:v>2018</c:v>
                </c:pt>
                <c:pt idx="2">
                  <c:v>2019</c:v>
                </c:pt>
                <c:pt idx="3">
                  <c:v>2020</c:v>
                </c:pt>
                <c:pt idx="4">
                  <c:v>2021</c:v>
                </c:pt>
              </c:numCache>
            </c:numRef>
          </c:cat>
          <c:val>
            <c:numRef>
              <c:f>TIC!$AM$4:$AQ$4</c:f>
              <c:numCache>
                <c:formatCode>#,##0</c:formatCode>
                <c:ptCount val="5"/>
                <c:pt idx="0">
                  <c:v>2983</c:v>
                </c:pt>
                <c:pt idx="1">
                  <c:v>3699</c:v>
                </c:pt>
                <c:pt idx="2">
                  <c:v>3709</c:v>
                </c:pt>
                <c:pt idx="3">
                  <c:v>1596</c:v>
                </c:pt>
                <c:pt idx="4">
                  <c:v>2867</c:v>
                </c:pt>
              </c:numCache>
            </c:numRef>
          </c:val>
          <c:extLst>
            <c:ext xmlns:c16="http://schemas.microsoft.com/office/drawing/2014/chart" uri="{C3380CC4-5D6E-409C-BE32-E72D297353CC}">
              <c16:uniqueId val="{00000000-D069-4A19-A824-A03BB40A3A62}"/>
            </c:ext>
          </c:extLst>
        </c:ser>
        <c:dLbls>
          <c:showLegendKey val="0"/>
          <c:showVal val="0"/>
          <c:showCatName val="0"/>
          <c:showSerName val="0"/>
          <c:showPercent val="0"/>
          <c:showBubbleSize val="0"/>
        </c:dLbls>
        <c:gapWidth val="75"/>
        <c:overlap val="-25"/>
        <c:axId val="47261696"/>
        <c:axId val="129116992"/>
      </c:barChart>
      <c:catAx>
        <c:axId val="47261696"/>
        <c:scaling>
          <c:orientation val="minMax"/>
        </c:scaling>
        <c:delete val="0"/>
        <c:axPos val="b"/>
        <c:numFmt formatCode="0" sourceLinked="1"/>
        <c:majorTickMark val="none"/>
        <c:minorTickMark val="none"/>
        <c:tickLblPos val="nextTo"/>
        <c:crossAx val="129116992"/>
        <c:crosses val="autoZero"/>
        <c:auto val="1"/>
        <c:lblAlgn val="ctr"/>
        <c:lblOffset val="100"/>
        <c:noMultiLvlLbl val="0"/>
      </c:catAx>
      <c:valAx>
        <c:axId val="129116992"/>
        <c:scaling>
          <c:orientation val="minMax"/>
        </c:scaling>
        <c:delete val="0"/>
        <c:axPos val="l"/>
        <c:majorGridlines/>
        <c:numFmt formatCode="#,##0" sourceLinked="1"/>
        <c:majorTickMark val="none"/>
        <c:minorTickMark val="none"/>
        <c:tickLblPos val="nextTo"/>
        <c:spPr>
          <a:ln w="9525">
            <a:noFill/>
          </a:ln>
        </c:spPr>
        <c:crossAx val="47261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 domači/tuji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TIC!$AL$7</c:f>
              <c:strCache>
                <c:ptCount val="1"/>
                <c:pt idx="0">
                  <c:v>Domači obiskovalci</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TIC!$AM$1:$AQ$1</c:f>
              <c:numCache>
                <c:formatCode>0</c:formatCode>
                <c:ptCount val="5"/>
                <c:pt idx="0">
                  <c:v>2017</c:v>
                </c:pt>
                <c:pt idx="1">
                  <c:v>2018</c:v>
                </c:pt>
                <c:pt idx="2">
                  <c:v>2019</c:v>
                </c:pt>
                <c:pt idx="3">
                  <c:v>2020</c:v>
                </c:pt>
                <c:pt idx="4">
                  <c:v>2021</c:v>
                </c:pt>
              </c:numCache>
            </c:numRef>
          </c:cat>
          <c:val>
            <c:numRef>
              <c:f>TIC!$AM$7:$AQ$7</c:f>
              <c:numCache>
                <c:formatCode>0.0%</c:formatCode>
                <c:ptCount val="5"/>
                <c:pt idx="0">
                  <c:v>0.82802547770700641</c:v>
                </c:pt>
                <c:pt idx="1">
                  <c:v>0.80102730467693972</c:v>
                </c:pt>
                <c:pt idx="2">
                  <c:v>0.77163655971960099</c:v>
                </c:pt>
                <c:pt idx="3">
                  <c:v>0.92042606516290726</c:v>
                </c:pt>
                <c:pt idx="4">
                  <c:v>0.77956051621904432</c:v>
                </c:pt>
              </c:numCache>
            </c:numRef>
          </c:val>
          <c:extLst>
            <c:ext xmlns:c16="http://schemas.microsoft.com/office/drawing/2014/chart" uri="{C3380CC4-5D6E-409C-BE32-E72D297353CC}">
              <c16:uniqueId val="{00000000-3D36-4BCD-9DEC-7F890017B896}"/>
            </c:ext>
          </c:extLst>
        </c:ser>
        <c:ser>
          <c:idx val="1"/>
          <c:order val="1"/>
          <c:tx>
            <c:strRef>
              <c:f>TIC!$AL$8</c:f>
              <c:strCache>
                <c:ptCount val="1"/>
                <c:pt idx="0">
                  <c:v>Tuji obiskovalci</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TIC!$AM$1:$AQ$1</c:f>
              <c:numCache>
                <c:formatCode>0</c:formatCode>
                <c:ptCount val="5"/>
                <c:pt idx="0">
                  <c:v>2017</c:v>
                </c:pt>
                <c:pt idx="1">
                  <c:v>2018</c:v>
                </c:pt>
                <c:pt idx="2">
                  <c:v>2019</c:v>
                </c:pt>
                <c:pt idx="3">
                  <c:v>2020</c:v>
                </c:pt>
                <c:pt idx="4">
                  <c:v>2021</c:v>
                </c:pt>
              </c:numCache>
            </c:numRef>
          </c:cat>
          <c:val>
            <c:numRef>
              <c:f>TIC!$AM$8:$AQ$8</c:f>
              <c:numCache>
                <c:formatCode>0.0%</c:formatCode>
                <c:ptCount val="5"/>
                <c:pt idx="0">
                  <c:v>0.17197452229299362</c:v>
                </c:pt>
                <c:pt idx="1">
                  <c:v>0.19897269532306028</c:v>
                </c:pt>
                <c:pt idx="2">
                  <c:v>0.22836344028039904</c:v>
                </c:pt>
                <c:pt idx="3">
                  <c:v>7.9573934837092727E-2</c:v>
                </c:pt>
                <c:pt idx="4">
                  <c:v>0.22043948378095571</c:v>
                </c:pt>
              </c:numCache>
            </c:numRef>
          </c:val>
          <c:extLst>
            <c:ext xmlns:c16="http://schemas.microsoft.com/office/drawing/2014/chart" uri="{C3380CC4-5D6E-409C-BE32-E72D297353CC}">
              <c16:uniqueId val="{00000001-3D36-4BCD-9DEC-7F890017B896}"/>
            </c:ext>
          </c:extLst>
        </c:ser>
        <c:dLbls>
          <c:showLegendKey val="0"/>
          <c:showVal val="0"/>
          <c:showCatName val="0"/>
          <c:showSerName val="0"/>
          <c:showPercent val="0"/>
          <c:showBubbleSize val="0"/>
        </c:dLbls>
        <c:gapWidth val="150"/>
        <c:overlap val="100"/>
        <c:axId val="611936056"/>
        <c:axId val="611936384"/>
      </c:barChart>
      <c:catAx>
        <c:axId val="6119360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384"/>
        <c:crosses val="autoZero"/>
        <c:auto val="1"/>
        <c:lblAlgn val="ctr"/>
        <c:lblOffset val="100"/>
        <c:noMultiLvlLbl val="0"/>
      </c:catAx>
      <c:valAx>
        <c:axId val="61193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Drugi izletniški obisk Ptuja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areaChart>
        <c:grouping val="stacked"/>
        <c:varyColors val="0"/>
        <c:ser>
          <c:idx val="0"/>
          <c:order val="0"/>
          <c:tx>
            <c:strRef>
              <c:f>TIC!$AU$31</c:f>
              <c:strCache>
                <c:ptCount val="1"/>
                <c:pt idx="0">
                  <c:v>Obiskovalci prireditev</c:v>
                </c:pt>
              </c:strCache>
            </c:strRef>
          </c:tx>
          <c:spPr>
            <a:solidFill>
              <a:schemeClr val="accent1"/>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TIC!$AU$32:$AU$43</c:f>
              <c:numCache>
                <c:formatCode>#,##0</c:formatCode>
                <c:ptCount val="12"/>
                <c:pt idx="1">
                  <c:v>50000</c:v>
                </c:pt>
                <c:pt idx="2">
                  <c:v>500</c:v>
                </c:pt>
                <c:pt idx="3">
                  <c:v>12000</c:v>
                </c:pt>
                <c:pt idx="4">
                  <c:v>15000</c:v>
                </c:pt>
                <c:pt idx="5">
                  <c:v>4000</c:v>
                </c:pt>
                <c:pt idx="6">
                  <c:v>12000</c:v>
                </c:pt>
                <c:pt idx="7">
                  <c:v>22000</c:v>
                </c:pt>
                <c:pt idx="8">
                  <c:v>2500</c:v>
                </c:pt>
                <c:pt idx="9">
                  <c:v>500</c:v>
                </c:pt>
                <c:pt idx="10">
                  <c:v>5000</c:v>
                </c:pt>
                <c:pt idx="11">
                  <c:v>1500</c:v>
                </c:pt>
              </c:numCache>
            </c:numRef>
          </c:val>
          <c:extLst>
            <c:ext xmlns:c16="http://schemas.microsoft.com/office/drawing/2014/chart" uri="{C3380CC4-5D6E-409C-BE32-E72D297353CC}">
              <c16:uniqueId val="{00000000-D537-4B9C-944B-DFCC7637C913}"/>
            </c:ext>
          </c:extLst>
        </c:ser>
        <c:ser>
          <c:idx val="1"/>
          <c:order val="1"/>
          <c:tx>
            <c:strRef>
              <c:f>TIC!$AV$31</c:f>
              <c:strCache>
                <c:ptCount val="1"/>
                <c:pt idx="0">
                  <c:v>Izletniki </c:v>
                </c:pt>
              </c:strCache>
            </c:strRef>
          </c:tx>
          <c:spPr>
            <a:solidFill>
              <a:schemeClr val="accent2"/>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TIC!$AV$32:$AV$43</c:f>
              <c:numCache>
                <c:formatCode>#,##0</c:formatCode>
                <c:ptCount val="12"/>
                <c:pt idx="2">
                  <c:v>925</c:v>
                </c:pt>
                <c:pt idx="3">
                  <c:v>2220</c:v>
                </c:pt>
                <c:pt idx="4">
                  <c:v>2775</c:v>
                </c:pt>
                <c:pt idx="5">
                  <c:v>3000</c:v>
                </c:pt>
                <c:pt idx="6">
                  <c:v>2220</c:v>
                </c:pt>
                <c:pt idx="7">
                  <c:v>1850</c:v>
                </c:pt>
                <c:pt idx="8">
                  <c:v>2220</c:v>
                </c:pt>
                <c:pt idx="9">
                  <c:v>2405</c:v>
                </c:pt>
                <c:pt idx="10">
                  <c:v>555</c:v>
                </c:pt>
              </c:numCache>
            </c:numRef>
          </c:val>
          <c:extLst>
            <c:ext xmlns:c16="http://schemas.microsoft.com/office/drawing/2014/chart" uri="{C3380CC4-5D6E-409C-BE32-E72D297353CC}">
              <c16:uniqueId val="{00000001-D537-4B9C-944B-DFCC7637C913}"/>
            </c:ext>
          </c:extLst>
        </c:ser>
        <c:ser>
          <c:idx val="2"/>
          <c:order val="2"/>
          <c:tx>
            <c:strRef>
              <c:f>TIC!$AW$31</c:f>
              <c:strCache>
                <c:ptCount val="1"/>
                <c:pt idx="0">
                  <c:v>Tranzitni obiskovalci</c:v>
                </c:pt>
              </c:strCache>
            </c:strRef>
          </c:tx>
          <c:spPr>
            <a:solidFill>
              <a:schemeClr val="accent3"/>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TIC!$AW$32:$AW$43</c:f>
              <c:numCache>
                <c:formatCode>#,##0</c:formatCode>
                <c:ptCount val="12"/>
                <c:pt idx="0">
                  <c:v>3330</c:v>
                </c:pt>
                <c:pt idx="1">
                  <c:v>2740</c:v>
                </c:pt>
                <c:pt idx="2">
                  <c:v>3373</c:v>
                </c:pt>
                <c:pt idx="3">
                  <c:v>4508</c:v>
                </c:pt>
                <c:pt idx="4">
                  <c:v>4335</c:v>
                </c:pt>
                <c:pt idx="5">
                  <c:v>6042</c:v>
                </c:pt>
                <c:pt idx="6">
                  <c:v>8842</c:v>
                </c:pt>
                <c:pt idx="7">
                  <c:v>9172</c:v>
                </c:pt>
                <c:pt idx="8">
                  <c:v>5727</c:v>
                </c:pt>
                <c:pt idx="9">
                  <c:v>4421</c:v>
                </c:pt>
                <c:pt idx="10">
                  <c:v>3521</c:v>
                </c:pt>
                <c:pt idx="11">
                  <c:v>4333</c:v>
                </c:pt>
              </c:numCache>
            </c:numRef>
          </c:val>
          <c:extLst>
            <c:ext xmlns:c16="http://schemas.microsoft.com/office/drawing/2014/chart" uri="{C3380CC4-5D6E-409C-BE32-E72D297353CC}">
              <c16:uniqueId val="{00000002-D537-4B9C-944B-DFCC7637C913}"/>
            </c:ext>
          </c:extLst>
        </c:ser>
        <c:ser>
          <c:idx val="3"/>
          <c:order val="3"/>
          <c:tx>
            <c:strRef>
              <c:f>TIC!$AX$31</c:f>
              <c:strCache>
                <c:ptCount val="1"/>
                <c:pt idx="0">
                  <c:v>Nakupovanje in drugi osebni motivi</c:v>
                </c:pt>
              </c:strCache>
            </c:strRef>
          </c:tx>
          <c:spPr>
            <a:solidFill>
              <a:schemeClr val="accent4"/>
            </a:solidFill>
            <a:ln w="25400">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TIC!$AX$32:$AX$43</c:f>
              <c:numCache>
                <c:formatCode>#,##0</c:formatCode>
                <c:ptCount val="12"/>
                <c:pt idx="0">
                  <c:v>2564</c:v>
                </c:pt>
                <c:pt idx="1">
                  <c:v>3663</c:v>
                </c:pt>
                <c:pt idx="2">
                  <c:v>5861</c:v>
                </c:pt>
                <c:pt idx="3">
                  <c:v>6228</c:v>
                </c:pt>
                <c:pt idx="4">
                  <c:v>6228</c:v>
                </c:pt>
                <c:pt idx="5">
                  <c:v>5861</c:v>
                </c:pt>
                <c:pt idx="6">
                  <c:v>4029</c:v>
                </c:pt>
                <c:pt idx="7">
                  <c:v>3297</c:v>
                </c:pt>
                <c:pt idx="8">
                  <c:v>5861</c:v>
                </c:pt>
                <c:pt idx="9">
                  <c:v>6594</c:v>
                </c:pt>
                <c:pt idx="10">
                  <c:v>6228</c:v>
                </c:pt>
                <c:pt idx="11">
                  <c:v>10624</c:v>
                </c:pt>
              </c:numCache>
            </c:numRef>
          </c:val>
          <c:extLst>
            <c:ext xmlns:c16="http://schemas.microsoft.com/office/drawing/2014/chart" uri="{C3380CC4-5D6E-409C-BE32-E72D297353CC}">
              <c16:uniqueId val="{00000003-D537-4B9C-944B-DFCC7637C913}"/>
            </c:ext>
          </c:extLst>
        </c:ser>
        <c:ser>
          <c:idx val="4"/>
          <c:order val="4"/>
          <c:tx>
            <c:strRef>
              <c:f>TIC!$AY$31</c:f>
              <c:strCache>
                <c:ptCount val="1"/>
                <c:pt idx="0">
                  <c:v>Poslovni in strokovni motivi</c:v>
                </c:pt>
              </c:strCache>
            </c:strRef>
          </c:tx>
          <c:spPr>
            <a:solidFill>
              <a:schemeClr val="accent5"/>
            </a:solidFill>
            <a:ln w="25400">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TIC!$AY$32:$AY$43</c:f>
              <c:numCache>
                <c:formatCode>#,##0</c:formatCode>
                <c:ptCount val="12"/>
                <c:pt idx="0">
                  <c:v>679.46</c:v>
                </c:pt>
                <c:pt idx="1">
                  <c:v>897.43499999999995</c:v>
                </c:pt>
                <c:pt idx="2">
                  <c:v>1488.694</c:v>
                </c:pt>
                <c:pt idx="3">
                  <c:v>1557</c:v>
                </c:pt>
                <c:pt idx="4">
                  <c:v>1575.684</c:v>
                </c:pt>
                <c:pt idx="5">
                  <c:v>1359.7520000000002</c:v>
                </c:pt>
                <c:pt idx="6">
                  <c:v>805.80000000000007</c:v>
                </c:pt>
                <c:pt idx="7">
                  <c:v>560.49</c:v>
                </c:pt>
                <c:pt idx="8">
                  <c:v>1406.6399999999999</c:v>
                </c:pt>
                <c:pt idx="9">
                  <c:v>1747.41</c:v>
                </c:pt>
                <c:pt idx="10">
                  <c:v>1370.16</c:v>
                </c:pt>
                <c:pt idx="11">
                  <c:v>1806.0800000000002</c:v>
                </c:pt>
              </c:numCache>
            </c:numRef>
          </c:val>
          <c:extLst>
            <c:ext xmlns:c16="http://schemas.microsoft.com/office/drawing/2014/chart" uri="{C3380CC4-5D6E-409C-BE32-E72D297353CC}">
              <c16:uniqueId val="{00000004-D537-4B9C-944B-DFCC7637C913}"/>
            </c:ext>
          </c:extLst>
        </c:ser>
        <c:dLbls>
          <c:showLegendKey val="0"/>
          <c:showVal val="0"/>
          <c:showCatName val="0"/>
          <c:showSerName val="0"/>
          <c:showPercent val="0"/>
          <c:showBubbleSize val="0"/>
        </c:dLbls>
        <c:axId val="560884056"/>
        <c:axId val="560882416"/>
      </c:areaChart>
      <c:catAx>
        <c:axId val="560884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0882416"/>
        <c:crosses val="autoZero"/>
        <c:auto val="1"/>
        <c:lblAlgn val="ctr"/>
        <c:lblOffset val="100"/>
        <c:noMultiLvlLbl val="0"/>
      </c:catAx>
      <c:valAx>
        <c:axId val="56088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08840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kumimoji="0" lang="sl-SI" sz="1200" b="0" i="0" u="none" strike="noStrike" kern="1200" cap="none" spc="0" normalizeH="0" baseline="0" noProof="0">
                <a:ln>
                  <a:noFill/>
                </a:ln>
                <a:solidFill>
                  <a:sysClr val="windowText" lastClr="000000">
                    <a:lumMod val="65000"/>
                    <a:lumOff val="35000"/>
                  </a:sysClr>
                </a:solidFill>
                <a:effectLst/>
                <a:uLnTx/>
                <a:uFillTx/>
                <a:latin typeface="Calibri" panose="020F0502020204030204" pitchFamily="34" charset="0"/>
                <a:cs typeface="Calibri" panose="020F0502020204030204" pitchFamily="34" charset="0"/>
              </a:rPr>
              <a:t>∑ število drugih dnevnih obiskovalcev = 286.000</a:t>
            </a:r>
            <a:endParaRPr kumimoji="0" lang="sl-SI" sz="1200" b="0" i="0" u="none" strike="noStrike" kern="1200" cap="none" spc="0" normalizeH="0" baseline="0" noProof="0">
              <a:ln>
                <a:noFill/>
              </a:ln>
              <a:solidFill>
                <a:sysClr val="windowText" lastClr="000000">
                  <a:lumMod val="65000"/>
                  <a:lumOff val="35000"/>
                </a:sysClr>
              </a:solidFill>
              <a:effectLst/>
              <a:uLnTx/>
              <a:uFillTx/>
              <a:latin typeface="Calibri" panose="020F0502020204030204"/>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l-SI"/>
        </a:p>
      </c:txPr>
    </c:title>
    <c:autoTitleDeleted val="0"/>
    <c:plotArea>
      <c:layout>
        <c:manualLayout>
          <c:layoutTarget val="inner"/>
          <c:xMode val="edge"/>
          <c:yMode val="edge"/>
          <c:x val="0.29634164479440073"/>
          <c:y val="0.19040617160424012"/>
          <c:w val="0.42676137357830268"/>
          <c:h val="0.5658714345789648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1-409D-42E8-B3FF-5F86321B30F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3-409D-42E8-B3FF-5F86321B30F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5-409D-42E8-B3FF-5F86321B30F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7-409D-42E8-B3FF-5F86321B30F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9-409D-42E8-B3FF-5F86321B30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a:noFill/>
                </a:ln>
                <a:effectLst/>
              </c:spPr>
            </c:leaderLines>
            <c:extLst>
              <c:ext xmlns:c15="http://schemas.microsoft.com/office/drawing/2012/chart" uri="{CE6537A1-D6FC-4f65-9D91-7224C49458BB}"/>
            </c:extLst>
          </c:dLbls>
          <c:cat>
            <c:strRef>
              <c:f>TIC!$AU$31:$AY$31</c:f>
              <c:strCache>
                <c:ptCount val="5"/>
                <c:pt idx="0">
                  <c:v>Obiskovalci prireditev</c:v>
                </c:pt>
                <c:pt idx="1">
                  <c:v>Izletniki </c:v>
                </c:pt>
                <c:pt idx="2">
                  <c:v>Tranzitni obiskovalci</c:v>
                </c:pt>
                <c:pt idx="3">
                  <c:v>Nakupovanje in drugi osebni motivi</c:v>
                </c:pt>
                <c:pt idx="4">
                  <c:v>Poslovni in strokovni motivi</c:v>
                </c:pt>
              </c:strCache>
            </c:strRef>
          </c:cat>
          <c:val>
            <c:numRef>
              <c:f>TIC!$AU$44:$AY$44</c:f>
              <c:numCache>
                <c:formatCode>#,##0</c:formatCode>
                <c:ptCount val="5"/>
                <c:pt idx="0">
                  <c:v>125000</c:v>
                </c:pt>
                <c:pt idx="1">
                  <c:v>18170</c:v>
                </c:pt>
                <c:pt idx="2">
                  <c:v>60344</c:v>
                </c:pt>
                <c:pt idx="3">
                  <c:v>67038</c:v>
                </c:pt>
                <c:pt idx="4">
                  <c:v>15254.605</c:v>
                </c:pt>
              </c:numCache>
            </c:numRef>
          </c:val>
          <c:extLst>
            <c:ext xmlns:c16="http://schemas.microsoft.com/office/drawing/2014/chart" uri="{C3380CC4-5D6E-409C-BE32-E72D297353CC}">
              <c16:uniqueId val="{00000000-926A-41DF-9B98-3F0B35A05C2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8077209098862634E-2"/>
          <c:y val="0.8522086396658981"/>
          <c:w val="0.9182900262467194"/>
          <c:h val="0.125691912820289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 vseh dogodkov - Dominikanski</a:t>
            </a:r>
            <a:r>
              <a:rPr lang="sl-SI" sz="1200" baseline="0"/>
              <a:t> samostan</a:t>
            </a:r>
            <a:endParaRPr lang="en-US" sz="1200"/>
          </a:p>
        </c:rich>
      </c:tx>
      <c:layout/>
      <c:overlay val="0"/>
    </c:title>
    <c:autoTitleDeleted val="0"/>
    <c:plotArea>
      <c:layout/>
      <c:barChart>
        <c:barDir val="col"/>
        <c:grouping val="clustered"/>
        <c:varyColors val="0"/>
        <c:ser>
          <c:idx val="1"/>
          <c:order val="0"/>
          <c:spPr>
            <a:solidFill>
              <a:schemeClr val="accent4">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'Dominikanski samostan'!$A$10:$D$10</c:f>
              <c:numCache>
                <c:formatCode>General</c:formatCode>
                <c:ptCount val="4"/>
                <c:pt idx="0">
                  <c:v>2016</c:v>
                </c:pt>
                <c:pt idx="1">
                  <c:v>2017</c:v>
                </c:pt>
                <c:pt idx="2">
                  <c:v>2018</c:v>
                </c:pt>
                <c:pt idx="3">
                  <c:v>2019</c:v>
                </c:pt>
              </c:numCache>
            </c:numRef>
          </c:cat>
          <c:val>
            <c:numRef>
              <c:f>'Dominikanski samostan'!$A$11:$D$11</c:f>
              <c:numCache>
                <c:formatCode>General</c:formatCode>
                <c:ptCount val="4"/>
                <c:pt idx="0">
                  <c:v>39</c:v>
                </c:pt>
                <c:pt idx="1">
                  <c:v>50</c:v>
                </c:pt>
                <c:pt idx="2">
                  <c:v>72</c:v>
                </c:pt>
                <c:pt idx="3">
                  <c:v>106</c:v>
                </c:pt>
              </c:numCache>
            </c:numRef>
          </c:val>
          <c:extLst>
            <c:ext xmlns:c16="http://schemas.microsoft.com/office/drawing/2014/chart" uri="{C3380CC4-5D6E-409C-BE32-E72D297353CC}">
              <c16:uniqueId val="{00000000-5970-42DC-954A-49370B14404F}"/>
            </c:ext>
          </c:extLst>
        </c:ser>
        <c:dLbls>
          <c:showLegendKey val="0"/>
          <c:showVal val="0"/>
          <c:showCatName val="0"/>
          <c:showSerName val="0"/>
          <c:showPercent val="0"/>
          <c:showBubbleSize val="0"/>
        </c:dLbls>
        <c:gapWidth val="150"/>
        <c:axId val="47542784"/>
        <c:axId val="228116160"/>
      </c:barChart>
      <c:catAx>
        <c:axId val="47542784"/>
        <c:scaling>
          <c:orientation val="minMax"/>
        </c:scaling>
        <c:delete val="0"/>
        <c:axPos val="b"/>
        <c:numFmt formatCode="General" sourceLinked="1"/>
        <c:majorTickMark val="none"/>
        <c:minorTickMark val="none"/>
        <c:tickLblPos val="nextTo"/>
        <c:crossAx val="228116160"/>
        <c:crosses val="autoZero"/>
        <c:auto val="1"/>
        <c:lblAlgn val="ctr"/>
        <c:lblOffset val="100"/>
        <c:noMultiLvlLbl val="0"/>
      </c:catAx>
      <c:valAx>
        <c:axId val="228116160"/>
        <c:scaling>
          <c:orientation val="minMax"/>
        </c:scaling>
        <c:delete val="0"/>
        <c:axPos val="l"/>
        <c:majorGridlines/>
        <c:numFmt formatCode="General" sourceLinked="1"/>
        <c:majorTickMark val="none"/>
        <c:minorTickMark val="none"/>
        <c:tickLblPos val="nextTo"/>
        <c:crossAx val="47542784"/>
        <c:crosses val="autoZero"/>
        <c:crossBetween val="between"/>
      </c:valAx>
    </c:plotArea>
    <c:plotVisOnly val="1"/>
    <c:dispBlanksAs val="gap"/>
    <c:showDLblsOverMax val="0"/>
  </c:chart>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 dnevnih</a:t>
            </a:r>
            <a:r>
              <a:rPr lang="sl-SI" sz="1200" baseline="0"/>
              <a:t> obiskovalcev </a:t>
            </a:r>
            <a:r>
              <a:rPr lang="sl-SI" sz="1200"/>
              <a:t> - Dominikanski</a:t>
            </a:r>
            <a:r>
              <a:rPr lang="sl-SI" sz="1200" baseline="0"/>
              <a:t> samostan</a:t>
            </a:r>
            <a:endParaRPr lang="en-US" sz="1200"/>
          </a:p>
        </c:rich>
      </c:tx>
      <c:layout/>
      <c:overlay val="0"/>
    </c:title>
    <c:autoTitleDeleted val="0"/>
    <c:plotArea>
      <c:layout/>
      <c:barChart>
        <c:barDir val="col"/>
        <c:grouping val="clustered"/>
        <c:varyColors val="0"/>
        <c:ser>
          <c:idx val="1"/>
          <c:order val="0"/>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'Dominikanski samostan'!$B$7:$E$7</c:f>
              <c:numCache>
                <c:formatCode>General</c:formatCode>
                <c:ptCount val="4"/>
                <c:pt idx="0">
                  <c:v>2016</c:v>
                </c:pt>
                <c:pt idx="1">
                  <c:v>2017</c:v>
                </c:pt>
                <c:pt idx="2">
                  <c:v>2018</c:v>
                </c:pt>
                <c:pt idx="3">
                  <c:v>2019</c:v>
                </c:pt>
              </c:numCache>
            </c:numRef>
          </c:cat>
          <c:val>
            <c:numRef>
              <c:f>'Dominikanski samostan'!$A$39:$E$39</c:f>
              <c:numCache>
                <c:formatCode>General</c:formatCode>
                <c:ptCount val="5"/>
                <c:pt idx="0">
                  <c:v>0</c:v>
                </c:pt>
                <c:pt idx="1">
                  <c:v>2054</c:v>
                </c:pt>
                <c:pt idx="2">
                  <c:v>2123</c:v>
                </c:pt>
                <c:pt idx="3">
                  <c:v>3439</c:v>
                </c:pt>
                <c:pt idx="4">
                  <c:v>1289</c:v>
                </c:pt>
              </c:numCache>
            </c:numRef>
          </c:val>
          <c:extLst>
            <c:ext xmlns:c16="http://schemas.microsoft.com/office/drawing/2014/chart" uri="{C3380CC4-5D6E-409C-BE32-E72D297353CC}">
              <c16:uniqueId val="{00000000-EA79-46F5-BF81-6F20DB40DCBA}"/>
            </c:ext>
          </c:extLst>
        </c:ser>
        <c:dLbls>
          <c:showLegendKey val="0"/>
          <c:showVal val="0"/>
          <c:showCatName val="0"/>
          <c:showSerName val="0"/>
          <c:showPercent val="0"/>
          <c:showBubbleSize val="0"/>
        </c:dLbls>
        <c:gapWidth val="150"/>
        <c:axId val="47829504"/>
        <c:axId val="228117888"/>
      </c:barChart>
      <c:catAx>
        <c:axId val="47829504"/>
        <c:scaling>
          <c:orientation val="minMax"/>
        </c:scaling>
        <c:delete val="0"/>
        <c:axPos val="b"/>
        <c:numFmt formatCode="General" sourceLinked="1"/>
        <c:majorTickMark val="none"/>
        <c:minorTickMark val="none"/>
        <c:tickLblPos val="nextTo"/>
        <c:crossAx val="228117888"/>
        <c:crosses val="autoZero"/>
        <c:auto val="1"/>
        <c:lblAlgn val="ctr"/>
        <c:lblOffset val="100"/>
        <c:noMultiLvlLbl val="0"/>
      </c:catAx>
      <c:valAx>
        <c:axId val="228117888"/>
        <c:scaling>
          <c:orientation val="minMax"/>
        </c:scaling>
        <c:delete val="0"/>
        <c:axPos val="l"/>
        <c:majorGridlines/>
        <c:numFmt formatCode="General" sourceLinked="1"/>
        <c:majorTickMark val="none"/>
        <c:minorTickMark val="none"/>
        <c:tickLblPos val="nextTo"/>
        <c:crossAx val="4782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Povprečna</a:t>
            </a:r>
            <a:r>
              <a:rPr lang="sl-SI" sz="1200" b="0" baseline="0"/>
              <a:t> letna z</a:t>
            </a:r>
            <a:r>
              <a:rPr lang="en-US" sz="1200" b="0"/>
              <a:t>asedenost </a:t>
            </a:r>
            <a:r>
              <a:rPr lang="sl-SI" sz="1200" b="0"/>
              <a:t>vseh turističnih </a:t>
            </a:r>
            <a:r>
              <a:rPr lang="en-US" sz="1200" b="0"/>
              <a:t>ležišč</a:t>
            </a:r>
            <a:r>
              <a:rPr lang="sl-SI" sz="1200" b="0" baseline="0"/>
              <a:t> -</a:t>
            </a:r>
            <a:r>
              <a:rPr lang="sl-SI" sz="1200" b="0"/>
              <a:t> Ptuj</a:t>
            </a:r>
            <a:endParaRPr lang="en-US" sz="1200" b="0"/>
          </a:p>
        </c:rich>
      </c:tx>
      <c:overlay val="0"/>
    </c:title>
    <c:autoTitleDeleted val="0"/>
    <c:plotArea>
      <c:layout/>
      <c:barChart>
        <c:barDir val="col"/>
        <c:grouping val="clustered"/>
        <c:varyColors val="0"/>
        <c:ser>
          <c:idx val="0"/>
          <c:order val="0"/>
          <c:tx>
            <c:strRef>
              <c:f>'Analiza 2009-2022'!$C$150</c:f>
              <c:strCache>
                <c:ptCount val="1"/>
                <c:pt idx="0">
                  <c:v>Zasedenost ležišč Ptuj - po letih</c:v>
                </c:pt>
              </c:strCache>
            </c:strRef>
          </c:tx>
          <c:spPr>
            <a:solidFill>
              <a:schemeClr val="accent4">
                <a:lumMod val="60000"/>
                <a:lumOff val="40000"/>
              </a:schemeClr>
            </a:solidFill>
          </c:spPr>
          <c:invertIfNegative val="0"/>
          <c:dPt>
            <c:idx val="0"/>
            <c:invertIfNegative val="0"/>
            <c:bubble3D val="0"/>
            <c:extLst>
              <c:ext xmlns:c16="http://schemas.microsoft.com/office/drawing/2014/chart" uri="{C3380CC4-5D6E-409C-BE32-E72D297353CC}">
                <c16:uniqueId val="{00000001-591E-4CB1-A93C-858ED518EEA1}"/>
              </c:ext>
            </c:extLst>
          </c:dPt>
          <c:dPt>
            <c:idx val="1"/>
            <c:invertIfNegative val="0"/>
            <c:bubble3D val="0"/>
            <c:extLst>
              <c:ext xmlns:c16="http://schemas.microsoft.com/office/drawing/2014/chart" uri="{C3380CC4-5D6E-409C-BE32-E72D297353CC}">
                <c16:uniqueId val="{00000003-591E-4CB1-A93C-858ED518EEA1}"/>
              </c:ext>
            </c:extLst>
          </c:dPt>
          <c:dPt>
            <c:idx val="2"/>
            <c:invertIfNegative val="0"/>
            <c:bubble3D val="0"/>
            <c:extLst>
              <c:ext xmlns:c16="http://schemas.microsoft.com/office/drawing/2014/chart" uri="{C3380CC4-5D6E-409C-BE32-E72D297353CC}">
                <c16:uniqueId val="{00000005-591E-4CB1-A93C-858ED518EEA1}"/>
              </c:ext>
            </c:extLst>
          </c:dPt>
          <c:dPt>
            <c:idx val="9"/>
            <c:invertIfNegative val="0"/>
            <c:bubble3D val="0"/>
            <c:spPr>
              <a:solidFill>
                <a:schemeClr val="accent4">
                  <a:lumMod val="40000"/>
                  <a:lumOff val="60000"/>
                </a:schemeClr>
              </a:solidFill>
            </c:spPr>
            <c:extLst>
              <c:ext xmlns:c16="http://schemas.microsoft.com/office/drawing/2014/chart" uri="{C3380CC4-5D6E-409C-BE32-E72D297353CC}">
                <c16:uniqueId val="{0000000E-F182-4398-8C3E-718A198A5CC4}"/>
              </c:ext>
            </c:extLst>
          </c:dPt>
          <c:dPt>
            <c:idx val="10"/>
            <c:invertIfNegative val="0"/>
            <c:bubble3D val="0"/>
            <c:spPr>
              <a:solidFill>
                <a:schemeClr val="accent4">
                  <a:lumMod val="40000"/>
                  <a:lumOff val="60000"/>
                </a:schemeClr>
              </a:solidFill>
            </c:spPr>
            <c:extLst>
              <c:ext xmlns:c16="http://schemas.microsoft.com/office/drawing/2014/chart" uri="{C3380CC4-5D6E-409C-BE32-E72D297353CC}">
                <c16:uniqueId val="{0000000F-F182-4398-8C3E-718A198A5CC4}"/>
              </c:ext>
            </c:extLst>
          </c:dPt>
          <c:dPt>
            <c:idx val="11"/>
            <c:invertIfNegative val="0"/>
            <c:bubble3D val="0"/>
            <c:spPr>
              <a:solidFill>
                <a:schemeClr val="accent4">
                  <a:lumMod val="40000"/>
                  <a:lumOff val="60000"/>
                </a:schemeClr>
              </a:solidFill>
            </c:spPr>
            <c:extLst>
              <c:ext xmlns:c16="http://schemas.microsoft.com/office/drawing/2014/chart" uri="{C3380CC4-5D6E-409C-BE32-E72D297353CC}">
                <c16:uniqueId val="{00000007-591E-4CB1-A93C-858ED518EEA1}"/>
              </c:ext>
            </c:extLst>
          </c:dPt>
          <c:dPt>
            <c:idx val="12"/>
            <c:invertIfNegative val="0"/>
            <c:bubble3D val="0"/>
            <c:extLst>
              <c:ext xmlns:c16="http://schemas.microsoft.com/office/drawing/2014/chart" uri="{C3380CC4-5D6E-409C-BE32-E72D297353CC}">
                <c16:uniqueId val="{00000009-591E-4CB1-A93C-858ED518EEA1}"/>
              </c:ext>
            </c:extLst>
          </c:dPt>
          <c:dLbls>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2009-2022'!$F$149:$Q$149</c:f>
              <c:numCache>
                <c:formatCode>General</c:formatCode>
                <c:ptCount val="7"/>
                <c:pt idx="0">
                  <c:v>2016</c:v>
                </c:pt>
                <c:pt idx="1">
                  <c:v>2017</c:v>
                </c:pt>
                <c:pt idx="2">
                  <c:v>2018</c:v>
                </c:pt>
                <c:pt idx="3">
                  <c:v>2019</c:v>
                </c:pt>
                <c:pt idx="4">
                  <c:v>2020</c:v>
                </c:pt>
                <c:pt idx="5">
                  <c:v>2021</c:v>
                </c:pt>
                <c:pt idx="6">
                  <c:v>2022</c:v>
                </c:pt>
              </c:numCache>
            </c:numRef>
          </c:cat>
          <c:val>
            <c:numRef>
              <c:f>'Analiza 2009-2022'!$F$150:$Q$150</c:f>
              <c:numCache>
                <c:formatCode>0.0%</c:formatCode>
                <c:ptCount val="7"/>
                <c:pt idx="0">
                  <c:v>0.31365133023092456</c:v>
                </c:pt>
                <c:pt idx="1">
                  <c:v>0.3471968145620023</c:v>
                </c:pt>
                <c:pt idx="2">
                  <c:v>0.34368598755603735</c:v>
                </c:pt>
                <c:pt idx="3">
                  <c:v>0.43097255074536556</c:v>
                </c:pt>
                <c:pt idx="4">
                  <c:v>0.24713339408860294</c:v>
                </c:pt>
                <c:pt idx="5">
                  <c:v>0.30439429073468621</c:v>
                </c:pt>
                <c:pt idx="6">
                  <c:v>0.44563091414497846</c:v>
                </c:pt>
              </c:numCache>
            </c:numRef>
          </c:val>
          <c:extLst>
            <c:ext xmlns:c16="http://schemas.microsoft.com/office/drawing/2014/chart" uri="{C3380CC4-5D6E-409C-BE32-E72D297353CC}">
              <c16:uniqueId val="{0000000A-591E-4CB1-A93C-858ED518EEA1}"/>
            </c:ext>
          </c:extLst>
        </c:ser>
        <c:dLbls>
          <c:showLegendKey val="0"/>
          <c:showVal val="0"/>
          <c:showCatName val="0"/>
          <c:showSerName val="0"/>
          <c:showPercent val="0"/>
          <c:showBubbleSize val="0"/>
        </c:dLbls>
        <c:gapWidth val="150"/>
        <c:axId val="123999744"/>
        <c:axId val="206262208"/>
      </c:barChart>
      <c:catAx>
        <c:axId val="123999744"/>
        <c:scaling>
          <c:orientation val="minMax"/>
        </c:scaling>
        <c:delete val="0"/>
        <c:axPos val="b"/>
        <c:numFmt formatCode="General" sourceLinked="1"/>
        <c:majorTickMark val="out"/>
        <c:minorTickMark val="none"/>
        <c:tickLblPos val="nextTo"/>
        <c:txPr>
          <a:bodyPr/>
          <a:lstStyle/>
          <a:p>
            <a:pPr>
              <a:defRPr sz="1200"/>
            </a:pPr>
            <a:endParaRPr lang="sl-SI"/>
          </a:p>
        </c:txPr>
        <c:crossAx val="206262208"/>
        <c:crosses val="autoZero"/>
        <c:auto val="1"/>
        <c:lblAlgn val="ctr"/>
        <c:lblOffset val="100"/>
        <c:noMultiLvlLbl val="0"/>
      </c:catAx>
      <c:valAx>
        <c:axId val="206262208"/>
        <c:scaling>
          <c:orientation val="minMax"/>
        </c:scaling>
        <c:delete val="0"/>
        <c:axPos val="l"/>
        <c:majorGridlines/>
        <c:numFmt formatCode="0.0%" sourceLinked="1"/>
        <c:majorTickMark val="out"/>
        <c:minorTickMark val="none"/>
        <c:tickLblPos val="nextTo"/>
        <c:crossAx val="12399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a:t>
            </a:r>
            <a:r>
              <a:rPr lang="sl-SI" sz="1200" baseline="0"/>
              <a:t> obiskovalcev prireditev</a:t>
            </a:r>
            <a:r>
              <a:rPr lang="sl-SI" sz="1200"/>
              <a:t> - Dominikanski</a:t>
            </a:r>
            <a:r>
              <a:rPr lang="sl-SI" sz="1200" baseline="0"/>
              <a:t> samostan</a:t>
            </a:r>
            <a:endParaRPr lang="en-US" sz="1200"/>
          </a:p>
        </c:rich>
      </c:tx>
      <c:layout/>
      <c:overlay val="0"/>
    </c:title>
    <c:autoTitleDeleted val="0"/>
    <c:plotArea>
      <c:layout/>
      <c:barChart>
        <c:barDir val="col"/>
        <c:grouping val="clustered"/>
        <c:varyColors val="0"/>
        <c:ser>
          <c:idx val="1"/>
          <c:order val="0"/>
          <c:spPr>
            <a:solidFill>
              <a:schemeClr val="accent1">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'Dominikanski samostan'!$B$4:$D$4</c:f>
              <c:numCache>
                <c:formatCode>General</c:formatCode>
                <c:ptCount val="3"/>
                <c:pt idx="0">
                  <c:v>2017</c:v>
                </c:pt>
                <c:pt idx="1">
                  <c:v>2018</c:v>
                </c:pt>
                <c:pt idx="2">
                  <c:v>2019</c:v>
                </c:pt>
              </c:numCache>
            </c:numRef>
          </c:cat>
          <c:val>
            <c:numRef>
              <c:f>'Dominikanski samostan'!$B$5:$D$5</c:f>
              <c:numCache>
                <c:formatCode>General</c:formatCode>
                <c:ptCount val="3"/>
                <c:pt idx="0">
                  <c:v>5500</c:v>
                </c:pt>
                <c:pt idx="1">
                  <c:v>8500</c:v>
                </c:pt>
                <c:pt idx="2">
                  <c:v>11500</c:v>
                </c:pt>
              </c:numCache>
            </c:numRef>
          </c:val>
          <c:extLst>
            <c:ext xmlns:c16="http://schemas.microsoft.com/office/drawing/2014/chart" uri="{C3380CC4-5D6E-409C-BE32-E72D297353CC}">
              <c16:uniqueId val="{00000000-738F-41FE-96D8-082B12B0C8A3}"/>
            </c:ext>
          </c:extLst>
        </c:ser>
        <c:dLbls>
          <c:showLegendKey val="0"/>
          <c:showVal val="0"/>
          <c:showCatName val="0"/>
          <c:showSerName val="0"/>
          <c:showPercent val="0"/>
          <c:showBubbleSize val="0"/>
        </c:dLbls>
        <c:gapWidth val="150"/>
        <c:axId val="47830528"/>
        <c:axId val="228119616"/>
      </c:barChart>
      <c:catAx>
        <c:axId val="47830528"/>
        <c:scaling>
          <c:orientation val="minMax"/>
        </c:scaling>
        <c:delete val="0"/>
        <c:axPos val="b"/>
        <c:numFmt formatCode="General" sourceLinked="1"/>
        <c:majorTickMark val="none"/>
        <c:minorTickMark val="none"/>
        <c:tickLblPos val="nextTo"/>
        <c:crossAx val="228119616"/>
        <c:crosses val="autoZero"/>
        <c:auto val="1"/>
        <c:lblAlgn val="ctr"/>
        <c:lblOffset val="100"/>
        <c:noMultiLvlLbl val="0"/>
      </c:catAx>
      <c:valAx>
        <c:axId val="228119616"/>
        <c:scaling>
          <c:orientation val="minMax"/>
        </c:scaling>
        <c:delete val="0"/>
        <c:axPos val="l"/>
        <c:majorGridlines/>
        <c:numFmt formatCode="General" sourceLinked="1"/>
        <c:majorTickMark val="none"/>
        <c:minorTickMark val="none"/>
        <c:tickLblPos val="nextTo"/>
        <c:crossAx val="4783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1"/>
          <c:order val="0"/>
          <c:tx>
            <c:v>Dnevni obiskovalci skupaj</c:v>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'Dominikanski samostan'!$B$36:$F$36</c:f>
              <c:numCache>
                <c:formatCode>General</c:formatCode>
                <c:ptCount val="5"/>
                <c:pt idx="0">
                  <c:v>2017</c:v>
                </c:pt>
                <c:pt idx="1">
                  <c:v>2018</c:v>
                </c:pt>
                <c:pt idx="2">
                  <c:v>2019</c:v>
                </c:pt>
                <c:pt idx="3">
                  <c:v>2020</c:v>
                </c:pt>
                <c:pt idx="4">
                  <c:v>2021</c:v>
                </c:pt>
              </c:numCache>
            </c:numRef>
          </c:cat>
          <c:val>
            <c:numRef>
              <c:f>'Dominikanski samostan'!$B$39:$F$39</c:f>
              <c:numCache>
                <c:formatCode>General</c:formatCode>
                <c:ptCount val="5"/>
                <c:pt idx="0">
                  <c:v>2054</c:v>
                </c:pt>
                <c:pt idx="1">
                  <c:v>2123</c:v>
                </c:pt>
                <c:pt idx="2">
                  <c:v>3439</c:v>
                </c:pt>
                <c:pt idx="3">
                  <c:v>1289</c:v>
                </c:pt>
                <c:pt idx="4">
                  <c:v>1880</c:v>
                </c:pt>
              </c:numCache>
            </c:numRef>
          </c:val>
          <c:extLst>
            <c:ext xmlns:c16="http://schemas.microsoft.com/office/drawing/2014/chart" uri="{C3380CC4-5D6E-409C-BE32-E72D297353CC}">
              <c16:uniqueId val="{00000001-0AD2-4147-B5EC-53DB373642FF}"/>
            </c:ext>
          </c:extLst>
        </c:ser>
        <c:dLbls>
          <c:showLegendKey val="0"/>
          <c:showVal val="0"/>
          <c:showCatName val="0"/>
          <c:showSerName val="0"/>
          <c:showPercent val="0"/>
          <c:showBubbleSize val="0"/>
        </c:dLbls>
        <c:gapWidth val="219"/>
        <c:overlap val="-27"/>
        <c:axId val="392046944"/>
        <c:axId val="392065312"/>
      </c:barChart>
      <c:catAx>
        <c:axId val="39204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392065312"/>
        <c:crosses val="autoZero"/>
        <c:auto val="1"/>
        <c:lblAlgn val="ctr"/>
        <c:lblOffset val="100"/>
        <c:noMultiLvlLbl val="0"/>
      </c:catAx>
      <c:valAx>
        <c:axId val="39206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392046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a:t>
            </a:r>
            <a:r>
              <a:rPr lang="sl-SI" baseline="0"/>
              <a:t> domači/tuji obiskovalci</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'Dominikanski samostan'!$A$42</c:f>
              <c:strCache>
                <c:ptCount val="1"/>
                <c:pt idx="0">
                  <c:v>Domači</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'Dominikanski samostan'!$B$41:$F$41</c:f>
              <c:numCache>
                <c:formatCode>General</c:formatCode>
                <c:ptCount val="5"/>
                <c:pt idx="0">
                  <c:v>2017</c:v>
                </c:pt>
                <c:pt idx="1">
                  <c:v>2018</c:v>
                </c:pt>
                <c:pt idx="2">
                  <c:v>2019</c:v>
                </c:pt>
                <c:pt idx="3">
                  <c:v>2020</c:v>
                </c:pt>
                <c:pt idx="4">
                  <c:v>2021</c:v>
                </c:pt>
              </c:numCache>
            </c:numRef>
          </c:cat>
          <c:val>
            <c:numRef>
              <c:f>'Dominikanski samostan'!$B$42:$F$42</c:f>
              <c:numCache>
                <c:formatCode>0.0%</c:formatCode>
                <c:ptCount val="5"/>
                <c:pt idx="0">
                  <c:v>0.27555988315481988</c:v>
                </c:pt>
                <c:pt idx="1">
                  <c:v>0.21196420160150731</c:v>
                </c:pt>
                <c:pt idx="2">
                  <c:v>0.2070369293399244</c:v>
                </c:pt>
                <c:pt idx="3">
                  <c:v>0.54150504266873545</c:v>
                </c:pt>
                <c:pt idx="4">
                  <c:v>0.4845744680851064</c:v>
                </c:pt>
              </c:numCache>
            </c:numRef>
          </c:val>
          <c:extLst>
            <c:ext xmlns:c16="http://schemas.microsoft.com/office/drawing/2014/chart" uri="{C3380CC4-5D6E-409C-BE32-E72D297353CC}">
              <c16:uniqueId val="{00000000-C86C-4B1A-9BFA-8C718E2C8946}"/>
            </c:ext>
          </c:extLst>
        </c:ser>
        <c:ser>
          <c:idx val="1"/>
          <c:order val="1"/>
          <c:tx>
            <c:strRef>
              <c:f>'Dominikanski samostan'!$A$43</c:f>
              <c:strCache>
                <c:ptCount val="1"/>
                <c:pt idx="0">
                  <c:v>Tuji</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'Dominikanski samostan'!$B$41:$F$41</c:f>
              <c:numCache>
                <c:formatCode>General</c:formatCode>
                <c:ptCount val="5"/>
                <c:pt idx="0">
                  <c:v>2017</c:v>
                </c:pt>
                <c:pt idx="1">
                  <c:v>2018</c:v>
                </c:pt>
                <c:pt idx="2">
                  <c:v>2019</c:v>
                </c:pt>
                <c:pt idx="3">
                  <c:v>2020</c:v>
                </c:pt>
                <c:pt idx="4">
                  <c:v>2021</c:v>
                </c:pt>
              </c:numCache>
            </c:numRef>
          </c:cat>
          <c:val>
            <c:numRef>
              <c:f>'Dominikanski samostan'!$B$43:$F$43</c:f>
              <c:numCache>
                <c:formatCode>0.0%</c:formatCode>
                <c:ptCount val="5"/>
                <c:pt idx="0">
                  <c:v>0.72444011684518017</c:v>
                </c:pt>
                <c:pt idx="1">
                  <c:v>0.78803579839849269</c:v>
                </c:pt>
                <c:pt idx="2">
                  <c:v>0.79296307066007565</c:v>
                </c:pt>
                <c:pt idx="3">
                  <c:v>0.45849495733126455</c:v>
                </c:pt>
                <c:pt idx="4">
                  <c:v>0.5154255319148936</c:v>
                </c:pt>
              </c:numCache>
            </c:numRef>
          </c:val>
          <c:extLst>
            <c:ext xmlns:c16="http://schemas.microsoft.com/office/drawing/2014/chart" uri="{C3380CC4-5D6E-409C-BE32-E72D297353CC}">
              <c16:uniqueId val="{00000001-C86C-4B1A-9BFA-8C718E2C8946}"/>
            </c:ext>
          </c:extLst>
        </c:ser>
        <c:dLbls>
          <c:showLegendKey val="0"/>
          <c:showVal val="0"/>
          <c:showCatName val="0"/>
          <c:showSerName val="0"/>
          <c:showPercent val="0"/>
          <c:showBubbleSize val="0"/>
        </c:dLbls>
        <c:gapWidth val="150"/>
        <c:overlap val="100"/>
        <c:axId val="611854712"/>
        <c:axId val="611852416"/>
      </c:barChart>
      <c:catAx>
        <c:axId val="61185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852416"/>
        <c:crosses val="autoZero"/>
        <c:auto val="1"/>
        <c:lblAlgn val="ctr"/>
        <c:lblOffset val="100"/>
        <c:noMultiLvlLbl val="0"/>
      </c:catAx>
      <c:valAx>
        <c:axId val="611852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8547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a:t>Število</a:t>
            </a:r>
            <a:r>
              <a:rPr lang="sl-SI" sz="1400" b="0" baseline="0"/>
              <a:t> sob (enot) v turističnih nastanitvenih obratih, MO Ptuj</a:t>
            </a:r>
            <a:endParaRPr lang="en-US" sz="1400" b="0"/>
          </a:p>
        </c:rich>
      </c:tx>
      <c:layout/>
      <c:overlay val="0"/>
    </c:title>
    <c:autoTitleDeleted val="0"/>
    <c:plotArea>
      <c:layout/>
      <c:areaChart>
        <c:grouping val="stacked"/>
        <c:varyColors val="0"/>
        <c:ser>
          <c:idx val="0"/>
          <c:order val="0"/>
          <c:tx>
            <c:strRef>
              <c:f>'Analiza 2009-2022'!$C$14</c:f>
              <c:strCache>
                <c:ptCount val="1"/>
                <c:pt idx="0">
                  <c:v>Hoteli in podobni obrati</c:v>
                </c:pt>
              </c:strCache>
            </c:strRef>
          </c:tx>
          <c:spPr>
            <a:solidFill>
              <a:schemeClr val="accent4">
                <a:lumMod val="75000"/>
              </a:schemeClr>
            </a:solidFill>
          </c:spPr>
          <c:dLbls>
            <c:dLbl>
              <c:idx val="0"/>
              <c:layout>
                <c:manualLayout>
                  <c:x val="2.4960994351674214E-2"/>
                  <c:y val="-1.3968092607656221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606-461A-B89E-E12C0204B99D}"/>
                </c:ext>
              </c:extLst>
            </c:dLbl>
            <c:dLbl>
              <c:idx val="9"/>
              <c:layout>
                <c:manualLayout>
                  <c:x val="-2.70410772143137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06-461A-B89E-E12C0204B99D}"/>
                </c:ext>
              </c:extLst>
            </c:dLbl>
            <c:dLbl>
              <c:idx val="10"/>
              <c:layout>
                <c:manualLayout>
                  <c:x val="-2.6309515917655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2009-2022'!$D$14:$Q$14</c:f>
              <c:numCache>
                <c:formatCode>General</c:formatCode>
                <c:ptCount val="7"/>
                <c:pt idx="0">
                  <c:v>232</c:v>
                </c:pt>
                <c:pt idx="1">
                  <c:v>230</c:v>
                </c:pt>
                <c:pt idx="2">
                  <c:v>230</c:v>
                </c:pt>
                <c:pt idx="3">
                  <c:v>230</c:v>
                </c:pt>
                <c:pt idx="4">
                  <c:v>230</c:v>
                </c:pt>
                <c:pt idx="5">
                  <c:v>230</c:v>
                </c:pt>
                <c:pt idx="6">
                  <c:v>230</c:v>
                </c:pt>
              </c:numCache>
            </c:numRef>
          </c:val>
          <c:extLst>
            <c:ext xmlns:c16="http://schemas.microsoft.com/office/drawing/2014/chart" uri="{C3380CC4-5D6E-409C-BE32-E72D297353CC}">
              <c16:uniqueId val="{00000003-0606-461A-B89E-E12C0204B99D}"/>
            </c:ext>
          </c:extLst>
        </c:ser>
        <c:ser>
          <c:idx val="1"/>
          <c:order val="1"/>
          <c:tx>
            <c:strRef>
              <c:f>'Analiza 2009-2022'!$C$15</c:f>
              <c:strCache>
                <c:ptCount val="1"/>
                <c:pt idx="0">
                  <c:v>Kampi</c:v>
                </c:pt>
              </c:strCache>
            </c:strRef>
          </c:tx>
          <c:spPr>
            <a:solidFill>
              <a:srgbClr val="008000"/>
            </a:solidFill>
          </c:spPr>
          <c:dLbls>
            <c:dLbl>
              <c:idx val="0"/>
              <c:layout>
                <c:manualLayout>
                  <c:x val="2.496099435167421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06-461A-B89E-E12C0204B99D}"/>
                </c:ext>
              </c:extLst>
            </c:dLbl>
            <c:dLbl>
              <c:idx val="9"/>
              <c:layout>
                <c:manualLayout>
                  <c:x val="-2.4960994351674357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06-461A-B89E-E12C0204B99D}"/>
                </c:ext>
              </c:extLst>
            </c:dLbl>
            <c:dLbl>
              <c:idx val="10"/>
              <c:layout>
                <c:manualLayout>
                  <c:x val="-3.03571337511409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2009-2022'!$D$15:$Q$15</c:f>
              <c:numCache>
                <c:formatCode>General</c:formatCode>
                <c:ptCount val="7"/>
                <c:pt idx="0">
                  <c:v>128</c:v>
                </c:pt>
                <c:pt idx="1">
                  <c:v>128</c:v>
                </c:pt>
                <c:pt idx="2">
                  <c:v>128</c:v>
                </c:pt>
                <c:pt idx="3">
                  <c:v>128</c:v>
                </c:pt>
                <c:pt idx="4">
                  <c:v>128</c:v>
                </c:pt>
                <c:pt idx="5">
                  <c:v>128</c:v>
                </c:pt>
                <c:pt idx="6">
                  <c:v>128</c:v>
                </c:pt>
              </c:numCache>
            </c:numRef>
          </c:val>
          <c:extLst>
            <c:ext xmlns:c16="http://schemas.microsoft.com/office/drawing/2014/chart" uri="{C3380CC4-5D6E-409C-BE32-E72D297353CC}">
              <c16:uniqueId val="{00000007-0606-461A-B89E-E12C0204B99D}"/>
            </c:ext>
          </c:extLst>
        </c:ser>
        <c:ser>
          <c:idx val="2"/>
          <c:order val="2"/>
          <c:tx>
            <c:strRef>
              <c:f>'Analiza 2009-2022'!$C$16</c:f>
              <c:strCache>
                <c:ptCount val="1"/>
                <c:pt idx="0">
                  <c:v>Ostale vrste obratov (sobe, domovi,..)</c:v>
                </c:pt>
              </c:strCache>
            </c:strRef>
          </c:tx>
          <c:spPr>
            <a:solidFill>
              <a:schemeClr val="accent6">
                <a:lumMod val="75000"/>
              </a:schemeClr>
            </a:solidFill>
          </c:spPr>
          <c:dLbls>
            <c:dLbl>
              <c:idx val="0"/>
              <c:layout>
                <c:manualLayout>
                  <c:x val="2.2880911489034688E-2"/>
                  <c:y val="-6.984046303828110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606-461A-B89E-E12C0204B99D}"/>
                </c:ext>
              </c:extLst>
            </c:dLbl>
            <c:dLbl>
              <c:idx val="9"/>
              <c:layout>
                <c:manualLayout>
                  <c:x val="-2.4960994351674204E-2"/>
                  <c:y val="-3.809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06-461A-B89E-E12C0204B99D}"/>
                </c:ext>
              </c:extLst>
            </c:dLbl>
            <c:dLbl>
              <c:idx val="10"/>
              <c:layout>
                <c:manualLayout>
                  <c:x val="-3.64285605013691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2009-2022'!$D$16:$Q$16</c:f>
              <c:numCache>
                <c:formatCode>General</c:formatCode>
                <c:ptCount val="7"/>
                <c:pt idx="0">
                  <c:v>179</c:v>
                </c:pt>
                <c:pt idx="1">
                  <c:v>169</c:v>
                </c:pt>
                <c:pt idx="2">
                  <c:v>173</c:v>
                </c:pt>
                <c:pt idx="3">
                  <c:v>147</c:v>
                </c:pt>
                <c:pt idx="4">
                  <c:v>140</c:v>
                </c:pt>
                <c:pt idx="5">
                  <c:v>154</c:v>
                </c:pt>
                <c:pt idx="6">
                  <c:v>154</c:v>
                </c:pt>
              </c:numCache>
            </c:numRef>
          </c:val>
          <c:extLst>
            <c:ext xmlns:c16="http://schemas.microsoft.com/office/drawing/2014/chart" uri="{C3380CC4-5D6E-409C-BE32-E72D297353CC}">
              <c16:uniqueId val="{0000000B-0606-461A-B89E-E12C0204B99D}"/>
            </c:ext>
          </c:extLst>
        </c:ser>
        <c:dLbls>
          <c:showLegendKey val="0"/>
          <c:showVal val="0"/>
          <c:showCatName val="0"/>
          <c:showSerName val="0"/>
          <c:showPercent val="0"/>
          <c:showBubbleSize val="0"/>
        </c:dLbls>
        <c:axId val="124001280"/>
        <c:axId val="206264512"/>
      </c:areaChart>
      <c:catAx>
        <c:axId val="124001280"/>
        <c:scaling>
          <c:orientation val="minMax"/>
        </c:scaling>
        <c:delete val="0"/>
        <c:axPos val="b"/>
        <c:numFmt formatCode="General" sourceLinked="1"/>
        <c:majorTickMark val="none"/>
        <c:minorTickMark val="none"/>
        <c:tickLblPos val="nextTo"/>
        <c:crossAx val="206264512"/>
        <c:crosses val="autoZero"/>
        <c:auto val="1"/>
        <c:lblAlgn val="ctr"/>
        <c:lblOffset val="100"/>
        <c:noMultiLvlLbl val="0"/>
      </c:catAx>
      <c:valAx>
        <c:axId val="206264512"/>
        <c:scaling>
          <c:orientation val="minMax"/>
        </c:scaling>
        <c:delete val="0"/>
        <c:axPos val="l"/>
        <c:majorGridlines/>
        <c:numFmt formatCode="General" sourceLinked="1"/>
        <c:majorTickMark val="none"/>
        <c:minorTickMark val="none"/>
        <c:tickLblPos val="nextTo"/>
        <c:spPr>
          <a:ln w="9525">
            <a:noFill/>
          </a:ln>
        </c:spPr>
        <c:crossAx val="124001280"/>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a:t>Število</a:t>
            </a:r>
            <a:r>
              <a:rPr lang="sl-SI" sz="1400" b="0" baseline="0"/>
              <a:t> vseh ležišč v turističnih nastanitvenih obratih, MO Ptuj</a:t>
            </a:r>
            <a:endParaRPr lang="en-US" sz="1400" b="0"/>
          </a:p>
        </c:rich>
      </c:tx>
      <c:layout>
        <c:manualLayout>
          <c:xMode val="edge"/>
          <c:yMode val="edge"/>
          <c:x val="0.13718431166892264"/>
          <c:y val="3.0491556299837637E-2"/>
        </c:manualLayout>
      </c:layout>
      <c:overlay val="0"/>
    </c:title>
    <c:autoTitleDeleted val="0"/>
    <c:plotArea>
      <c:layout/>
      <c:areaChart>
        <c:grouping val="stacked"/>
        <c:varyColors val="0"/>
        <c:ser>
          <c:idx val="0"/>
          <c:order val="0"/>
          <c:tx>
            <c:strRef>
              <c:f>'Analiza 2009-2022'!$C$20</c:f>
              <c:strCache>
                <c:ptCount val="1"/>
                <c:pt idx="0">
                  <c:v>Hoteli in podobni obrati</c:v>
                </c:pt>
              </c:strCache>
            </c:strRef>
          </c:tx>
          <c:spPr>
            <a:solidFill>
              <a:schemeClr val="accent4">
                <a:lumMod val="75000"/>
              </a:schemeClr>
            </a:solidFill>
          </c:spPr>
          <c:dLbls>
            <c:dLbl>
              <c:idx val="0"/>
              <c:layout>
                <c:manualLayout>
                  <c:x val="2.4960994351674214E-2"/>
                  <c:y val="-1.3968092607656221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B-4973-9719-242DA88E2915}"/>
                </c:ext>
              </c:extLst>
            </c:dLbl>
            <c:dLbl>
              <c:idx val="9"/>
              <c:layout>
                <c:manualLayout>
                  <c:x val="-2.70410772143137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8B-4973-9719-242DA88E2915}"/>
                </c:ext>
              </c:extLst>
            </c:dLbl>
            <c:dLbl>
              <c:idx val="10"/>
              <c:layout>
                <c:manualLayout>
                  <c:x val="-2.6309515917655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2009-2022'!$D$20:$Q$20</c:f>
              <c:numCache>
                <c:formatCode>General</c:formatCode>
                <c:ptCount val="7"/>
                <c:pt idx="0">
                  <c:v>486</c:v>
                </c:pt>
                <c:pt idx="1">
                  <c:v>489</c:v>
                </c:pt>
                <c:pt idx="2">
                  <c:v>489</c:v>
                </c:pt>
                <c:pt idx="3">
                  <c:v>489</c:v>
                </c:pt>
                <c:pt idx="4">
                  <c:v>489</c:v>
                </c:pt>
                <c:pt idx="5">
                  <c:v>489</c:v>
                </c:pt>
                <c:pt idx="6">
                  <c:v>489</c:v>
                </c:pt>
              </c:numCache>
            </c:numRef>
          </c:val>
          <c:extLst>
            <c:ext xmlns:c16="http://schemas.microsoft.com/office/drawing/2014/chart" uri="{C3380CC4-5D6E-409C-BE32-E72D297353CC}">
              <c16:uniqueId val="{00000003-478B-4973-9719-242DA88E2915}"/>
            </c:ext>
          </c:extLst>
        </c:ser>
        <c:ser>
          <c:idx val="1"/>
          <c:order val="1"/>
          <c:tx>
            <c:strRef>
              <c:f>'Analiza 2009-2022'!$C$21</c:f>
              <c:strCache>
                <c:ptCount val="1"/>
                <c:pt idx="0">
                  <c:v>Kampi</c:v>
                </c:pt>
              </c:strCache>
            </c:strRef>
          </c:tx>
          <c:spPr>
            <a:solidFill>
              <a:srgbClr val="008000"/>
            </a:solidFill>
          </c:spPr>
          <c:dLbls>
            <c:dLbl>
              <c:idx val="0"/>
              <c:layout>
                <c:manualLayout>
                  <c:x val="2.496099435167421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8B-4973-9719-242DA88E2915}"/>
                </c:ext>
              </c:extLst>
            </c:dLbl>
            <c:dLbl>
              <c:idx val="9"/>
              <c:layout>
                <c:manualLayout>
                  <c:x val="-2.4960994351674357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8B-4973-9719-242DA88E2915}"/>
                </c:ext>
              </c:extLst>
            </c:dLbl>
            <c:dLbl>
              <c:idx val="10"/>
              <c:layout>
                <c:manualLayout>
                  <c:x val="-3.03571337511409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2009-2022'!$D$21:$Q$21</c:f>
              <c:numCache>
                <c:formatCode>General</c:formatCode>
                <c:ptCount val="7"/>
                <c:pt idx="0">
                  <c:v>400</c:v>
                </c:pt>
                <c:pt idx="1">
                  <c:v>400</c:v>
                </c:pt>
                <c:pt idx="2">
                  <c:v>400</c:v>
                </c:pt>
                <c:pt idx="3">
                  <c:v>400</c:v>
                </c:pt>
                <c:pt idx="4">
                  <c:v>400</c:v>
                </c:pt>
                <c:pt idx="5">
                  <c:v>400</c:v>
                </c:pt>
                <c:pt idx="6">
                  <c:v>400</c:v>
                </c:pt>
              </c:numCache>
            </c:numRef>
          </c:val>
          <c:extLst>
            <c:ext xmlns:c16="http://schemas.microsoft.com/office/drawing/2014/chart" uri="{C3380CC4-5D6E-409C-BE32-E72D297353CC}">
              <c16:uniqueId val="{00000007-478B-4973-9719-242DA88E2915}"/>
            </c:ext>
          </c:extLst>
        </c:ser>
        <c:ser>
          <c:idx val="2"/>
          <c:order val="2"/>
          <c:tx>
            <c:strRef>
              <c:f>'Analiza 2009-2022'!$C$22</c:f>
              <c:strCache>
                <c:ptCount val="1"/>
                <c:pt idx="0">
                  <c:v>Ostale vrste obratov (sobe, domovi,..l)</c:v>
                </c:pt>
              </c:strCache>
            </c:strRef>
          </c:tx>
          <c:spPr>
            <a:solidFill>
              <a:schemeClr val="accent6">
                <a:lumMod val="75000"/>
              </a:schemeClr>
            </a:solidFill>
          </c:spPr>
          <c:dLbls>
            <c:dLbl>
              <c:idx val="0"/>
              <c:layout>
                <c:manualLayout>
                  <c:x val="2.2880911489034688E-2"/>
                  <c:y val="-6.984046303828110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78B-4973-9719-242DA88E2915}"/>
                </c:ext>
              </c:extLst>
            </c:dLbl>
            <c:dLbl>
              <c:idx val="9"/>
              <c:layout>
                <c:manualLayout>
                  <c:x val="-2.4960994351674204E-2"/>
                  <c:y val="-3.809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8B-4973-9719-242DA88E2915}"/>
                </c:ext>
              </c:extLst>
            </c:dLbl>
            <c:dLbl>
              <c:idx val="10"/>
              <c:layout>
                <c:manualLayout>
                  <c:x val="-3.64285605013691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2009-2022'!$D$13:$Q$13</c:f>
              <c:numCache>
                <c:formatCode>General</c:formatCode>
                <c:ptCount val="7"/>
                <c:pt idx="0">
                  <c:v>2016</c:v>
                </c:pt>
                <c:pt idx="1">
                  <c:v>2017</c:v>
                </c:pt>
                <c:pt idx="2">
                  <c:v>2018</c:v>
                </c:pt>
                <c:pt idx="3">
                  <c:v>2019</c:v>
                </c:pt>
                <c:pt idx="4">
                  <c:v>2020</c:v>
                </c:pt>
                <c:pt idx="5">
                  <c:v>2021</c:v>
                </c:pt>
                <c:pt idx="6">
                  <c:v>2022</c:v>
                </c:pt>
              </c:numCache>
            </c:numRef>
          </c:cat>
          <c:val>
            <c:numRef>
              <c:f>'Analiza 2009-2022'!$D$22:$Q$22</c:f>
              <c:numCache>
                <c:formatCode>General</c:formatCode>
                <c:ptCount val="7"/>
                <c:pt idx="0">
                  <c:v>578</c:v>
                </c:pt>
                <c:pt idx="1">
                  <c:v>531</c:v>
                </c:pt>
                <c:pt idx="2">
                  <c:v>540</c:v>
                </c:pt>
                <c:pt idx="3">
                  <c:v>323</c:v>
                </c:pt>
                <c:pt idx="4">
                  <c:v>334</c:v>
                </c:pt>
                <c:pt idx="5">
                  <c:v>278</c:v>
                </c:pt>
                <c:pt idx="6">
                  <c:v>278</c:v>
                </c:pt>
              </c:numCache>
            </c:numRef>
          </c:val>
          <c:extLst>
            <c:ext xmlns:c16="http://schemas.microsoft.com/office/drawing/2014/chart" uri="{C3380CC4-5D6E-409C-BE32-E72D297353CC}">
              <c16:uniqueId val="{0000000B-478B-4973-9719-242DA88E2915}"/>
            </c:ext>
          </c:extLst>
        </c:ser>
        <c:dLbls>
          <c:showLegendKey val="0"/>
          <c:showVal val="0"/>
          <c:showCatName val="0"/>
          <c:showSerName val="0"/>
          <c:showPercent val="0"/>
          <c:showBubbleSize val="0"/>
        </c:dLbls>
        <c:axId val="124001792"/>
        <c:axId val="222635136"/>
      </c:areaChart>
      <c:catAx>
        <c:axId val="124001792"/>
        <c:scaling>
          <c:orientation val="minMax"/>
        </c:scaling>
        <c:delete val="0"/>
        <c:axPos val="b"/>
        <c:numFmt formatCode="General" sourceLinked="1"/>
        <c:majorTickMark val="none"/>
        <c:minorTickMark val="none"/>
        <c:tickLblPos val="nextTo"/>
        <c:crossAx val="222635136"/>
        <c:crosses val="autoZero"/>
        <c:auto val="1"/>
        <c:lblAlgn val="ctr"/>
        <c:lblOffset val="100"/>
        <c:noMultiLvlLbl val="0"/>
      </c:catAx>
      <c:valAx>
        <c:axId val="222635136"/>
        <c:scaling>
          <c:orientation val="minMax"/>
        </c:scaling>
        <c:delete val="0"/>
        <c:axPos val="l"/>
        <c:majorGridlines/>
        <c:numFmt formatCode="General" sourceLinked="1"/>
        <c:majorTickMark val="none"/>
        <c:minorTickMark val="none"/>
        <c:tickLblPos val="nextTo"/>
        <c:spPr>
          <a:ln w="9525">
            <a:noFill/>
          </a:ln>
        </c:spPr>
        <c:crossAx val="124001792"/>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2021</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8D31-4105-8C27-39A27B7A8BEE}"/>
              </c:ext>
            </c:extLst>
          </c:dPt>
          <c:dPt>
            <c:idx val="1"/>
            <c:bubble3D val="0"/>
            <c:spPr>
              <a:solidFill>
                <a:srgbClr val="00B050"/>
              </a:solidFill>
            </c:spPr>
            <c:extLst>
              <c:ext xmlns:c16="http://schemas.microsoft.com/office/drawing/2014/chart" uri="{C3380CC4-5D6E-409C-BE32-E72D297353CC}">
                <c16:uniqueId val="{00000003-8D31-4105-8C27-39A27B7A8BEE}"/>
              </c:ext>
            </c:extLst>
          </c:dPt>
          <c:dLbls>
            <c:dLbl>
              <c:idx val="1"/>
              <c:layout>
                <c:manualLayout>
                  <c:x val="0.21526929364292177"/>
                  <c:y val="8.01279822441658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31-4105-8C27-39A27B7A8BEE}"/>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2009-2022'!$AC$27:$AC$28</c:f>
              <c:numCache>
                <c:formatCode>0.0%</c:formatCode>
                <c:ptCount val="2"/>
                <c:pt idx="0">
                  <c:v>0.59761063738835019</c:v>
                </c:pt>
                <c:pt idx="1">
                  <c:v>0.40238936261164981</c:v>
                </c:pt>
              </c:numCache>
            </c:numRef>
          </c:val>
          <c:extLst>
            <c:ext xmlns:c16="http://schemas.microsoft.com/office/drawing/2014/chart" uri="{C3380CC4-5D6E-409C-BE32-E72D297353CC}">
              <c16:uniqueId val="{00000004-8D31-4105-8C27-39A27B7A8BE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2020</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2009-2022'!$AZ$89:$AZ$100</c:f>
              <c:numCache>
                <c:formatCode>0%</c:formatCode>
                <c:ptCount val="12"/>
                <c:pt idx="0">
                  <c:v>0.55575389741758896</c:v>
                </c:pt>
                <c:pt idx="1">
                  <c:v>0.63356068392039611</c:v>
                </c:pt>
                <c:pt idx="2">
                  <c:v>0.74112046869278647</c:v>
                </c:pt>
                <c:pt idx="3">
                  <c:v>0</c:v>
                </c:pt>
                <c:pt idx="4">
                  <c:v>0.58787878787878789</c:v>
                </c:pt>
                <c:pt idx="5">
                  <c:v>0.76645112209965771</c:v>
                </c:pt>
                <c:pt idx="6">
                  <c:v>0.81565198262112959</c:v>
                </c:pt>
                <c:pt idx="7">
                  <c:v>0.81643484626647145</c:v>
                </c:pt>
                <c:pt idx="8">
                  <c:v>0.86453089244851256</c:v>
                </c:pt>
                <c:pt idx="9">
                  <c:v>0.85997474747474745</c:v>
                </c:pt>
                <c:pt idx="10">
                  <c:v>0.55288461538461542</c:v>
                </c:pt>
                <c:pt idx="11">
                  <c:v>0.25806451612903225</c:v>
                </c:pt>
              </c:numCache>
            </c:numRef>
          </c:val>
          <c:extLst>
            <c:ext xmlns:c16="http://schemas.microsoft.com/office/drawing/2014/chart" uri="{C3380CC4-5D6E-409C-BE32-E72D297353CC}">
              <c16:uniqueId val="{00000000-0F5B-4E56-8323-5C7664337153}"/>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2009-2022'!$BA$89:$BA$100</c:f>
              <c:numCache>
                <c:formatCode>0%</c:formatCode>
                <c:ptCount val="12"/>
                <c:pt idx="0">
                  <c:v>0.44424610258241104</c:v>
                </c:pt>
                <c:pt idx="1">
                  <c:v>0.36643931607960384</c:v>
                </c:pt>
                <c:pt idx="2">
                  <c:v>0.25887953130721347</c:v>
                </c:pt>
                <c:pt idx="3">
                  <c:v>1</c:v>
                </c:pt>
                <c:pt idx="4">
                  <c:v>0.41212121212121211</c:v>
                </c:pt>
                <c:pt idx="5">
                  <c:v>0.23354887790034234</c:v>
                </c:pt>
                <c:pt idx="6">
                  <c:v>0.18434801737887038</c:v>
                </c:pt>
                <c:pt idx="7">
                  <c:v>0.18356515373352855</c:v>
                </c:pt>
                <c:pt idx="8">
                  <c:v>0.13546910755148742</c:v>
                </c:pt>
                <c:pt idx="9">
                  <c:v>0.14002525252525252</c:v>
                </c:pt>
                <c:pt idx="10">
                  <c:v>0.44711538461538464</c:v>
                </c:pt>
                <c:pt idx="11">
                  <c:v>0.74193548387096775</c:v>
                </c:pt>
              </c:numCache>
            </c:numRef>
          </c:val>
          <c:extLst>
            <c:ext xmlns:c16="http://schemas.microsoft.com/office/drawing/2014/chart" uri="{C3380CC4-5D6E-409C-BE32-E72D297353CC}">
              <c16:uniqueId val="{00000001-0F5B-4E56-8323-5C7664337153}"/>
            </c:ext>
          </c:extLst>
        </c:ser>
        <c:dLbls>
          <c:showLegendKey val="0"/>
          <c:showVal val="0"/>
          <c:showCatName val="0"/>
          <c:showSerName val="0"/>
          <c:showPercent val="0"/>
          <c:showBubbleSize val="0"/>
        </c:dLbls>
        <c:gapWidth val="75"/>
        <c:overlap val="100"/>
        <c:axId val="128266752"/>
        <c:axId val="222638592"/>
      </c:barChart>
      <c:catAx>
        <c:axId val="128266752"/>
        <c:scaling>
          <c:orientation val="minMax"/>
        </c:scaling>
        <c:delete val="0"/>
        <c:axPos val="b"/>
        <c:numFmt formatCode="General" sourceLinked="0"/>
        <c:majorTickMark val="none"/>
        <c:minorTickMark val="none"/>
        <c:tickLblPos val="nextTo"/>
        <c:crossAx val="222638592"/>
        <c:crosses val="autoZero"/>
        <c:auto val="1"/>
        <c:lblAlgn val="ctr"/>
        <c:lblOffset val="100"/>
        <c:noMultiLvlLbl val="0"/>
      </c:catAx>
      <c:valAx>
        <c:axId val="222638592"/>
        <c:scaling>
          <c:orientation val="minMax"/>
        </c:scaling>
        <c:delete val="0"/>
        <c:axPos val="l"/>
        <c:majorGridlines/>
        <c:numFmt formatCode="0%" sourceLinked="1"/>
        <c:majorTickMark val="none"/>
        <c:minorTickMark val="none"/>
        <c:tickLblPos val="nextTo"/>
        <c:spPr>
          <a:ln w="9525">
            <a:noFill/>
          </a:ln>
        </c:spPr>
        <c:crossAx val="128266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2021</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2009-2022'!$BC$89:$BC$100</c:f>
              <c:numCache>
                <c:formatCode>0%</c:formatCode>
                <c:ptCount val="12"/>
                <c:pt idx="0">
                  <c:v>0.20388349514563106</c:v>
                </c:pt>
                <c:pt idx="1">
                  <c:v>0.40666666666666668</c:v>
                </c:pt>
                <c:pt idx="2">
                  <c:v>0.20075757575757575</c:v>
                </c:pt>
                <c:pt idx="3">
                  <c:v>0.52356020942408377</c:v>
                </c:pt>
                <c:pt idx="4">
                  <c:v>0.62547288776796972</c:v>
                </c:pt>
                <c:pt idx="5">
                  <c:v>0.69234285714285715</c:v>
                </c:pt>
                <c:pt idx="6">
                  <c:v>0.62267630927534823</c:v>
                </c:pt>
                <c:pt idx="7">
                  <c:v>0.62575152171477655</c:v>
                </c:pt>
                <c:pt idx="8">
                  <c:v>0.65420453238237664</c:v>
                </c:pt>
                <c:pt idx="9">
                  <c:v>0.8068858033437234</c:v>
                </c:pt>
                <c:pt idx="10">
                  <c:v>0.85592627158189449</c:v>
                </c:pt>
                <c:pt idx="11">
                  <c:v>0.81171276457602903</c:v>
                </c:pt>
              </c:numCache>
            </c:numRef>
          </c:val>
          <c:extLst>
            <c:ext xmlns:c16="http://schemas.microsoft.com/office/drawing/2014/chart" uri="{C3380CC4-5D6E-409C-BE32-E72D297353CC}">
              <c16:uniqueId val="{00000000-2D70-40B6-BDF6-E6951A17E821}"/>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2009-2022'!$BD$89:$BD$100</c:f>
              <c:numCache>
                <c:formatCode>0%</c:formatCode>
                <c:ptCount val="12"/>
                <c:pt idx="0">
                  <c:v>0.79611650485436891</c:v>
                </c:pt>
                <c:pt idx="1">
                  <c:v>0.59333333333333338</c:v>
                </c:pt>
                <c:pt idx="2">
                  <c:v>0.7992424242424242</c:v>
                </c:pt>
                <c:pt idx="3">
                  <c:v>0.47643979057591623</c:v>
                </c:pt>
                <c:pt idx="4">
                  <c:v>0.37452711223203028</c:v>
                </c:pt>
                <c:pt idx="5">
                  <c:v>0.30765714285714285</c:v>
                </c:pt>
                <c:pt idx="6">
                  <c:v>0.37732369072465177</c:v>
                </c:pt>
                <c:pt idx="7">
                  <c:v>0.37424847828522351</c:v>
                </c:pt>
                <c:pt idx="8">
                  <c:v>0.34579546761762336</c:v>
                </c:pt>
                <c:pt idx="9">
                  <c:v>0.19311419665627658</c:v>
                </c:pt>
                <c:pt idx="10">
                  <c:v>0.14407372841810545</c:v>
                </c:pt>
                <c:pt idx="11">
                  <c:v>0.18828723542397091</c:v>
                </c:pt>
              </c:numCache>
            </c:numRef>
          </c:val>
          <c:extLst>
            <c:ext xmlns:c16="http://schemas.microsoft.com/office/drawing/2014/chart" uri="{C3380CC4-5D6E-409C-BE32-E72D297353CC}">
              <c16:uniqueId val="{00000001-2D70-40B6-BDF6-E6951A17E821}"/>
            </c:ext>
          </c:extLst>
        </c:ser>
        <c:dLbls>
          <c:showLegendKey val="0"/>
          <c:showVal val="0"/>
          <c:showCatName val="0"/>
          <c:showSerName val="0"/>
          <c:showPercent val="0"/>
          <c:showBubbleSize val="0"/>
        </c:dLbls>
        <c:gapWidth val="75"/>
        <c:overlap val="100"/>
        <c:axId val="128268288"/>
        <c:axId val="222789632"/>
      </c:barChart>
      <c:catAx>
        <c:axId val="128268288"/>
        <c:scaling>
          <c:orientation val="minMax"/>
        </c:scaling>
        <c:delete val="0"/>
        <c:axPos val="b"/>
        <c:numFmt formatCode="General" sourceLinked="0"/>
        <c:majorTickMark val="none"/>
        <c:minorTickMark val="none"/>
        <c:tickLblPos val="nextTo"/>
        <c:crossAx val="222789632"/>
        <c:crosses val="autoZero"/>
        <c:auto val="1"/>
        <c:lblAlgn val="ctr"/>
        <c:lblOffset val="100"/>
        <c:noMultiLvlLbl val="0"/>
      </c:catAx>
      <c:valAx>
        <c:axId val="222789632"/>
        <c:scaling>
          <c:orientation val="minMax"/>
        </c:scaling>
        <c:delete val="0"/>
        <c:axPos val="l"/>
        <c:majorGridlines/>
        <c:numFmt formatCode="0%" sourceLinked="1"/>
        <c:majorTickMark val="none"/>
        <c:minorTickMark val="none"/>
        <c:tickLblPos val="nextTo"/>
        <c:spPr>
          <a:ln w="9525">
            <a:noFill/>
          </a:ln>
        </c:spPr>
        <c:crossAx val="128268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vseh turistov</a:t>
            </a:r>
            <a:r>
              <a:rPr lang="sl-SI" sz="1200" b="0" baseline="0"/>
              <a:t> , Ptuj 2019-2021</a:t>
            </a:r>
            <a:endParaRPr lang="sl-SI" sz="1200" b="0"/>
          </a:p>
        </c:rich>
      </c:tx>
      <c:overlay val="0"/>
    </c:title>
    <c:autoTitleDeleted val="0"/>
    <c:plotArea>
      <c:layout/>
      <c:lineChart>
        <c:grouping val="standard"/>
        <c:varyColors val="0"/>
        <c:ser>
          <c:idx val="9"/>
          <c:order val="0"/>
          <c:tx>
            <c:strRef>
              <c:f>'Analiza 2009-2022'!$AH$87</c:f>
              <c:strCache>
                <c:ptCount val="1"/>
                <c:pt idx="0">
                  <c:v>2019</c:v>
                </c:pt>
              </c:strCache>
            </c:strRef>
          </c:tx>
          <c:spPr>
            <a:ln>
              <a:solidFill>
                <a:srgbClr val="C00000"/>
              </a:solidFill>
              <a:prstDash val="sysDash"/>
            </a:ln>
          </c:spPr>
          <c:marker>
            <c:symbol val="none"/>
          </c:marker>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2009-2022'!$AJ$89:$AJ$100</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0-D7BC-4E7C-B7D5-9C2D48534B5C}"/>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2009-2022'!$AM$89:$AM$100</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smooth val="0"/>
          <c:extLst>
            <c:ext xmlns:c16="http://schemas.microsoft.com/office/drawing/2014/chart" uri="{C3380CC4-5D6E-409C-BE32-E72D297353CC}">
              <c16:uniqueId val="{00000001-D7BC-4E7C-B7D5-9C2D48534B5C}"/>
            </c:ext>
          </c:extLst>
        </c:ser>
        <c:ser>
          <c:idx val="5"/>
          <c:order val="2"/>
          <c:tx>
            <c:strRef>
              <c:f>'Analiza 2009-2022'!$AN$87</c:f>
              <c:strCache>
                <c:ptCount val="1"/>
                <c:pt idx="0">
                  <c:v>2021</c:v>
                </c:pt>
              </c:strCache>
            </c:strRef>
          </c:tx>
          <c:spPr>
            <a:ln w="57150"/>
          </c:spPr>
          <c:marker>
            <c:symbol val="none"/>
          </c:marker>
          <c:dPt>
            <c:idx val="10"/>
            <c:bubble3D val="0"/>
            <c:spPr>
              <a:ln w="57150">
                <a:noFill/>
              </a:ln>
            </c:spPr>
            <c:extLst>
              <c:ext xmlns:c16="http://schemas.microsoft.com/office/drawing/2014/chart" uri="{C3380CC4-5D6E-409C-BE32-E72D297353CC}">
                <c16:uniqueId val="{00000003-D7BC-4E7C-B7D5-9C2D48534B5C}"/>
              </c:ext>
            </c:extLst>
          </c:dPt>
          <c:dPt>
            <c:idx val="11"/>
            <c:bubble3D val="0"/>
            <c:spPr>
              <a:ln w="57150">
                <a:noFill/>
              </a:ln>
            </c:spPr>
            <c:extLst>
              <c:ext xmlns:c16="http://schemas.microsoft.com/office/drawing/2014/chart" uri="{C3380CC4-5D6E-409C-BE32-E72D297353CC}">
                <c16:uniqueId val="{00000005-D7BC-4E7C-B7D5-9C2D48534B5C}"/>
              </c:ext>
            </c:extLst>
          </c:dPt>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2009-2022'!$AP$89:$AP$100</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smooth val="0"/>
          <c:extLst>
            <c:ext xmlns:c16="http://schemas.microsoft.com/office/drawing/2014/chart" uri="{C3380CC4-5D6E-409C-BE32-E72D297353CC}">
              <c16:uniqueId val="{00000006-D7BC-4E7C-B7D5-9C2D48534B5C}"/>
            </c:ext>
          </c:extLst>
        </c:ser>
        <c:dLbls>
          <c:showLegendKey val="0"/>
          <c:showVal val="0"/>
          <c:showCatName val="0"/>
          <c:showSerName val="0"/>
          <c:showPercent val="0"/>
          <c:showBubbleSize val="0"/>
        </c:dLbls>
        <c:smooth val="0"/>
        <c:axId val="67845120"/>
        <c:axId val="222791936"/>
      </c:lineChart>
      <c:catAx>
        <c:axId val="67845120"/>
        <c:scaling>
          <c:orientation val="minMax"/>
        </c:scaling>
        <c:delete val="0"/>
        <c:axPos val="b"/>
        <c:numFmt formatCode="General" sourceLinked="1"/>
        <c:majorTickMark val="none"/>
        <c:minorTickMark val="none"/>
        <c:tickLblPos val="nextTo"/>
        <c:crossAx val="222791936"/>
        <c:crosses val="autoZero"/>
        <c:auto val="1"/>
        <c:lblAlgn val="ctr"/>
        <c:lblOffset val="100"/>
        <c:noMultiLvlLbl val="0"/>
      </c:catAx>
      <c:valAx>
        <c:axId val="222791936"/>
        <c:scaling>
          <c:orientation val="minMax"/>
        </c:scaling>
        <c:delete val="0"/>
        <c:axPos val="l"/>
        <c:majorGridlines/>
        <c:numFmt formatCode="#,##0" sourceLinked="1"/>
        <c:majorTickMark val="none"/>
        <c:minorTickMark val="none"/>
        <c:tickLblPos val="nextTo"/>
        <c:spPr>
          <a:ln w="9525">
            <a:noFill/>
          </a:ln>
        </c:spPr>
        <c:crossAx val="67845120"/>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domačih turistov</a:t>
            </a:r>
            <a:r>
              <a:rPr lang="sl-SI" sz="1200" b="0" baseline="0"/>
              <a:t>, Ptuj 2019-2021</a:t>
            </a:r>
            <a:endParaRPr lang="sl-SI" sz="1200" b="0"/>
          </a:p>
        </c:rich>
      </c:tx>
      <c:layout>
        <c:manualLayout>
          <c:xMode val="edge"/>
          <c:yMode val="edge"/>
          <c:x val="0.21358840911558438"/>
          <c:y val="2.202966104440271E-2"/>
        </c:manualLayout>
      </c:layout>
      <c:overlay val="0"/>
    </c:title>
    <c:autoTitleDeleted val="0"/>
    <c:plotArea>
      <c:layout/>
      <c:lineChart>
        <c:grouping val="standard"/>
        <c:varyColors val="0"/>
        <c:ser>
          <c:idx val="9"/>
          <c:order val="0"/>
          <c:tx>
            <c:strRef>
              <c:f>'Analiza 2009-2022'!$AH$87</c:f>
              <c:strCache>
                <c:ptCount val="1"/>
                <c:pt idx="0">
                  <c:v>2019</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2009-2022'!$AH$89:$AH$100</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smooth val="0"/>
          <c:extLst>
            <c:ext xmlns:c16="http://schemas.microsoft.com/office/drawing/2014/chart" uri="{C3380CC4-5D6E-409C-BE32-E72D297353CC}">
              <c16:uniqueId val="{00000000-F1D6-4BB0-BC24-F54C2FFED8F3}"/>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2009-2022'!$AK$89:$AK$100</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smooth val="0"/>
          <c:extLst>
            <c:ext xmlns:c16="http://schemas.microsoft.com/office/drawing/2014/chart" uri="{C3380CC4-5D6E-409C-BE32-E72D297353CC}">
              <c16:uniqueId val="{00000001-F1D6-4BB0-BC24-F54C2FFED8F3}"/>
            </c:ext>
          </c:extLst>
        </c:ser>
        <c:ser>
          <c:idx val="5"/>
          <c:order val="2"/>
          <c:tx>
            <c:strRef>
              <c:f>'Analiza 2009-2022'!$AN$87</c:f>
              <c:strCache>
                <c:ptCount val="1"/>
                <c:pt idx="0">
                  <c:v>2021</c:v>
                </c:pt>
              </c:strCache>
            </c:strRef>
          </c:tx>
          <c:spPr>
            <a:ln w="57150"/>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2009-2022'!$AN$89:$AN$100</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smooth val="0"/>
          <c:extLst>
            <c:ext xmlns:c16="http://schemas.microsoft.com/office/drawing/2014/chart" uri="{C3380CC4-5D6E-409C-BE32-E72D297353CC}">
              <c16:uniqueId val="{00000002-F1D6-4BB0-BC24-F54C2FFED8F3}"/>
            </c:ext>
          </c:extLst>
        </c:ser>
        <c:dLbls>
          <c:showLegendKey val="0"/>
          <c:showVal val="0"/>
          <c:showCatName val="0"/>
          <c:showSerName val="0"/>
          <c:showPercent val="0"/>
          <c:showBubbleSize val="0"/>
        </c:dLbls>
        <c:smooth val="0"/>
        <c:axId val="128268800"/>
        <c:axId val="222794240"/>
      </c:lineChart>
      <c:catAx>
        <c:axId val="128268800"/>
        <c:scaling>
          <c:orientation val="minMax"/>
        </c:scaling>
        <c:delete val="0"/>
        <c:axPos val="b"/>
        <c:numFmt formatCode="General" sourceLinked="1"/>
        <c:majorTickMark val="none"/>
        <c:minorTickMark val="none"/>
        <c:tickLblPos val="nextTo"/>
        <c:crossAx val="222794240"/>
        <c:crosses val="autoZero"/>
        <c:auto val="1"/>
        <c:lblAlgn val="ctr"/>
        <c:lblOffset val="100"/>
        <c:noMultiLvlLbl val="0"/>
      </c:catAx>
      <c:valAx>
        <c:axId val="222794240"/>
        <c:scaling>
          <c:orientation val="minMax"/>
          <c:max val="18000"/>
        </c:scaling>
        <c:delete val="0"/>
        <c:axPos val="l"/>
        <c:majorGridlines/>
        <c:numFmt formatCode="#,##0" sourceLinked="1"/>
        <c:majorTickMark val="none"/>
        <c:minorTickMark val="none"/>
        <c:tickLblPos val="nextTo"/>
        <c:spPr>
          <a:ln w="9525">
            <a:noFill/>
          </a:ln>
        </c:spPr>
        <c:crossAx val="128268800"/>
        <c:crosses val="autoZero"/>
        <c:crossBetween val="between"/>
      </c:valAx>
    </c:plotArea>
    <c:legend>
      <c:legendPos val="b"/>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Prenočitve  domači/tuji turisti, Ptuj</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2009-2022'!$D$30,'Analiza 2009-2022'!$F$30,'Analiza 2009-2022'!$H$30,'Analiza 2009-2022'!$J$30,'Analiza 2009-2022'!$L$30,'Analiza 2009-2022'!$N$30,'Analiza 2009-2022'!$P$30,'Analiza 2009-2022'!$R$30,'Analiza 2009-2022'!$T$30,'Analiza 2009-2022'!$V$30,'Analiza 2009-2022'!$X$30,'Analiza 2009-2022'!$Z$30,'Analiza 2009-2022'!$AB$30,'Analiza 2009-2022'!$AD$30)</c:f>
              <c:numCache>
                <c:formatCode>#,##0</c:formatCode>
                <c:ptCount val="10"/>
                <c:pt idx="0">
                  <c:v>65246</c:v>
                </c:pt>
                <c:pt idx="1">
                  <c:v>70660</c:v>
                </c:pt>
                <c:pt idx="2">
                  <c:v>77555</c:v>
                </c:pt>
                <c:pt idx="3">
                  <c:v>74594</c:v>
                </c:pt>
                <c:pt idx="4">
                  <c:v>75496</c:v>
                </c:pt>
                <c:pt idx="5">
                  <c:v>70353</c:v>
                </c:pt>
                <c:pt idx="6">
                  <c:v>68200</c:v>
                </c:pt>
                <c:pt idx="7">
                  <c:v>70450</c:v>
                </c:pt>
                <c:pt idx="8">
                  <c:v>72780</c:v>
                </c:pt>
                <c:pt idx="9">
                  <c:v>80020</c:v>
                </c:pt>
              </c:numCache>
            </c:numRef>
          </c:val>
          <c:extLst>
            <c:ext xmlns:c16="http://schemas.microsoft.com/office/drawing/2014/chart" uri="{C3380CC4-5D6E-409C-BE32-E72D297353CC}">
              <c16:uniqueId val="{00000000-512D-4456-AD83-86BF1A878103}"/>
            </c:ext>
          </c:extLst>
        </c:ser>
        <c:ser>
          <c:idx val="1"/>
          <c:order val="1"/>
          <c:tx>
            <c:strRef>
              <c:f>'Analiza 2009-2022'!$C$31</c:f>
              <c:strCache>
                <c:ptCount val="1"/>
                <c:pt idx="0">
                  <c:v>Mednarodne prenočitve</c:v>
                </c:pt>
              </c:strCache>
            </c:strRef>
          </c:tx>
          <c:spPr>
            <a:solidFill>
              <a:srgbClr val="00B050"/>
            </a:solidFill>
          </c:spPr>
          <c:invertIfNegative val="0"/>
          <c:dLbls>
            <c:dLbl>
              <c:idx val="11"/>
              <c:layout>
                <c:manualLayout>
                  <c:x val="6.3579824469621607E-3"/>
                  <c:y val="2.31866488719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F8-4DE5-A7BD-2C373C23D6BF}"/>
                </c:ext>
              </c:extLst>
            </c:dLbl>
            <c:dLbl>
              <c:idx val="12"/>
              <c:layout>
                <c:manualLayout>
                  <c:x val="0"/>
                  <c:y val="2.3186648871978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F8-4DE5-A7BD-2C373C23D6BF}"/>
                </c:ext>
              </c:extLst>
            </c:dLbl>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2009-2022'!$D$31,'Analiza 2009-2022'!$F$31,'Analiza 2009-2022'!$H$31,'Analiza 2009-2022'!$J$31,'Analiza 2009-2022'!$L$31,'Analiza 2009-2022'!$N$31,'Analiza 2009-2022'!$P$31,'Analiza 2009-2022'!$R$31,'Analiza 2009-2022'!$T$31,'Analiza 2009-2022'!$V$31,'Analiza 2009-2022'!$X$31,'Analiza 2009-2022'!$Z$31,'Analiza 2009-2022'!$AB$31,'Analiza 2009-2022'!$AD$31)</c:f>
              <c:numCache>
                <c:formatCode>#,##0</c:formatCode>
                <c:ptCount val="10"/>
                <c:pt idx="0">
                  <c:v>69492</c:v>
                </c:pt>
                <c:pt idx="1">
                  <c:v>65748</c:v>
                </c:pt>
                <c:pt idx="2">
                  <c:v>68145</c:v>
                </c:pt>
                <c:pt idx="3">
                  <c:v>68293</c:v>
                </c:pt>
                <c:pt idx="4">
                  <c:v>77097</c:v>
                </c:pt>
                <c:pt idx="5">
                  <c:v>81826</c:v>
                </c:pt>
                <c:pt idx="6">
                  <c:v>88493</c:v>
                </c:pt>
                <c:pt idx="7">
                  <c:v>20395</c:v>
                </c:pt>
                <c:pt idx="8">
                  <c:v>32892</c:v>
                </c:pt>
                <c:pt idx="9">
                  <c:v>74683</c:v>
                </c:pt>
              </c:numCache>
            </c:numRef>
          </c:val>
          <c:extLst>
            <c:ext xmlns:c16="http://schemas.microsoft.com/office/drawing/2014/chart" uri="{C3380CC4-5D6E-409C-BE32-E72D297353CC}">
              <c16:uniqueId val="{00000001-512D-4456-AD83-86BF1A878103}"/>
            </c:ext>
          </c:extLst>
        </c:ser>
        <c:dLbls>
          <c:showLegendKey val="0"/>
          <c:showVal val="0"/>
          <c:showCatName val="0"/>
          <c:showSerName val="0"/>
          <c:showPercent val="0"/>
          <c:showBubbleSize val="0"/>
        </c:dLbls>
        <c:gapWidth val="75"/>
        <c:overlap val="100"/>
        <c:axId val="47282176"/>
        <c:axId val="45964032"/>
      </c:barChart>
      <c:catAx>
        <c:axId val="47282176"/>
        <c:scaling>
          <c:orientation val="minMax"/>
        </c:scaling>
        <c:delete val="0"/>
        <c:axPos val="b"/>
        <c:numFmt formatCode="General" sourceLinked="1"/>
        <c:majorTickMark val="none"/>
        <c:minorTickMark val="none"/>
        <c:tickLblPos val="nextTo"/>
        <c:crossAx val="45964032"/>
        <c:crosses val="autoZero"/>
        <c:auto val="1"/>
        <c:lblAlgn val="ctr"/>
        <c:lblOffset val="100"/>
        <c:noMultiLvlLbl val="0"/>
      </c:catAx>
      <c:valAx>
        <c:axId val="45964032"/>
        <c:scaling>
          <c:orientation val="minMax"/>
          <c:max val="160000"/>
        </c:scaling>
        <c:delete val="0"/>
        <c:axPos val="l"/>
        <c:majorGridlines/>
        <c:numFmt formatCode="#,##0" sourceLinked="1"/>
        <c:majorTickMark val="none"/>
        <c:minorTickMark val="none"/>
        <c:tickLblPos val="nextTo"/>
        <c:spPr>
          <a:ln w="9525">
            <a:noFill/>
          </a:ln>
        </c:spPr>
        <c:crossAx val="47282176"/>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a:t>
            </a:r>
            <a:r>
              <a:rPr lang="sl-SI" sz="1200" b="0" baseline="0"/>
              <a:t> prenočitev tujih turistov , Ptuj 2019-2021</a:t>
            </a:r>
            <a:endParaRPr lang="sl-SI" sz="1200" b="0"/>
          </a:p>
        </c:rich>
      </c:tx>
      <c:overlay val="0"/>
    </c:title>
    <c:autoTitleDeleted val="0"/>
    <c:plotArea>
      <c:layout/>
      <c:lineChart>
        <c:grouping val="standard"/>
        <c:varyColors val="0"/>
        <c:ser>
          <c:idx val="9"/>
          <c:order val="0"/>
          <c:tx>
            <c:strRef>
              <c:f>'Analiza 2009-2022'!$AH$87</c:f>
              <c:strCache>
                <c:ptCount val="1"/>
                <c:pt idx="0">
                  <c:v>2019</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2009-2022'!$AI$89:$AI$100</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smooth val="0"/>
          <c:extLst>
            <c:ext xmlns:c16="http://schemas.microsoft.com/office/drawing/2014/chart" uri="{C3380CC4-5D6E-409C-BE32-E72D297353CC}">
              <c16:uniqueId val="{00000000-FBDD-46E3-8634-AC9DC2721D17}"/>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2009-2022'!$AL$89:$AL$100</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smooth val="0"/>
          <c:extLst>
            <c:ext xmlns:c16="http://schemas.microsoft.com/office/drawing/2014/chart" uri="{C3380CC4-5D6E-409C-BE32-E72D297353CC}">
              <c16:uniqueId val="{00000001-FBDD-46E3-8634-AC9DC2721D17}"/>
            </c:ext>
          </c:extLst>
        </c:ser>
        <c:ser>
          <c:idx val="8"/>
          <c:order val="2"/>
          <c:tx>
            <c:strRef>
              <c:f>'Analiza 2009-2022'!$AN$87</c:f>
              <c:strCache>
                <c:ptCount val="1"/>
                <c:pt idx="0">
                  <c:v>2021</c:v>
                </c:pt>
              </c:strCache>
            </c:strRef>
          </c:tx>
          <c:spPr>
            <a:ln w="57150">
              <a:solidFill>
                <a:schemeClr val="accent6">
                  <a:lumMod val="75000"/>
                </a:schemeClr>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2009-2022'!$AO$89:$AO$100</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smooth val="0"/>
          <c:extLst>
            <c:ext xmlns:c16="http://schemas.microsoft.com/office/drawing/2014/chart" uri="{C3380CC4-5D6E-409C-BE32-E72D297353CC}">
              <c16:uniqueId val="{00000002-FBDD-46E3-8634-AC9DC2721D17}"/>
            </c:ext>
          </c:extLst>
        </c:ser>
        <c:dLbls>
          <c:showLegendKey val="0"/>
          <c:showVal val="0"/>
          <c:showCatName val="0"/>
          <c:showSerName val="0"/>
          <c:showPercent val="0"/>
          <c:showBubbleSize val="0"/>
        </c:dLbls>
        <c:smooth val="0"/>
        <c:axId val="136543232"/>
        <c:axId val="222796544"/>
      </c:lineChart>
      <c:catAx>
        <c:axId val="136543232"/>
        <c:scaling>
          <c:orientation val="minMax"/>
        </c:scaling>
        <c:delete val="0"/>
        <c:axPos val="b"/>
        <c:numFmt formatCode="General" sourceLinked="1"/>
        <c:majorTickMark val="none"/>
        <c:minorTickMark val="none"/>
        <c:tickLblPos val="nextTo"/>
        <c:crossAx val="222796544"/>
        <c:crosses val="autoZero"/>
        <c:auto val="1"/>
        <c:lblAlgn val="ctr"/>
        <c:lblOffset val="100"/>
        <c:noMultiLvlLbl val="0"/>
      </c:catAx>
      <c:valAx>
        <c:axId val="222796544"/>
        <c:scaling>
          <c:orientation val="minMax"/>
        </c:scaling>
        <c:delete val="0"/>
        <c:axPos val="l"/>
        <c:majorGridlines/>
        <c:numFmt formatCode="#,##0" sourceLinked="1"/>
        <c:majorTickMark val="none"/>
        <c:minorTickMark val="none"/>
        <c:tickLblPos val="nextTo"/>
        <c:spPr>
          <a:ln w="9525">
            <a:noFill/>
          </a:ln>
        </c:spPr>
        <c:crossAx val="136543232"/>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Prenočitve  domači/tuji turisti, Ptuj 2019-2022</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0" vert="horz"/>
              <a:lstStyle/>
              <a:p>
                <a:pPr>
                  <a:defRPr sz="11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2009-2022'!$X$30,'Analiza 2009-2022'!$Z$30,'Analiza 2009-2022'!$AB$30,'Analiza 2009-2022'!$AD$30)</c:f>
              <c:numCache>
                <c:formatCode>#,##0</c:formatCode>
                <c:ptCount val="4"/>
                <c:pt idx="0">
                  <c:v>68200</c:v>
                </c:pt>
                <c:pt idx="1">
                  <c:v>70450</c:v>
                </c:pt>
                <c:pt idx="2">
                  <c:v>72780</c:v>
                </c:pt>
                <c:pt idx="3">
                  <c:v>80020</c:v>
                </c:pt>
              </c:numCache>
            </c:numRef>
          </c:val>
          <c:extLst>
            <c:ext xmlns:c16="http://schemas.microsoft.com/office/drawing/2014/chart" uri="{C3380CC4-5D6E-409C-BE32-E72D297353CC}">
              <c16:uniqueId val="{00000000-1F7C-446B-B638-30F8154CA12E}"/>
            </c:ext>
          </c:extLst>
        </c:ser>
        <c:ser>
          <c:idx val="1"/>
          <c:order val="1"/>
          <c:tx>
            <c:strRef>
              <c:f>'Analiza 2009-2022'!$C$31</c:f>
              <c:strCache>
                <c:ptCount val="1"/>
                <c:pt idx="0">
                  <c:v>Mednarodne prenočitve</c:v>
                </c:pt>
              </c:strCache>
            </c:strRef>
          </c:tx>
          <c:spPr>
            <a:solidFill>
              <a:srgbClr val="00B050"/>
            </a:solidFill>
          </c:spPr>
          <c:invertIfNegative val="0"/>
          <c:dLbls>
            <c:dLbl>
              <c:idx val="1"/>
              <c:layout>
                <c:manualLayout>
                  <c:x val="5.4057184018862919E-3"/>
                  <c:y val="4.414036717342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2A-4B1A-9A3E-02DE62868A64}"/>
                </c:ext>
              </c:extLst>
            </c:dLbl>
            <c:dLbl>
              <c:idx val="2"/>
              <c:layout>
                <c:manualLayout>
                  <c:x val="-3.4554999287775431E-3"/>
                  <c:y val="4.4667809947717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2A-4B1A-9A3E-02DE62868A64}"/>
                </c:ext>
              </c:extLst>
            </c:dLbl>
            <c:spPr>
              <a:noFill/>
              <a:ln>
                <a:noFill/>
              </a:ln>
              <a:effectLst/>
            </c:spPr>
            <c:txPr>
              <a:bodyPr rot="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2009-2022'!$X$31,'Analiza 2009-2022'!$Z$31,'Analiza 2009-2022'!$AB$31,'Analiza 2009-2022'!$AD$31)</c:f>
              <c:numCache>
                <c:formatCode>#,##0</c:formatCode>
                <c:ptCount val="4"/>
                <c:pt idx="0">
                  <c:v>88493</c:v>
                </c:pt>
                <c:pt idx="1">
                  <c:v>20395</c:v>
                </c:pt>
                <c:pt idx="2">
                  <c:v>32892</c:v>
                </c:pt>
                <c:pt idx="3">
                  <c:v>74683</c:v>
                </c:pt>
              </c:numCache>
            </c:numRef>
          </c:val>
          <c:extLst>
            <c:ext xmlns:c16="http://schemas.microsoft.com/office/drawing/2014/chart" uri="{C3380CC4-5D6E-409C-BE32-E72D297353CC}">
              <c16:uniqueId val="{00000001-1F7C-446B-B638-30F8154CA12E}"/>
            </c:ext>
          </c:extLst>
        </c:ser>
        <c:dLbls>
          <c:showLegendKey val="0"/>
          <c:showVal val="0"/>
          <c:showCatName val="0"/>
          <c:showSerName val="0"/>
          <c:showPercent val="0"/>
          <c:showBubbleSize val="0"/>
        </c:dLbls>
        <c:gapWidth val="75"/>
        <c:overlap val="100"/>
        <c:axId val="139333632"/>
        <c:axId val="223553216"/>
      </c:barChart>
      <c:catAx>
        <c:axId val="139333632"/>
        <c:scaling>
          <c:orientation val="minMax"/>
        </c:scaling>
        <c:delete val="0"/>
        <c:axPos val="b"/>
        <c:numFmt formatCode="General" sourceLinked="1"/>
        <c:majorTickMark val="none"/>
        <c:minorTickMark val="none"/>
        <c:tickLblPos val="nextTo"/>
        <c:crossAx val="223553216"/>
        <c:crosses val="autoZero"/>
        <c:auto val="1"/>
        <c:lblAlgn val="ctr"/>
        <c:lblOffset val="100"/>
        <c:noMultiLvlLbl val="0"/>
      </c:catAx>
      <c:valAx>
        <c:axId val="223553216"/>
        <c:scaling>
          <c:orientation val="minMax"/>
          <c:max val="160000"/>
        </c:scaling>
        <c:delete val="0"/>
        <c:axPos val="l"/>
        <c:majorGridlines/>
        <c:numFmt formatCode="#,##0" sourceLinked="1"/>
        <c:majorTickMark val="none"/>
        <c:minorTickMark val="none"/>
        <c:tickLblPos val="nextTo"/>
        <c:spPr>
          <a:ln w="9525">
            <a:noFill/>
          </a:ln>
        </c:spPr>
        <c:crossAx val="139333632"/>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Delež prenočitev domači/tuji turisti, Ptuj 2019-2022</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2009-2022'!$Y$30,'Analiza 2009-2022'!$AA$30,'Analiza 2009-2022'!$AC$30,'Analiza 2009-2022'!$AE$30)</c:f>
              <c:numCache>
                <c:formatCode>0.0%</c:formatCode>
                <c:ptCount val="4"/>
                <c:pt idx="0">
                  <c:v>0.43524599056754293</c:v>
                </c:pt>
                <c:pt idx="1">
                  <c:v>0.77549672519125978</c:v>
                </c:pt>
                <c:pt idx="2">
                  <c:v>0.6887349534408358</c:v>
                </c:pt>
                <c:pt idx="3">
                  <c:v>0.51724918068815728</c:v>
                </c:pt>
              </c:numCache>
            </c:numRef>
          </c:val>
          <c:extLst>
            <c:ext xmlns:c16="http://schemas.microsoft.com/office/drawing/2014/chart" uri="{C3380CC4-5D6E-409C-BE32-E72D297353CC}">
              <c16:uniqueId val="{00000000-1CFF-4D24-9D16-E2CECD90ED6F}"/>
            </c:ext>
          </c:extLst>
        </c:ser>
        <c:ser>
          <c:idx val="1"/>
          <c:order val="1"/>
          <c:tx>
            <c:strRef>
              <c:f>'Analiza 2009-2022'!$C$31</c:f>
              <c:strCache>
                <c:ptCount val="1"/>
                <c:pt idx="0">
                  <c:v>Mednarodne prenočitve</c:v>
                </c:pt>
              </c:strCache>
            </c:strRef>
          </c:tx>
          <c:spPr>
            <a:solidFill>
              <a:srgbClr val="00B050"/>
            </a:solidFill>
          </c:spPr>
          <c:invertIfNegative val="0"/>
          <c:dLbls>
            <c:spPr>
              <a:noFill/>
              <a:ln>
                <a:noFill/>
              </a:ln>
              <a:effectLst/>
            </c:spPr>
            <c:txPr>
              <a:bodyPr rot="0" vert="horz"/>
              <a:lstStyle/>
              <a:p>
                <a:pPr>
                  <a:defRPr sz="1200" b="1">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2009-2022'!$Y$31,'Analiza 2009-2022'!$AA$31,'Analiza 2009-2022'!$AC$31,'Analiza 2009-2022'!$AE$31)</c:f>
              <c:numCache>
                <c:formatCode>0.0%</c:formatCode>
                <c:ptCount val="4"/>
                <c:pt idx="0">
                  <c:v>0.56475400943245713</c:v>
                </c:pt>
                <c:pt idx="1">
                  <c:v>0.22450327480874016</c:v>
                </c:pt>
                <c:pt idx="2">
                  <c:v>0.3112650465591642</c:v>
                </c:pt>
                <c:pt idx="3">
                  <c:v>0.48275081931184272</c:v>
                </c:pt>
              </c:numCache>
            </c:numRef>
          </c:val>
          <c:extLst>
            <c:ext xmlns:c16="http://schemas.microsoft.com/office/drawing/2014/chart" uri="{C3380CC4-5D6E-409C-BE32-E72D297353CC}">
              <c16:uniqueId val="{00000001-1CFF-4D24-9D16-E2CECD90ED6F}"/>
            </c:ext>
          </c:extLst>
        </c:ser>
        <c:dLbls>
          <c:showLegendKey val="0"/>
          <c:showVal val="0"/>
          <c:showCatName val="0"/>
          <c:showSerName val="0"/>
          <c:showPercent val="0"/>
          <c:showBubbleSize val="0"/>
        </c:dLbls>
        <c:gapWidth val="75"/>
        <c:overlap val="100"/>
        <c:axId val="159347200"/>
        <c:axId val="223556096"/>
      </c:barChart>
      <c:catAx>
        <c:axId val="159347200"/>
        <c:scaling>
          <c:orientation val="minMax"/>
        </c:scaling>
        <c:delete val="0"/>
        <c:axPos val="b"/>
        <c:numFmt formatCode="General" sourceLinked="1"/>
        <c:majorTickMark val="none"/>
        <c:minorTickMark val="none"/>
        <c:tickLblPos val="nextTo"/>
        <c:crossAx val="223556096"/>
        <c:crosses val="autoZero"/>
        <c:auto val="1"/>
        <c:lblAlgn val="ctr"/>
        <c:lblOffset val="100"/>
        <c:noMultiLvlLbl val="0"/>
      </c:catAx>
      <c:valAx>
        <c:axId val="223556096"/>
        <c:scaling>
          <c:orientation val="minMax"/>
          <c:max val="1"/>
        </c:scaling>
        <c:delete val="0"/>
        <c:axPos val="l"/>
        <c:majorGridlines/>
        <c:numFmt formatCode="0.0%" sourceLinked="1"/>
        <c:majorTickMark val="none"/>
        <c:minorTickMark val="none"/>
        <c:tickLblPos val="nextTo"/>
        <c:spPr>
          <a:ln w="9525">
            <a:noFill/>
          </a:ln>
        </c:spPr>
        <c:crossAx val="159347200"/>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l-SI" sz="1100"/>
              <a:t>Mednarodne</a:t>
            </a:r>
            <a:r>
              <a:rPr lang="sl-SI" sz="1100" baseline="0"/>
              <a:t> prenočitve po tujih trgih</a:t>
            </a:r>
            <a:endParaRPr lang="sl-S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'Analiza 2009-2022'!$C$64</c:f>
              <c:strCache>
                <c:ptCount val="1"/>
                <c:pt idx="0">
                  <c:v>Avstrija</c:v>
                </c:pt>
              </c:strCache>
            </c:strRef>
          </c:tx>
          <c:spPr>
            <a:ln w="28575" cap="rnd">
              <a:solidFill>
                <a:schemeClr val="accent1"/>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2009-2022'!$E$64,'Analiza 2009-2022'!$H$64,'Analiza 2009-2022'!$K$64,'Analiza 2009-2022'!$N$64,'Analiza 2009-2022'!$R$64,'Analiza 2009-2022'!$X$64,'Analiza 2009-2022'!$AD$64,'Analiza 2009-2022'!$AJ$64,'Analiza 2009-2022'!$AP$64,'Analiza 2009-2022'!$AV$64,'Analiza 2009-2022'!$BB$64,'Analiza 2009-2022'!$BH$64,'Analiza 2009-2022'!$BN$64,'Analiza 2009-2022'!$BT$64)</c:f>
              <c:numCache>
                <c:formatCode>#,##0</c:formatCode>
                <c:ptCount val="12"/>
                <c:pt idx="0">
                  <c:v>12234</c:v>
                </c:pt>
                <c:pt idx="1">
                  <c:v>12066</c:v>
                </c:pt>
                <c:pt idx="2">
                  <c:v>11766</c:v>
                </c:pt>
                <c:pt idx="3">
                  <c:v>13344</c:v>
                </c:pt>
                <c:pt idx="4">
                  <c:v>13226</c:v>
                </c:pt>
                <c:pt idx="5">
                  <c:v>12888</c:v>
                </c:pt>
                <c:pt idx="6">
                  <c:v>14705</c:v>
                </c:pt>
                <c:pt idx="7">
                  <c:v>12572</c:v>
                </c:pt>
                <c:pt idx="8">
                  <c:v>12998</c:v>
                </c:pt>
                <c:pt idx="9">
                  <c:v>3589</c:v>
                </c:pt>
                <c:pt idx="10">
                  <c:v>4040.2</c:v>
                </c:pt>
                <c:pt idx="11">
                  <c:v>11782</c:v>
                </c:pt>
              </c:numCache>
            </c:numRef>
          </c:val>
          <c:smooth val="0"/>
          <c:extLst>
            <c:ext xmlns:c16="http://schemas.microsoft.com/office/drawing/2014/chart" uri="{C3380CC4-5D6E-409C-BE32-E72D297353CC}">
              <c16:uniqueId val="{00000000-6BA7-4AA0-B5A1-14154ADD565D}"/>
            </c:ext>
          </c:extLst>
        </c:ser>
        <c:ser>
          <c:idx val="1"/>
          <c:order val="1"/>
          <c:tx>
            <c:strRef>
              <c:f>'Analiza 2009-2022'!$C$65</c:f>
              <c:strCache>
                <c:ptCount val="1"/>
                <c:pt idx="0">
                  <c:v>Nemčija</c:v>
                </c:pt>
              </c:strCache>
            </c:strRef>
          </c:tx>
          <c:spPr>
            <a:ln w="28575" cap="rnd">
              <a:solidFill>
                <a:schemeClr val="accent2"/>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2009-2022'!$E$65,'Analiza 2009-2022'!$H$65,'Analiza 2009-2022'!$K$65,'Analiza 2009-2022'!$N$65,'Analiza 2009-2022'!$R$65,'Analiza 2009-2022'!$X$65,'Analiza 2009-2022'!$AD$65,'Analiza 2009-2022'!$AJ$65,'Analiza 2009-2022'!$AP$65,'Analiza 2009-2022'!$AV$65,'Analiza 2009-2022'!$BB$65,'Analiza 2009-2022'!$BH$65,'Analiza 2009-2022'!$BN$65,'Analiza 2009-2022'!$BT$65)</c:f>
              <c:numCache>
                <c:formatCode>#,##0</c:formatCode>
                <c:ptCount val="12"/>
                <c:pt idx="0">
                  <c:v>10738</c:v>
                </c:pt>
                <c:pt idx="1">
                  <c:v>11760</c:v>
                </c:pt>
                <c:pt idx="2">
                  <c:v>9629</c:v>
                </c:pt>
                <c:pt idx="3">
                  <c:v>8333</c:v>
                </c:pt>
                <c:pt idx="4">
                  <c:v>7785</c:v>
                </c:pt>
                <c:pt idx="5">
                  <c:v>8892</c:v>
                </c:pt>
                <c:pt idx="6">
                  <c:v>9717</c:v>
                </c:pt>
                <c:pt idx="7">
                  <c:v>12470</c:v>
                </c:pt>
                <c:pt idx="8">
                  <c:v>14234</c:v>
                </c:pt>
                <c:pt idx="9">
                  <c:v>4268</c:v>
                </c:pt>
                <c:pt idx="10">
                  <c:v>6290.4</c:v>
                </c:pt>
                <c:pt idx="11">
                  <c:v>12969</c:v>
                </c:pt>
              </c:numCache>
            </c:numRef>
          </c:val>
          <c:smooth val="0"/>
          <c:extLst>
            <c:ext xmlns:c16="http://schemas.microsoft.com/office/drawing/2014/chart" uri="{C3380CC4-5D6E-409C-BE32-E72D297353CC}">
              <c16:uniqueId val="{00000001-6BA7-4AA0-B5A1-14154ADD565D}"/>
            </c:ext>
          </c:extLst>
        </c:ser>
        <c:ser>
          <c:idx val="2"/>
          <c:order val="2"/>
          <c:tx>
            <c:strRef>
              <c:f>'Analiza 2009-2022'!$C$66</c:f>
              <c:strCache>
                <c:ptCount val="1"/>
                <c:pt idx="0">
                  <c:v>Italija</c:v>
                </c:pt>
              </c:strCache>
            </c:strRef>
          </c:tx>
          <c:spPr>
            <a:ln w="28575" cap="rnd">
              <a:solidFill>
                <a:schemeClr val="accent3"/>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2009-2022'!$E$66,'Analiza 2009-2022'!$H$66,'Analiza 2009-2022'!$K$66,'Analiza 2009-2022'!$N$66,'Analiza 2009-2022'!$R$66,'Analiza 2009-2022'!$X$66,'Analiza 2009-2022'!$AD$66,'Analiza 2009-2022'!$AJ$66,'Analiza 2009-2022'!$AP$66,'Analiza 2009-2022'!$AV$66,'Analiza 2009-2022'!$BB$66,'Analiza 2009-2022'!$BH$66,'Analiza 2009-2022'!$BN$66,'Analiza 2009-2022'!$BT$66)</c:f>
              <c:numCache>
                <c:formatCode>#,##0</c:formatCode>
                <c:ptCount val="12"/>
                <c:pt idx="0">
                  <c:v>12202</c:v>
                </c:pt>
                <c:pt idx="1">
                  <c:v>11344</c:v>
                </c:pt>
                <c:pt idx="2">
                  <c:v>9533</c:v>
                </c:pt>
                <c:pt idx="3">
                  <c:v>10015</c:v>
                </c:pt>
                <c:pt idx="4">
                  <c:v>10611</c:v>
                </c:pt>
                <c:pt idx="5">
                  <c:v>11561</c:v>
                </c:pt>
                <c:pt idx="6">
                  <c:v>10542</c:v>
                </c:pt>
                <c:pt idx="7">
                  <c:v>7662</c:v>
                </c:pt>
                <c:pt idx="8">
                  <c:v>8331</c:v>
                </c:pt>
                <c:pt idx="9">
                  <c:v>2214</c:v>
                </c:pt>
                <c:pt idx="10">
                  <c:v>2016.15</c:v>
                </c:pt>
                <c:pt idx="11">
                  <c:v>4981</c:v>
                </c:pt>
              </c:numCache>
            </c:numRef>
          </c:val>
          <c:smooth val="0"/>
          <c:extLst>
            <c:ext xmlns:c16="http://schemas.microsoft.com/office/drawing/2014/chart" uri="{C3380CC4-5D6E-409C-BE32-E72D297353CC}">
              <c16:uniqueId val="{00000002-6BA7-4AA0-B5A1-14154ADD565D}"/>
            </c:ext>
          </c:extLst>
        </c:ser>
        <c:ser>
          <c:idx val="3"/>
          <c:order val="3"/>
          <c:tx>
            <c:strRef>
              <c:f>'Analiza 2009-2022'!$C$67</c:f>
              <c:strCache>
                <c:ptCount val="1"/>
                <c:pt idx="0">
                  <c:v>Nizozemska</c:v>
                </c:pt>
              </c:strCache>
            </c:strRef>
          </c:tx>
          <c:spPr>
            <a:ln w="28575" cap="rnd">
              <a:solidFill>
                <a:schemeClr val="accent4"/>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2009-2022'!$E$67,'Analiza 2009-2022'!$H$67,'Analiza 2009-2022'!$K$67,'Analiza 2009-2022'!$N$67,'Analiza 2009-2022'!$R$67,'Analiza 2009-2022'!$X$67,'Analiza 2009-2022'!$AD$67,'Analiza 2009-2022'!$AJ$67,'Analiza 2009-2022'!$AP$67,'Analiza 2009-2022'!$AV$67,'Analiza 2009-2022'!$BB$67,'Analiza 2009-2022'!$BH$67,'Analiza 2009-2022'!$BN$67)</c:f>
              <c:numCache>
                <c:formatCode>#,##0</c:formatCode>
                <c:ptCount val="11"/>
                <c:pt idx="0">
                  <c:v>8899</c:v>
                </c:pt>
                <c:pt idx="1">
                  <c:v>9610</c:v>
                </c:pt>
                <c:pt idx="2">
                  <c:v>8184</c:v>
                </c:pt>
                <c:pt idx="3">
                  <c:v>5473</c:v>
                </c:pt>
                <c:pt idx="4">
                  <c:v>5479</c:v>
                </c:pt>
                <c:pt idx="5">
                  <c:v>5779</c:v>
                </c:pt>
                <c:pt idx="6">
                  <c:v>6797</c:v>
                </c:pt>
                <c:pt idx="7">
                  <c:v>7551</c:v>
                </c:pt>
                <c:pt idx="8">
                  <c:v>8778</c:v>
                </c:pt>
                <c:pt idx="9">
                  <c:v>962</c:v>
                </c:pt>
                <c:pt idx="10">
                  <c:v>2806.45</c:v>
                </c:pt>
              </c:numCache>
            </c:numRef>
          </c:val>
          <c:smooth val="0"/>
          <c:extLst>
            <c:ext xmlns:c16="http://schemas.microsoft.com/office/drawing/2014/chart" uri="{C3380CC4-5D6E-409C-BE32-E72D297353CC}">
              <c16:uniqueId val="{00000003-6BA7-4AA0-B5A1-14154ADD565D}"/>
            </c:ext>
          </c:extLst>
        </c:ser>
        <c:ser>
          <c:idx val="4"/>
          <c:order val="4"/>
          <c:tx>
            <c:strRef>
              <c:f>'Analiza 2009-2022'!$C$68</c:f>
              <c:strCache>
                <c:ptCount val="1"/>
                <c:pt idx="0">
                  <c:v>Ostale azijske države</c:v>
                </c:pt>
              </c:strCache>
            </c:strRef>
          </c:tx>
          <c:spPr>
            <a:ln w="28575" cap="rnd">
              <a:solidFill>
                <a:schemeClr val="accent5"/>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2009-2022'!$E$68,'Analiza 2009-2022'!$H$68,'Analiza 2009-2022'!$K$68,'Analiza 2009-2022'!$N$68,'Analiza 2009-2022'!$R$68,'Analiza 2009-2022'!$X$68,'Analiza 2009-2022'!$AD$68,'Analiza 2009-2022'!$AJ$68,'Analiza 2009-2022'!$AP$68,'Analiza 2009-2022'!$AV$68,'Analiza 2009-2022'!$BB$68,'Analiza 2009-2022'!$BH$68,'Analiza 2009-2022'!$BN$68,'Analiza 2009-2022'!$BT$68)</c:f>
              <c:numCache>
                <c:formatCode>#,##0</c:formatCode>
                <c:ptCount val="12"/>
                <c:pt idx="0">
                  <c:v>1050</c:v>
                </c:pt>
                <c:pt idx="1">
                  <c:v>3756</c:v>
                </c:pt>
                <c:pt idx="2">
                  <c:v>653</c:v>
                </c:pt>
                <c:pt idx="3">
                  <c:v>327</c:v>
                </c:pt>
                <c:pt idx="4">
                  <c:v>1100</c:v>
                </c:pt>
                <c:pt idx="5">
                  <c:v>717</c:v>
                </c:pt>
                <c:pt idx="6">
                  <c:v>637</c:v>
                </c:pt>
                <c:pt idx="7">
                  <c:v>1224</c:v>
                </c:pt>
                <c:pt idx="8">
                  <c:v>1501</c:v>
                </c:pt>
                <c:pt idx="9">
                  <c:v>125</c:v>
                </c:pt>
                <c:pt idx="10">
                  <c:v>311.10000000000002</c:v>
                </c:pt>
                <c:pt idx="11">
                  <c:v>267</c:v>
                </c:pt>
              </c:numCache>
            </c:numRef>
          </c:val>
          <c:smooth val="0"/>
          <c:extLst>
            <c:ext xmlns:c16="http://schemas.microsoft.com/office/drawing/2014/chart" uri="{C3380CC4-5D6E-409C-BE32-E72D297353CC}">
              <c16:uniqueId val="{00000004-6BA7-4AA0-B5A1-14154ADD565D}"/>
            </c:ext>
          </c:extLst>
        </c:ser>
        <c:ser>
          <c:idx val="5"/>
          <c:order val="5"/>
          <c:tx>
            <c:strRef>
              <c:f>'Analiza 2009-2022'!$C$69</c:f>
              <c:strCache>
                <c:ptCount val="1"/>
                <c:pt idx="0">
                  <c:v>Belgija</c:v>
                </c:pt>
              </c:strCache>
            </c:strRef>
          </c:tx>
          <c:spPr>
            <a:ln w="28575" cap="rnd">
              <a:solidFill>
                <a:schemeClr val="accent6"/>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2009-2022'!$E$69,'Analiza 2009-2022'!$H$69,'Analiza 2009-2022'!$K$69,'Analiza 2009-2022'!$N$69,'Analiza 2009-2022'!$R$69,'Analiza 2009-2022'!$X$69,'Analiza 2009-2022'!$AD$69,'Analiza 2009-2022'!$AJ$69,'Analiza 2009-2022'!$AP$69,'Analiza 2009-2022'!$AV$69,'Analiza 2009-2022'!$BB$69,'Analiza 2009-2022'!$BH$69,'Analiza 2009-2022'!$BN$69,'Analiza 2009-2022'!$BT$69)</c:f>
              <c:numCache>
                <c:formatCode>#,##0</c:formatCode>
                <c:ptCount val="12"/>
                <c:pt idx="0">
                  <c:v>3138</c:v>
                </c:pt>
                <c:pt idx="1">
                  <c:v>3609</c:v>
                </c:pt>
                <c:pt idx="2">
                  <c:v>4317</c:v>
                </c:pt>
                <c:pt idx="3">
                  <c:v>2794</c:v>
                </c:pt>
                <c:pt idx="4">
                  <c:v>2527</c:v>
                </c:pt>
                <c:pt idx="5">
                  <c:v>3162</c:v>
                </c:pt>
                <c:pt idx="6">
                  <c:v>3912</c:v>
                </c:pt>
                <c:pt idx="7">
                  <c:v>2910</c:v>
                </c:pt>
                <c:pt idx="8">
                  <c:v>3886</c:v>
                </c:pt>
                <c:pt idx="9">
                  <c:v>292</c:v>
                </c:pt>
                <c:pt idx="10">
                  <c:v>1254.3499999999999</c:v>
                </c:pt>
                <c:pt idx="11">
                  <c:v>2152</c:v>
                </c:pt>
              </c:numCache>
            </c:numRef>
          </c:val>
          <c:smooth val="0"/>
          <c:extLst>
            <c:ext xmlns:c16="http://schemas.microsoft.com/office/drawing/2014/chart" uri="{C3380CC4-5D6E-409C-BE32-E72D297353CC}">
              <c16:uniqueId val="{00000005-6BA7-4AA0-B5A1-14154ADD565D}"/>
            </c:ext>
          </c:extLst>
        </c:ser>
        <c:ser>
          <c:idx val="6"/>
          <c:order val="6"/>
          <c:tx>
            <c:strRef>
              <c:f>'Analiza 2009-2022'!$C$70</c:f>
              <c:strCache>
                <c:ptCount val="1"/>
                <c:pt idx="0">
                  <c:v>Češka Republika</c:v>
                </c:pt>
              </c:strCache>
            </c:strRef>
          </c:tx>
          <c:spPr>
            <a:ln w="28575" cap="rnd">
              <a:solidFill>
                <a:schemeClr val="accent1">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2009-2022'!$E$70,'Analiza 2009-2022'!$H$70,'Analiza 2009-2022'!$K$70,'Analiza 2009-2022'!$N$70,'Analiza 2009-2022'!$R$70,'Analiza 2009-2022'!$X$70,'Analiza 2009-2022'!$AD$70,'Analiza 2009-2022'!$AJ$70,'Analiza 2009-2022'!$AP$70,'Analiza 2009-2022'!$AV$70,'Analiza 2009-2022'!$BB$70,'Analiza 2009-2022'!$BH$70,'Analiza 2009-2022'!$BN$70,'Analiza 2009-2022'!$BT$70)</c:f>
              <c:numCache>
                <c:formatCode>#,##0</c:formatCode>
                <c:ptCount val="12"/>
                <c:pt idx="0">
                  <c:v>2520</c:v>
                </c:pt>
                <c:pt idx="1">
                  <c:v>3449</c:v>
                </c:pt>
                <c:pt idx="2">
                  <c:v>3258</c:v>
                </c:pt>
                <c:pt idx="3">
                  <c:v>2904</c:v>
                </c:pt>
                <c:pt idx="4">
                  <c:v>3161</c:v>
                </c:pt>
                <c:pt idx="5">
                  <c:v>3712</c:v>
                </c:pt>
                <c:pt idx="6">
                  <c:v>3959</c:v>
                </c:pt>
                <c:pt idx="7">
                  <c:v>4525</c:v>
                </c:pt>
                <c:pt idx="8">
                  <c:v>6171</c:v>
                </c:pt>
                <c:pt idx="9">
                  <c:v>1090</c:v>
                </c:pt>
                <c:pt idx="10">
                  <c:v>4051</c:v>
                </c:pt>
                <c:pt idx="11">
                  <c:v>7000</c:v>
                </c:pt>
              </c:numCache>
            </c:numRef>
          </c:val>
          <c:smooth val="0"/>
          <c:extLst>
            <c:ext xmlns:c16="http://schemas.microsoft.com/office/drawing/2014/chart" uri="{C3380CC4-5D6E-409C-BE32-E72D297353CC}">
              <c16:uniqueId val="{00000006-6BA7-4AA0-B5A1-14154ADD565D}"/>
            </c:ext>
          </c:extLst>
        </c:ser>
        <c:ser>
          <c:idx val="7"/>
          <c:order val="7"/>
          <c:tx>
            <c:strRef>
              <c:f>'Analiza 2009-2022'!$C$71</c:f>
              <c:strCache>
                <c:ptCount val="1"/>
                <c:pt idx="0">
                  <c:v>Francija</c:v>
                </c:pt>
              </c:strCache>
            </c:strRef>
          </c:tx>
          <c:spPr>
            <a:ln w="28575" cap="rnd">
              <a:solidFill>
                <a:schemeClr val="accent2">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2009-2022'!$E$71,'Analiza 2009-2022'!$H$71,'Analiza 2009-2022'!$K$71,'Analiza 2009-2022'!$N$71,'Analiza 2009-2022'!$R$71,'Analiza 2009-2022'!$X$71,'Analiza 2009-2022'!$AD$71,'Analiza 2009-2022'!$AJ$71,'Analiza 2009-2022'!$AP$71,'Analiza 2009-2022'!$AV$71,'Analiza 2009-2022'!$BB$71,'Analiza 2009-2022'!$BH$71,'Analiza 2009-2022'!$BN$71,'Analiza 2009-2022'!$BT$71)</c:f>
              <c:numCache>
                <c:formatCode>#,##0</c:formatCode>
                <c:ptCount val="12"/>
                <c:pt idx="0">
                  <c:v>2055</c:v>
                </c:pt>
                <c:pt idx="1">
                  <c:v>2592</c:v>
                </c:pt>
                <c:pt idx="2">
                  <c:v>1609</c:v>
                </c:pt>
                <c:pt idx="3">
                  <c:v>2115</c:v>
                </c:pt>
                <c:pt idx="4">
                  <c:v>1565</c:v>
                </c:pt>
                <c:pt idx="5">
                  <c:v>1386</c:v>
                </c:pt>
                <c:pt idx="6">
                  <c:v>2089</c:v>
                </c:pt>
                <c:pt idx="7">
                  <c:v>2186</c:v>
                </c:pt>
                <c:pt idx="8">
                  <c:v>2933</c:v>
                </c:pt>
                <c:pt idx="9">
                  <c:v>503</c:v>
                </c:pt>
                <c:pt idx="10">
                  <c:v>1154.55</c:v>
                </c:pt>
                <c:pt idx="11">
                  <c:v>2158</c:v>
                </c:pt>
              </c:numCache>
            </c:numRef>
          </c:val>
          <c:smooth val="0"/>
          <c:extLst>
            <c:ext xmlns:c16="http://schemas.microsoft.com/office/drawing/2014/chart" uri="{C3380CC4-5D6E-409C-BE32-E72D297353CC}">
              <c16:uniqueId val="{00000007-6BA7-4AA0-B5A1-14154ADD565D}"/>
            </c:ext>
          </c:extLst>
        </c:ser>
        <c:ser>
          <c:idx val="8"/>
          <c:order val="8"/>
          <c:tx>
            <c:strRef>
              <c:f>'Analiza 2009-2022'!$C$72</c:f>
              <c:strCache>
                <c:ptCount val="1"/>
                <c:pt idx="0">
                  <c:v>Hrvaška</c:v>
                </c:pt>
              </c:strCache>
            </c:strRef>
          </c:tx>
          <c:spPr>
            <a:ln w="28575" cap="rnd">
              <a:solidFill>
                <a:schemeClr val="accent3">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2009-2022'!$E$72,'Analiza 2009-2022'!$H$72,'Analiza 2009-2022'!$K$72,'Analiza 2009-2022'!$N$72,'Analiza 2009-2022'!$R$72,'Analiza 2009-2022'!$X$72,'Analiza 2009-2022'!$AD$72,'Analiza 2009-2022'!$AJ$72,'Analiza 2009-2022'!$AP$72,'Analiza 2009-2022'!$AV$72,'Analiza 2009-2022'!$BB$72,'Analiza 2009-2022'!$BH$72,'Analiza 2009-2022'!$BN$72,'Analiza 2009-2022'!$BT$72)</c:f>
              <c:numCache>
                <c:formatCode>#,##0</c:formatCode>
                <c:ptCount val="12"/>
                <c:pt idx="0">
                  <c:v>2033</c:v>
                </c:pt>
                <c:pt idx="1">
                  <c:v>1929</c:v>
                </c:pt>
                <c:pt idx="2">
                  <c:v>1594</c:v>
                </c:pt>
                <c:pt idx="3">
                  <c:v>2169</c:v>
                </c:pt>
                <c:pt idx="4">
                  <c:v>2712</c:v>
                </c:pt>
                <c:pt idx="5">
                  <c:v>3480</c:v>
                </c:pt>
                <c:pt idx="6">
                  <c:v>3925</c:v>
                </c:pt>
                <c:pt idx="7">
                  <c:v>4135</c:v>
                </c:pt>
                <c:pt idx="8">
                  <c:v>4970</c:v>
                </c:pt>
                <c:pt idx="9">
                  <c:v>1494</c:v>
                </c:pt>
                <c:pt idx="10">
                  <c:v>764.8</c:v>
                </c:pt>
                <c:pt idx="11">
                  <c:v>3494</c:v>
                </c:pt>
              </c:numCache>
            </c:numRef>
          </c:val>
          <c:smooth val="0"/>
          <c:extLst>
            <c:ext xmlns:c16="http://schemas.microsoft.com/office/drawing/2014/chart" uri="{C3380CC4-5D6E-409C-BE32-E72D297353CC}">
              <c16:uniqueId val="{00000008-6BA7-4AA0-B5A1-14154ADD565D}"/>
            </c:ext>
          </c:extLst>
        </c:ser>
        <c:ser>
          <c:idx val="9"/>
          <c:order val="9"/>
          <c:tx>
            <c:strRef>
              <c:f>'Analiza 2009-2022'!$C$73</c:f>
              <c:strCache>
                <c:ptCount val="1"/>
                <c:pt idx="0">
                  <c:v>Poljska</c:v>
                </c:pt>
              </c:strCache>
            </c:strRef>
          </c:tx>
          <c:spPr>
            <a:ln w="28575" cap="rnd">
              <a:solidFill>
                <a:schemeClr val="accent4">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2009-2022'!$E$73,'Analiza 2009-2022'!$H$73,'Analiza 2009-2022'!$K$73,'Analiza 2009-2022'!$N$73,'Analiza 2009-2022'!$R$73,'Analiza 2009-2022'!$X$73,'Analiza 2009-2022'!$AD$73,'Analiza 2009-2022'!$AJ$73,'Analiza 2009-2022'!$AP$73,'Analiza 2009-2022'!$AV$73,'Analiza 2009-2022'!$BB$73,'Analiza 2009-2022'!$BH$73,'Analiza 2009-2022'!$BN$73,'Analiza 2009-2022'!$BT$73)</c:f>
              <c:numCache>
                <c:formatCode>#,##0</c:formatCode>
                <c:ptCount val="12"/>
                <c:pt idx="0">
                  <c:v>2084</c:v>
                </c:pt>
                <c:pt idx="1">
                  <c:v>1924</c:v>
                </c:pt>
                <c:pt idx="2">
                  <c:v>2673</c:v>
                </c:pt>
                <c:pt idx="3">
                  <c:v>2305</c:v>
                </c:pt>
                <c:pt idx="4">
                  <c:v>2259</c:v>
                </c:pt>
                <c:pt idx="5">
                  <c:v>2924</c:v>
                </c:pt>
                <c:pt idx="6">
                  <c:v>3735</c:v>
                </c:pt>
                <c:pt idx="7">
                  <c:v>4496</c:v>
                </c:pt>
                <c:pt idx="8">
                  <c:v>3722</c:v>
                </c:pt>
                <c:pt idx="9">
                  <c:v>563</c:v>
                </c:pt>
                <c:pt idx="10">
                  <c:v>2738.65</c:v>
                </c:pt>
                <c:pt idx="11">
                  <c:v>4456</c:v>
                </c:pt>
              </c:numCache>
            </c:numRef>
          </c:val>
          <c:smooth val="0"/>
          <c:extLst>
            <c:ext xmlns:c16="http://schemas.microsoft.com/office/drawing/2014/chart" uri="{C3380CC4-5D6E-409C-BE32-E72D297353CC}">
              <c16:uniqueId val="{00000009-6BA7-4AA0-B5A1-14154ADD565D}"/>
            </c:ext>
          </c:extLst>
        </c:ser>
        <c:ser>
          <c:idx val="10"/>
          <c:order val="10"/>
          <c:tx>
            <c:strRef>
              <c:f>'Analiza 2009-2022'!$C$74</c:f>
              <c:strCache>
                <c:ptCount val="1"/>
                <c:pt idx="0">
                  <c:v>Srbija</c:v>
                </c:pt>
              </c:strCache>
            </c:strRef>
          </c:tx>
          <c:spPr>
            <a:ln w="28575" cap="rnd">
              <a:solidFill>
                <a:schemeClr val="accent5">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2009-2022'!$E$74,'Analiza 2009-2022'!$H$74,'Analiza 2009-2022'!$K$74,'Analiza 2009-2022'!$N$74,'Analiza 2009-2022'!$R$74,'Analiza 2009-2022'!$X$74,'Analiza 2009-2022'!$AD$74,'Analiza 2009-2022'!$AJ$74,'Analiza 2009-2022'!$AP$74,'Analiza 2009-2022'!$AV$74,'Analiza 2009-2022'!$BB$74,'Analiza 2009-2022'!$BH$74,'Analiza 2009-2022'!$BN$74,'Analiza 2009-2022'!$BT$74)</c:f>
              <c:numCache>
                <c:formatCode>#,##0</c:formatCode>
                <c:ptCount val="12"/>
                <c:pt idx="0">
                  <c:v>1813</c:v>
                </c:pt>
                <c:pt idx="1">
                  <c:v>1749</c:v>
                </c:pt>
                <c:pt idx="2">
                  <c:v>1397</c:v>
                </c:pt>
                <c:pt idx="3">
                  <c:v>1740</c:v>
                </c:pt>
                <c:pt idx="4">
                  <c:v>2005</c:v>
                </c:pt>
                <c:pt idx="5">
                  <c:v>1687</c:v>
                </c:pt>
                <c:pt idx="6">
                  <c:v>2342</c:v>
                </c:pt>
                <c:pt idx="7">
                  <c:v>2864</c:v>
                </c:pt>
                <c:pt idx="8">
                  <c:v>2843</c:v>
                </c:pt>
                <c:pt idx="9">
                  <c:v>1351</c:v>
                </c:pt>
                <c:pt idx="10">
                  <c:v>1879.2</c:v>
                </c:pt>
                <c:pt idx="11">
                  <c:v>2789</c:v>
                </c:pt>
              </c:numCache>
            </c:numRef>
          </c:val>
          <c:smooth val="0"/>
          <c:extLst>
            <c:ext xmlns:c16="http://schemas.microsoft.com/office/drawing/2014/chart" uri="{C3380CC4-5D6E-409C-BE32-E72D297353CC}">
              <c16:uniqueId val="{0000000A-6BA7-4AA0-B5A1-14154ADD565D}"/>
            </c:ext>
          </c:extLst>
        </c:ser>
        <c:ser>
          <c:idx val="11"/>
          <c:order val="11"/>
          <c:tx>
            <c:strRef>
              <c:f>'Analiza 2009-2022'!$C$75</c:f>
              <c:strCache>
                <c:ptCount val="1"/>
                <c:pt idx="0">
                  <c:v>Velika Britanija</c:v>
                </c:pt>
              </c:strCache>
            </c:strRef>
          </c:tx>
          <c:spPr>
            <a:ln w="28575" cap="rnd">
              <a:solidFill>
                <a:schemeClr val="accent6">
                  <a:lumMod val="6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2009-2022'!$E$75,'Analiza 2009-2022'!$H$75,'Analiza 2009-2022'!$K$75,'Analiza 2009-2022'!$N$75,'Analiza 2009-2022'!$R$75,'Analiza 2009-2022'!$X$75,'Analiza 2009-2022'!$AD$75,'Analiza 2009-2022'!$AJ$75,'Analiza 2009-2022'!$AP$75,'Analiza 2009-2022'!$AV$75,'Analiza 2009-2022'!$BB$75,'Analiza 2009-2022'!$BH$75,'Analiza 2009-2022'!$BN$75)</c:f>
              <c:numCache>
                <c:formatCode>#,##0</c:formatCode>
                <c:ptCount val="11"/>
                <c:pt idx="0">
                  <c:v>2280</c:v>
                </c:pt>
                <c:pt idx="1">
                  <c:v>1470</c:v>
                </c:pt>
                <c:pt idx="2">
                  <c:v>2026</c:v>
                </c:pt>
                <c:pt idx="3">
                  <c:v>1099</c:v>
                </c:pt>
                <c:pt idx="4">
                  <c:v>1668</c:v>
                </c:pt>
                <c:pt idx="5">
                  <c:v>1321</c:v>
                </c:pt>
                <c:pt idx="6">
                  <c:v>1584</c:v>
                </c:pt>
                <c:pt idx="7">
                  <c:v>2222</c:v>
                </c:pt>
                <c:pt idx="8">
                  <c:v>2224</c:v>
                </c:pt>
                <c:pt idx="9">
                  <c:v>252</c:v>
                </c:pt>
                <c:pt idx="10">
                  <c:v>167.15</c:v>
                </c:pt>
              </c:numCache>
            </c:numRef>
          </c:val>
          <c:smooth val="0"/>
          <c:extLst>
            <c:ext xmlns:c16="http://schemas.microsoft.com/office/drawing/2014/chart" uri="{C3380CC4-5D6E-409C-BE32-E72D297353CC}">
              <c16:uniqueId val="{0000000B-6BA7-4AA0-B5A1-14154ADD565D}"/>
            </c:ext>
          </c:extLst>
        </c:ser>
        <c:ser>
          <c:idx val="12"/>
          <c:order val="12"/>
          <c:tx>
            <c:strRef>
              <c:f>'Analiza 2009-2022'!$C$76</c:f>
              <c:strCache>
                <c:ptCount val="1"/>
                <c:pt idx="0">
                  <c:v>BiH</c:v>
                </c:pt>
              </c:strCache>
            </c:strRef>
          </c:tx>
          <c:spPr>
            <a:ln w="28575" cap="rnd">
              <a:solidFill>
                <a:schemeClr val="accent1">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2009-2022'!$E$76,'Analiza 2009-2022'!$H$76,'Analiza 2009-2022'!$K$76,'Analiza 2009-2022'!$N$76,'Analiza 2009-2022'!$R$76,'Analiza 2009-2022'!$X$76,'Analiza 2009-2022'!$AD$76,'Analiza 2009-2022'!$AJ$76,'Analiza 2009-2022'!$AP$76,'Analiza 2009-2022'!$AV$76,'Analiza 2009-2022'!$BB$76,'Analiza 2009-2022'!$BH$76,'Analiza 2009-2022'!$BN$76,'Analiza 2009-2022'!$BT$76)</c:f>
              <c:numCache>
                <c:formatCode>#,##0</c:formatCode>
                <c:ptCount val="12"/>
                <c:pt idx="0">
                  <c:v>692</c:v>
                </c:pt>
                <c:pt idx="1">
                  <c:v>1405</c:v>
                </c:pt>
                <c:pt idx="2">
                  <c:v>1413</c:v>
                </c:pt>
                <c:pt idx="3">
                  <c:v>1075</c:v>
                </c:pt>
                <c:pt idx="4">
                  <c:v>1006</c:v>
                </c:pt>
                <c:pt idx="5">
                  <c:v>1174</c:v>
                </c:pt>
                <c:pt idx="6">
                  <c:v>1354</c:v>
                </c:pt>
                <c:pt idx="7">
                  <c:v>2213</c:v>
                </c:pt>
                <c:pt idx="8">
                  <c:v>1925</c:v>
                </c:pt>
                <c:pt idx="9">
                  <c:v>995</c:v>
                </c:pt>
                <c:pt idx="10">
                  <c:v>887.95</c:v>
                </c:pt>
                <c:pt idx="11">
                  <c:v>2937</c:v>
                </c:pt>
              </c:numCache>
            </c:numRef>
          </c:val>
          <c:smooth val="0"/>
          <c:extLst>
            <c:ext xmlns:c16="http://schemas.microsoft.com/office/drawing/2014/chart" uri="{C3380CC4-5D6E-409C-BE32-E72D297353CC}">
              <c16:uniqueId val="{0000000C-6BA7-4AA0-B5A1-14154ADD565D}"/>
            </c:ext>
          </c:extLst>
        </c:ser>
        <c:ser>
          <c:idx val="13"/>
          <c:order val="13"/>
          <c:tx>
            <c:strRef>
              <c:f>'Analiza 2009-2022'!$C$77</c:f>
              <c:strCache>
                <c:ptCount val="1"/>
                <c:pt idx="0">
                  <c:v>Ukrajina</c:v>
                </c:pt>
              </c:strCache>
            </c:strRef>
          </c:tx>
          <c:spPr>
            <a:ln w="28575" cap="rnd">
              <a:solidFill>
                <a:schemeClr val="accent2">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2009-2022'!$E$77,'Analiza 2009-2022'!$H$77,'Analiza 2009-2022'!$K$77,'Analiza 2009-2022'!$N$77,'Analiza 2009-2022'!$R$77,'Analiza 2009-2022'!$X$77,'Analiza 2009-2022'!$AD$77,'Analiza 2009-2022'!$AJ$77,'Analiza 2009-2022'!$AP$77,'Analiza 2009-2022'!$AV$77,'Analiza 2009-2022'!$BB$77,'Analiza 2009-2022'!$BH$77,'Analiza 2009-2022'!$BN$77)</c:f>
              <c:numCache>
                <c:formatCode>#,##0</c:formatCode>
                <c:ptCount val="11"/>
                <c:pt idx="0">
                  <c:v>1018</c:v>
                </c:pt>
                <c:pt idx="1">
                  <c:v>1100</c:v>
                </c:pt>
                <c:pt idx="2">
                  <c:v>692</c:v>
                </c:pt>
                <c:pt idx="3">
                  <c:v>1324</c:v>
                </c:pt>
                <c:pt idx="4">
                  <c:v>692</c:v>
                </c:pt>
                <c:pt idx="5">
                  <c:v>689</c:v>
                </c:pt>
                <c:pt idx="6">
                  <c:v>759</c:v>
                </c:pt>
                <c:pt idx="7">
                  <c:v>240</c:v>
                </c:pt>
                <c:pt idx="8">
                  <c:v>1414</c:v>
                </c:pt>
                <c:pt idx="9">
                  <c:v>221</c:v>
                </c:pt>
                <c:pt idx="10">
                  <c:v>197.3</c:v>
                </c:pt>
              </c:numCache>
            </c:numRef>
          </c:val>
          <c:smooth val="0"/>
          <c:extLst>
            <c:ext xmlns:c16="http://schemas.microsoft.com/office/drawing/2014/chart" uri="{C3380CC4-5D6E-409C-BE32-E72D297353CC}">
              <c16:uniqueId val="{0000000D-6BA7-4AA0-B5A1-14154ADD565D}"/>
            </c:ext>
          </c:extLst>
        </c:ser>
        <c:ser>
          <c:idx val="14"/>
          <c:order val="14"/>
          <c:tx>
            <c:strRef>
              <c:f>'Analiza 2009-2022'!$C$78</c:f>
              <c:strCache>
                <c:ptCount val="1"/>
                <c:pt idx="0">
                  <c:v>Ruska federacija</c:v>
                </c:pt>
              </c:strCache>
            </c:strRef>
          </c:tx>
          <c:spPr>
            <a:ln w="28575" cap="rnd">
              <a:solidFill>
                <a:schemeClr val="accent3">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2009-2022'!$E$78,'Analiza 2009-2022'!$H$78,'Analiza 2009-2022'!$K$78,'Analiza 2009-2022'!$N$78,'Analiza 2009-2022'!$R$78,'Analiza 2009-2022'!$X$78,'Analiza 2009-2022'!$AD$78,'Analiza 2009-2022'!$AJ$78,'Analiza 2009-2022'!$AP$78,'Analiza 2009-2022'!$AV$78,'Analiza 2009-2022'!$BB$78,'Analiza 2009-2022'!$BH$78,'Analiza 2009-2022'!$BN$78)</c:f>
              <c:numCache>
                <c:formatCode>#,##0</c:formatCode>
                <c:ptCount val="11"/>
                <c:pt idx="0">
                  <c:v>1181</c:v>
                </c:pt>
                <c:pt idx="1">
                  <c:v>1089</c:v>
                </c:pt>
                <c:pt idx="2">
                  <c:v>778</c:v>
                </c:pt>
                <c:pt idx="3">
                  <c:v>402</c:v>
                </c:pt>
                <c:pt idx="4">
                  <c:v>1034</c:v>
                </c:pt>
                <c:pt idx="5">
                  <c:v>918</c:v>
                </c:pt>
                <c:pt idx="6">
                  <c:v>409</c:v>
                </c:pt>
                <c:pt idx="7">
                  <c:v>531</c:v>
                </c:pt>
                <c:pt idx="8">
                  <c:v>573</c:v>
                </c:pt>
                <c:pt idx="9">
                  <c:v>201</c:v>
                </c:pt>
                <c:pt idx="10">
                  <c:v>124.35</c:v>
                </c:pt>
              </c:numCache>
            </c:numRef>
          </c:val>
          <c:smooth val="0"/>
          <c:extLst>
            <c:ext xmlns:c16="http://schemas.microsoft.com/office/drawing/2014/chart" uri="{C3380CC4-5D6E-409C-BE32-E72D297353CC}">
              <c16:uniqueId val="{0000000E-6BA7-4AA0-B5A1-14154ADD565D}"/>
            </c:ext>
          </c:extLst>
        </c:ser>
        <c:ser>
          <c:idx val="15"/>
          <c:order val="15"/>
          <c:tx>
            <c:strRef>
              <c:f>'Analiza 2009-2022'!$C$79</c:f>
              <c:strCache>
                <c:ptCount val="1"/>
                <c:pt idx="0">
                  <c:v>Danska</c:v>
                </c:pt>
              </c:strCache>
            </c:strRef>
          </c:tx>
          <c:spPr>
            <a:ln w="28575" cap="rnd">
              <a:solidFill>
                <a:schemeClr val="accent4">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2009-2022'!$E$79,'Analiza 2009-2022'!$H$79,'Analiza 2009-2022'!$K$79,'Analiza 2009-2022'!$N$79,'Analiza 2009-2022'!$R$79,'Analiza 2009-2022'!$X$79,'Analiza 2009-2022'!$AD$79,'Analiza 2009-2022'!$AJ$79,'Analiza 2009-2022'!$AP$79,'Analiza 2009-2022'!$AV$79,'Analiza 2009-2022'!$BB$79,'Analiza 2009-2022'!$BH$79,'Analiza 2009-2022'!$BN$79)</c:f>
              <c:numCache>
                <c:formatCode>#,##0</c:formatCode>
                <c:ptCount val="11"/>
                <c:pt idx="0">
                  <c:v>1401</c:v>
                </c:pt>
                <c:pt idx="1">
                  <c:v>863</c:v>
                </c:pt>
                <c:pt idx="2">
                  <c:v>720</c:v>
                </c:pt>
                <c:pt idx="3">
                  <c:v>636</c:v>
                </c:pt>
                <c:pt idx="4">
                  <c:v>653</c:v>
                </c:pt>
                <c:pt idx="5">
                  <c:v>731</c:v>
                </c:pt>
                <c:pt idx="6">
                  <c:v>977</c:v>
                </c:pt>
                <c:pt idx="7">
                  <c:v>601</c:v>
                </c:pt>
                <c:pt idx="8">
                  <c:v>590</c:v>
                </c:pt>
                <c:pt idx="9">
                  <c:v>76</c:v>
                </c:pt>
                <c:pt idx="10">
                  <c:v>207.2</c:v>
                </c:pt>
              </c:numCache>
            </c:numRef>
          </c:val>
          <c:smooth val="0"/>
          <c:extLst>
            <c:ext xmlns:c16="http://schemas.microsoft.com/office/drawing/2014/chart" uri="{C3380CC4-5D6E-409C-BE32-E72D297353CC}">
              <c16:uniqueId val="{0000000F-6BA7-4AA0-B5A1-14154ADD565D}"/>
            </c:ext>
          </c:extLst>
        </c:ser>
        <c:ser>
          <c:idx val="16"/>
          <c:order val="16"/>
          <c:tx>
            <c:strRef>
              <c:f>'Analiza 2009-2022'!$C$80</c:f>
              <c:strCache>
                <c:ptCount val="1"/>
                <c:pt idx="0">
                  <c:v>Švedska</c:v>
                </c:pt>
              </c:strCache>
            </c:strRef>
          </c:tx>
          <c:spPr>
            <a:ln w="28575" cap="rnd">
              <a:solidFill>
                <a:schemeClr val="accent5">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2009-2022'!$E$80,'Analiza 2009-2022'!$H$80,'Analiza 2009-2022'!$K$80,'Analiza 2009-2022'!$N$80,'Analiza 2009-2022'!$R$80,'Analiza 2009-2022'!$X$80,'Analiza 2009-2022'!$AD$80,'Analiza 2009-2022'!$AJ$80,'Analiza 2009-2022'!$AP$80,'Analiza 2009-2022'!$AV$80,'Analiza 2009-2022'!$BB$80,'Analiza 2009-2022'!$BH$80,'Analiza 2009-2022'!$BN$80,'Analiza 2009-2022'!$BT$80)</c:f>
              <c:numCache>
                <c:formatCode>#,##0</c:formatCode>
                <c:ptCount val="12"/>
                <c:pt idx="0">
                  <c:v>401</c:v>
                </c:pt>
                <c:pt idx="1">
                  <c:v>786</c:v>
                </c:pt>
                <c:pt idx="2">
                  <c:v>877</c:v>
                </c:pt>
                <c:pt idx="3">
                  <c:v>412</c:v>
                </c:pt>
                <c:pt idx="4">
                  <c:v>430</c:v>
                </c:pt>
                <c:pt idx="5">
                  <c:v>381</c:v>
                </c:pt>
                <c:pt idx="6">
                  <c:v>576</c:v>
                </c:pt>
                <c:pt idx="7">
                  <c:v>536</c:v>
                </c:pt>
                <c:pt idx="8">
                  <c:v>600</c:v>
                </c:pt>
                <c:pt idx="9">
                  <c:v>29</c:v>
                </c:pt>
                <c:pt idx="10">
                  <c:v>86.05</c:v>
                </c:pt>
                <c:pt idx="11">
                  <c:v>474</c:v>
                </c:pt>
              </c:numCache>
            </c:numRef>
          </c:val>
          <c:smooth val="0"/>
          <c:extLst>
            <c:ext xmlns:c16="http://schemas.microsoft.com/office/drawing/2014/chart" uri="{C3380CC4-5D6E-409C-BE32-E72D297353CC}">
              <c16:uniqueId val="{00000010-6BA7-4AA0-B5A1-14154ADD565D}"/>
            </c:ext>
          </c:extLst>
        </c:ser>
        <c:ser>
          <c:idx val="17"/>
          <c:order val="17"/>
          <c:tx>
            <c:strRef>
              <c:f>'Analiza 2009-2022'!$C$81</c:f>
              <c:strCache>
                <c:ptCount val="1"/>
                <c:pt idx="0">
                  <c:v>ZDA</c:v>
                </c:pt>
              </c:strCache>
            </c:strRef>
          </c:tx>
          <c:spPr>
            <a:ln w="28575" cap="rnd">
              <a:solidFill>
                <a:schemeClr val="accent6">
                  <a:lumMod val="80000"/>
                  <a:lumOff val="2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2009-2022'!$E$81,'Analiza 2009-2022'!$H$81,'Analiza 2009-2022'!$K$81,'Analiza 2009-2022'!$N$81,'Analiza 2009-2022'!$R$81,'Analiza 2009-2022'!$X$81,'Analiza 2009-2022'!$AD$81,'Analiza 2009-2022'!$AJ$81,'Analiza 2009-2022'!$AP$81,'Analiza 2009-2022'!$AV$81,'Analiza 2009-2022'!$BB$81,'Analiza 2009-2022'!$BH$81,'Analiza 2009-2022'!$BN$81,'Analiza 2009-2022'!$BT$81)</c:f>
              <c:numCache>
                <c:formatCode>#,##0</c:formatCode>
                <c:ptCount val="12"/>
                <c:pt idx="0">
                  <c:v>507</c:v>
                </c:pt>
                <c:pt idx="1">
                  <c:v>377</c:v>
                </c:pt>
                <c:pt idx="2">
                  <c:v>485</c:v>
                </c:pt>
                <c:pt idx="3">
                  <c:v>420</c:v>
                </c:pt>
                <c:pt idx="4">
                  <c:v>461</c:v>
                </c:pt>
                <c:pt idx="5">
                  <c:v>591</c:v>
                </c:pt>
                <c:pt idx="6">
                  <c:v>719</c:v>
                </c:pt>
                <c:pt idx="7">
                  <c:v>916</c:v>
                </c:pt>
                <c:pt idx="8">
                  <c:v>736</c:v>
                </c:pt>
                <c:pt idx="9">
                  <c:v>140</c:v>
                </c:pt>
                <c:pt idx="10">
                  <c:v>226.3</c:v>
                </c:pt>
                <c:pt idx="11">
                  <c:v>724</c:v>
                </c:pt>
              </c:numCache>
            </c:numRef>
          </c:val>
          <c:smooth val="0"/>
          <c:extLst>
            <c:ext xmlns:c16="http://schemas.microsoft.com/office/drawing/2014/chart" uri="{C3380CC4-5D6E-409C-BE32-E72D297353CC}">
              <c16:uniqueId val="{00000011-6BA7-4AA0-B5A1-14154ADD565D}"/>
            </c:ext>
          </c:extLst>
        </c:ser>
        <c:ser>
          <c:idx val="18"/>
          <c:order val="18"/>
          <c:tx>
            <c:strRef>
              <c:f>'Analiza 2009-2022'!$C$82</c:f>
              <c:strCache>
                <c:ptCount val="1"/>
                <c:pt idx="0">
                  <c:v>Vse ostale države</c:v>
                </c:pt>
              </c:strCache>
            </c:strRef>
          </c:tx>
          <c:spPr>
            <a:ln w="28575" cap="rnd">
              <a:solidFill>
                <a:schemeClr val="accent1">
                  <a:lumMod val="80000"/>
                </a:schemeClr>
              </a:solidFill>
              <a:round/>
            </a:ln>
            <a:effectLst/>
          </c:spPr>
          <c:marker>
            <c:symbol val="none"/>
          </c:marker>
          <c:cat>
            <c:numRef>
              <c:f>'Analiza 2009-2022'!$D$37:$Q$37</c:f>
              <c:numCache>
                <c:formatCode>General</c:formatCode>
                <c:ptCount val="7"/>
                <c:pt idx="0">
                  <c:v>2016</c:v>
                </c:pt>
                <c:pt idx="1">
                  <c:v>2017</c:v>
                </c:pt>
                <c:pt idx="2">
                  <c:v>2018</c:v>
                </c:pt>
                <c:pt idx="3">
                  <c:v>2019</c:v>
                </c:pt>
                <c:pt idx="4">
                  <c:v>2020</c:v>
                </c:pt>
                <c:pt idx="5">
                  <c:v>2021</c:v>
                </c:pt>
                <c:pt idx="6">
                  <c:v>2022</c:v>
                </c:pt>
              </c:numCache>
            </c:numRef>
          </c:cat>
          <c:val>
            <c:numRef>
              <c:f>('Analiza 2009-2022'!$E$82,'Analiza 2009-2022'!$H$82,'Analiza 2009-2022'!$K$82,'Analiza 2009-2022'!$N$82,'Analiza 2009-2022'!$R$82,'Analiza 2009-2022'!$X$82,'Analiza 2009-2022'!$AD$82,'Analiza 2009-2022'!$AJ$82,'Analiza 2009-2022'!$AP$82,'Analiza 2009-2022'!$AV$82,'Analiza 2009-2022'!$BB$82,'Analiza 2009-2022'!$BH$82,'Analiza 2009-2022'!$BN$82,'Analiza 2009-2022'!$BT$82)</c:f>
              <c:numCache>
                <c:formatCode>#,##0</c:formatCode>
                <c:ptCount val="12"/>
                <c:pt idx="0">
                  <c:v>6776</c:v>
                </c:pt>
                <c:pt idx="1">
                  <c:v>7301</c:v>
                </c:pt>
                <c:pt idx="2">
                  <c:v>7888</c:v>
                </c:pt>
                <c:pt idx="3">
                  <c:v>8861</c:v>
                </c:pt>
                <c:pt idx="4">
                  <c:v>9771</c:v>
                </c:pt>
                <c:pt idx="5">
                  <c:v>6300</c:v>
                </c:pt>
                <c:pt idx="6">
                  <c:v>8359</c:v>
                </c:pt>
                <c:pt idx="7">
                  <c:v>9643</c:v>
                </c:pt>
                <c:pt idx="8">
                  <c:v>9991</c:v>
                </c:pt>
                <c:pt idx="9">
                  <c:v>2030</c:v>
                </c:pt>
                <c:pt idx="10">
                  <c:v>3537.5999999999985</c:v>
                </c:pt>
                <c:pt idx="11">
                  <c:v>7989</c:v>
                </c:pt>
              </c:numCache>
            </c:numRef>
          </c:val>
          <c:smooth val="0"/>
          <c:extLst>
            <c:ext xmlns:c16="http://schemas.microsoft.com/office/drawing/2014/chart" uri="{C3380CC4-5D6E-409C-BE32-E72D297353CC}">
              <c16:uniqueId val="{00000012-6BA7-4AA0-B5A1-14154ADD565D}"/>
            </c:ext>
          </c:extLst>
        </c:ser>
        <c:dLbls>
          <c:showLegendKey val="0"/>
          <c:showVal val="0"/>
          <c:showCatName val="0"/>
          <c:showSerName val="0"/>
          <c:showPercent val="0"/>
          <c:showBubbleSize val="0"/>
        </c:dLbls>
        <c:smooth val="0"/>
        <c:axId val="771503680"/>
        <c:axId val="771496792"/>
      </c:lineChart>
      <c:catAx>
        <c:axId val="771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1496792"/>
        <c:crosses val="autoZero"/>
        <c:auto val="1"/>
        <c:lblAlgn val="ctr"/>
        <c:lblOffset val="100"/>
        <c:noMultiLvlLbl val="0"/>
      </c:catAx>
      <c:valAx>
        <c:axId val="771496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1503680"/>
        <c:crosses val="autoZero"/>
        <c:crossBetween val="between"/>
      </c:valAx>
      <c:spPr>
        <a:noFill/>
        <a:ln>
          <a:noFill/>
        </a:ln>
        <a:effectLst/>
      </c:spPr>
    </c:plotArea>
    <c:legend>
      <c:legendPos val="b"/>
      <c:layout>
        <c:manualLayout>
          <c:xMode val="edge"/>
          <c:yMode val="edge"/>
          <c:x val="7.15341654379575E-2"/>
          <c:y val="0.77588159645569754"/>
          <c:w val="0.9008518168621209"/>
          <c:h val="0.205441992464239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 TOP</a:t>
            </a:r>
            <a:r>
              <a:rPr lang="sl-SI" sz="1200" b="0" baseline="0"/>
              <a:t> 5</a:t>
            </a:r>
            <a:r>
              <a:rPr lang="sl-SI" sz="1200" b="0"/>
              <a:t> tujih trgov - posamično v vseh tujih prenočitvah</a:t>
            </a:r>
            <a:r>
              <a:rPr lang="sl-SI" sz="1200" b="0" baseline="0"/>
              <a:t> MO Ptuj</a:t>
            </a:r>
            <a:endParaRPr lang="sl-SI" sz="1200" b="0"/>
          </a:p>
        </c:rich>
      </c:tx>
      <c:overlay val="0"/>
    </c:title>
    <c:autoTitleDeleted val="0"/>
    <c:plotArea>
      <c:layout>
        <c:manualLayout>
          <c:layoutTarget val="inner"/>
          <c:xMode val="edge"/>
          <c:yMode val="edge"/>
          <c:x val="7.9145238232082304E-2"/>
          <c:y val="0.22435983611804622"/>
          <c:w val="0.89944356955380578"/>
          <c:h val="0.57590615197490569"/>
        </c:manualLayout>
      </c:layout>
      <c:barChart>
        <c:barDir val="col"/>
        <c:grouping val="clustered"/>
        <c:varyColors val="0"/>
        <c:ser>
          <c:idx val="0"/>
          <c:order val="0"/>
          <c:tx>
            <c:strRef>
              <c:f>'Tuji trgi ''09-''22 +strukture'!$C$28</c:f>
              <c:strCache>
                <c:ptCount val="1"/>
                <c:pt idx="0">
                  <c:v>Avstrija</c:v>
                </c:pt>
              </c:strCache>
            </c:strRef>
          </c:tx>
          <c:spPr>
            <a:solidFill>
              <a:srgbClr val="C00000"/>
            </a:solidFill>
          </c:spPr>
          <c:invertIfNegative val="0"/>
          <c:dLbls>
            <c:spPr>
              <a:noFill/>
              <a:ln>
                <a:noFill/>
              </a:ln>
              <a:effectLst/>
            </c:spPr>
            <c:txPr>
              <a:bodyPr rot="-5400000" anchor="ctr" anchorCtr="1"/>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+strukture'!$L$28:$Q$28</c:f>
              <c:numCache>
                <c:formatCode>0.0%</c:formatCode>
                <c:ptCount val="6"/>
                <c:pt idx="0">
                  <c:v>0.19073375098901385</c:v>
                </c:pt>
                <c:pt idx="1">
                  <c:v>0.15814433249053422</c:v>
                </c:pt>
                <c:pt idx="2">
                  <c:v>0.14700294051119656</c:v>
                </c:pt>
                <c:pt idx="3">
                  <c:v>0.17597450355479285</c:v>
                </c:pt>
                <c:pt idx="4">
                  <c:v>0.12339973885753992</c:v>
                </c:pt>
                <c:pt idx="5">
                  <c:v>0.15776013282808671</c:v>
                </c:pt>
              </c:numCache>
            </c:numRef>
          </c:val>
          <c:extLst>
            <c:ext xmlns:c16="http://schemas.microsoft.com/office/drawing/2014/chart" uri="{C3380CC4-5D6E-409C-BE32-E72D297353CC}">
              <c16:uniqueId val="{00000000-CD7E-4002-A442-76BC8C18E1AA}"/>
            </c:ext>
          </c:extLst>
        </c:ser>
        <c:ser>
          <c:idx val="1"/>
          <c:order val="1"/>
          <c:tx>
            <c:strRef>
              <c:f>'Tuji trgi ''09-''22 +strukture'!$C$29</c:f>
              <c:strCache>
                <c:ptCount val="1"/>
                <c:pt idx="0">
                  <c:v>Nemčija</c:v>
                </c:pt>
              </c:strCache>
            </c:strRef>
          </c:tx>
          <c:spPr>
            <a:solidFill>
              <a:schemeClr val="bg2">
                <a:lumMod val="25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+strukture'!$L$29:$Q$29</c:f>
              <c:numCache>
                <c:formatCode>0.0%</c:formatCode>
                <c:ptCount val="6"/>
                <c:pt idx="0">
                  <c:v>0.12603603253044865</c:v>
                </c:pt>
                <c:pt idx="1">
                  <c:v>0.15686126520497629</c:v>
                </c:pt>
                <c:pt idx="2">
                  <c:v>0.16098167835331373</c:v>
                </c:pt>
                <c:pt idx="3">
                  <c:v>0.20926697720029419</c:v>
                </c:pt>
                <c:pt idx="4">
                  <c:v>0.19212754747524111</c:v>
                </c:pt>
                <c:pt idx="5">
                  <c:v>0.17365397747814093</c:v>
                </c:pt>
              </c:numCache>
            </c:numRef>
          </c:val>
          <c:extLst>
            <c:ext xmlns:c16="http://schemas.microsoft.com/office/drawing/2014/chart" uri="{C3380CC4-5D6E-409C-BE32-E72D297353CC}">
              <c16:uniqueId val="{00000001-CD7E-4002-A442-76BC8C18E1AA}"/>
            </c:ext>
          </c:extLst>
        </c:ser>
        <c:ser>
          <c:idx val="2"/>
          <c:order val="2"/>
          <c:tx>
            <c:strRef>
              <c:f>'Tuji trgi ''09-''22 +strukture'!$C$30</c:f>
              <c:strCache>
                <c:ptCount val="1"/>
                <c:pt idx="0">
                  <c:v>Italija</c:v>
                </c:pt>
              </c:strCache>
            </c:strRef>
          </c:tx>
          <c:spPr>
            <a:solidFill>
              <a:srgbClr val="00B050"/>
            </a:solidFill>
          </c:spPr>
          <c:invertIfNegative val="0"/>
          <c:dLbls>
            <c:spPr>
              <a:noFill/>
              <a:ln>
                <a:noFill/>
              </a:ln>
              <a:effectLst/>
            </c:spPr>
            <c:txPr>
              <a:bodyPr rot="-5400000"/>
              <a:lstStyle/>
              <a:p>
                <a:pPr algn="ctr">
                  <a:defRPr lang="sl-SI"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+strukture'!$L$30:$Q$30</c:f>
              <c:numCache>
                <c:formatCode>0.0%</c:formatCode>
                <c:ptCount val="6"/>
                <c:pt idx="0">
                  <c:v>0.13673683800926106</c:v>
                </c:pt>
                <c:pt idx="1">
                  <c:v>9.6380995509264503E-2</c:v>
                </c:pt>
                <c:pt idx="2">
                  <c:v>9.4220764532911103E-2</c:v>
                </c:pt>
                <c:pt idx="3">
                  <c:v>0.10855601863201765</c:v>
                </c:pt>
                <c:pt idx="4">
                  <c:v>6.1579224666508871E-2</c:v>
                </c:pt>
                <c:pt idx="5">
                  <c:v>6.6695231846604988E-2</c:v>
                </c:pt>
              </c:numCache>
            </c:numRef>
          </c:val>
          <c:extLst>
            <c:ext xmlns:c16="http://schemas.microsoft.com/office/drawing/2014/chart" uri="{C3380CC4-5D6E-409C-BE32-E72D297353CC}">
              <c16:uniqueId val="{00000002-CD7E-4002-A442-76BC8C18E1AA}"/>
            </c:ext>
          </c:extLst>
        </c:ser>
        <c:ser>
          <c:idx val="3"/>
          <c:order val="3"/>
          <c:tx>
            <c:strRef>
              <c:f>'Tuji trgi ''09-''22 +strukture'!$C$31</c:f>
              <c:strCache>
                <c:ptCount val="1"/>
                <c:pt idx="0">
                  <c:v>Nizozemska</c:v>
                </c:pt>
              </c:strCache>
            </c:strRef>
          </c:tx>
          <c:spPr>
            <a:solidFill>
              <a:schemeClr val="accent6">
                <a:lumMod val="75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+strukture'!$L$31:$Q$31</c:f>
              <c:numCache>
                <c:formatCode>0.0%</c:formatCode>
                <c:ptCount val="6"/>
                <c:pt idx="0">
                  <c:v>8.8161666472106562E-2</c:v>
                </c:pt>
                <c:pt idx="1">
                  <c:v>9.4984716404392613E-2</c:v>
                </c:pt>
                <c:pt idx="2">
                  <c:v>9.9276181859307852E-2</c:v>
                </c:pt>
                <c:pt idx="3">
                  <c:v>4.7168423633243445E-2</c:v>
                </c:pt>
                <c:pt idx="4">
                  <c:v>8.5717340012064477E-2</c:v>
                </c:pt>
                <c:pt idx="5">
                  <c:v>8.6673004565965481E-2</c:v>
                </c:pt>
              </c:numCache>
            </c:numRef>
          </c:val>
          <c:extLst>
            <c:ext xmlns:c16="http://schemas.microsoft.com/office/drawing/2014/chart" uri="{C3380CC4-5D6E-409C-BE32-E72D297353CC}">
              <c16:uniqueId val="{00000003-CD7E-4002-A442-76BC8C18E1AA}"/>
            </c:ext>
          </c:extLst>
        </c:ser>
        <c:ser>
          <c:idx val="4"/>
          <c:order val="4"/>
          <c:tx>
            <c:strRef>
              <c:f>'Tuji trgi ''09-''22 +strukture'!$C$32</c:f>
              <c:strCache>
                <c:ptCount val="1"/>
                <c:pt idx="0">
                  <c:v>Češka Republika</c:v>
                </c:pt>
              </c:strCache>
            </c:strRef>
          </c:tx>
          <c:invertIfNegative val="0"/>
          <c:dLbls>
            <c:spPr>
              <a:noFill/>
              <a:ln>
                <a:noFill/>
              </a:ln>
              <a:effectLst/>
            </c:spPr>
            <c:txPr>
              <a:bodyPr rot="-5400000" vert="horz"/>
              <a:lstStyle/>
              <a:p>
                <a:pPr algn="ctr">
                  <a:defRPr lang="en-US"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+strukture'!$L$32:$Q$32</c:f>
              <c:numCache>
                <c:formatCode>0.0%</c:formatCode>
                <c:ptCount val="6"/>
                <c:pt idx="0">
                  <c:v>5.1350895624991892E-2</c:v>
                </c:pt>
                <c:pt idx="1">
                  <c:v>5.6920386932840232E-2</c:v>
                </c:pt>
                <c:pt idx="2">
                  <c:v>6.9791902284551011E-2</c:v>
                </c:pt>
                <c:pt idx="3">
                  <c:v>5.3444471684236335E-2</c:v>
                </c:pt>
                <c:pt idx="4">
                  <c:v>0.12372960301764623</c:v>
                </c:pt>
                <c:pt idx="5">
                  <c:v>9.3729496672602872E-2</c:v>
                </c:pt>
              </c:numCache>
            </c:numRef>
          </c:val>
          <c:extLst>
            <c:ext xmlns:c16="http://schemas.microsoft.com/office/drawing/2014/chart" uri="{C3380CC4-5D6E-409C-BE32-E72D297353CC}">
              <c16:uniqueId val="{00000004-CD7E-4002-A442-76BC8C18E1AA}"/>
            </c:ext>
          </c:extLst>
        </c:ser>
        <c:dLbls>
          <c:showLegendKey val="0"/>
          <c:showVal val="0"/>
          <c:showCatName val="0"/>
          <c:showSerName val="0"/>
          <c:showPercent val="0"/>
          <c:showBubbleSize val="0"/>
        </c:dLbls>
        <c:gapWidth val="75"/>
        <c:overlap val="-25"/>
        <c:axId val="267437056"/>
        <c:axId val="173966464"/>
      </c:barChart>
      <c:catAx>
        <c:axId val="267437056"/>
        <c:scaling>
          <c:orientation val="minMax"/>
        </c:scaling>
        <c:delete val="0"/>
        <c:axPos val="b"/>
        <c:numFmt formatCode="General" sourceLinked="1"/>
        <c:majorTickMark val="none"/>
        <c:minorTickMark val="none"/>
        <c:tickLblPos val="nextTo"/>
        <c:crossAx val="173966464"/>
        <c:crosses val="autoZero"/>
        <c:auto val="1"/>
        <c:lblAlgn val="ctr"/>
        <c:lblOffset val="100"/>
        <c:noMultiLvlLbl val="0"/>
      </c:catAx>
      <c:valAx>
        <c:axId val="173966464"/>
        <c:scaling>
          <c:orientation val="minMax"/>
        </c:scaling>
        <c:delete val="0"/>
        <c:axPos val="l"/>
        <c:majorGridlines/>
        <c:numFmt formatCode="0.0%" sourceLinked="1"/>
        <c:majorTickMark val="none"/>
        <c:minorTickMark val="none"/>
        <c:tickLblPos val="nextTo"/>
        <c:spPr>
          <a:ln w="9525">
            <a:noFill/>
          </a:ln>
        </c:spPr>
        <c:crossAx val="267437056"/>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en-US" sz="1200" b="0"/>
              <a:t> TOP </a:t>
            </a:r>
            <a:r>
              <a:rPr lang="sl-SI" sz="1200" b="0"/>
              <a:t>5 tujih</a:t>
            </a:r>
            <a:r>
              <a:rPr lang="sl-SI" sz="1200" b="0" baseline="0"/>
              <a:t> trgov (A,D,I,NL,CZ) v vseh tujih trgih</a:t>
            </a:r>
            <a:endParaRPr lang="en-US" sz="1200" b="0"/>
          </a:p>
        </c:rich>
      </c:tx>
      <c:layout>
        <c:manualLayout>
          <c:xMode val="edge"/>
          <c:yMode val="edge"/>
          <c:x val="0.1036093319281588"/>
          <c:y val="3.2407407407407406E-2"/>
        </c:manualLayout>
      </c:layout>
      <c:overlay val="0"/>
    </c:title>
    <c:autoTitleDeleted val="0"/>
    <c:plotArea>
      <c:layout/>
      <c:barChart>
        <c:barDir val="col"/>
        <c:grouping val="clustered"/>
        <c:varyColors val="0"/>
        <c:ser>
          <c:idx val="0"/>
          <c:order val="0"/>
          <c:tx>
            <c:strRef>
              <c:f>'Tuji trgi ''09-''22 +strukture'!$C$33</c:f>
              <c:strCache>
                <c:ptCount val="1"/>
                <c:pt idx="0">
                  <c:v>SKUPAJ TOP 5</c:v>
                </c:pt>
              </c:strCache>
            </c:strRef>
          </c:tx>
          <c:spPr>
            <a:solidFill>
              <a:srgbClr val="008000"/>
            </a:solidFill>
          </c:spPr>
          <c:invertIfNegative val="0"/>
          <c:dLbls>
            <c:spPr>
              <a:noFill/>
              <a:ln>
                <a:noFill/>
              </a:ln>
              <a:effectLst/>
            </c:spPr>
            <c:txPr>
              <a:bodyPr/>
              <a:lstStyle/>
              <a:p>
                <a:pPr>
                  <a:defRPr sz="1000" b="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'Tuji trgi ''09-''22 +strukture'!$L$27:$Q$27</c:f>
              <c:numCache>
                <c:formatCode>General</c:formatCode>
                <c:ptCount val="6"/>
                <c:pt idx="0">
                  <c:v>2017</c:v>
                </c:pt>
                <c:pt idx="1">
                  <c:v>2018</c:v>
                </c:pt>
                <c:pt idx="2">
                  <c:v>2019</c:v>
                </c:pt>
                <c:pt idx="3">
                  <c:v>2020</c:v>
                </c:pt>
                <c:pt idx="4">
                  <c:v>2021</c:v>
                </c:pt>
                <c:pt idx="5">
                  <c:v>2022</c:v>
                </c:pt>
              </c:numCache>
            </c:numRef>
          </c:cat>
          <c:val>
            <c:numRef>
              <c:f>'Tuji trgi ''09-''22 +strukture'!$L$33:$Q$33</c:f>
              <c:numCache>
                <c:formatCode>0.0%</c:formatCode>
                <c:ptCount val="6"/>
                <c:pt idx="0">
                  <c:v>0.59301918362582196</c:v>
                </c:pt>
                <c:pt idx="1">
                  <c:v>0.56329169654200784</c:v>
                </c:pt>
                <c:pt idx="2">
                  <c:v>0.57127346754128028</c:v>
                </c:pt>
                <c:pt idx="3">
                  <c:v>0.59441039470458445</c:v>
                </c:pt>
                <c:pt idx="4">
                  <c:v>0.58655345402900061</c:v>
                </c:pt>
                <c:pt idx="5">
                  <c:v>0.57851184339140094</c:v>
                </c:pt>
              </c:numCache>
            </c:numRef>
          </c:val>
          <c:extLst>
            <c:ext xmlns:c16="http://schemas.microsoft.com/office/drawing/2014/chart" uri="{C3380CC4-5D6E-409C-BE32-E72D297353CC}">
              <c16:uniqueId val="{00000000-CCCD-4449-A7DA-F8014DF8D94A}"/>
            </c:ext>
          </c:extLst>
        </c:ser>
        <c:dLbls>
          <c:showLegendKey val="0"/>
          <c:showVal val="0"/>
          <c:showCatName val="0"/>
          <c:showSerName val="0"/>
          <c:showPercent val="0"/>
          <c:showBubbleSize val="0"/>
        </c:dLbls>
        <c:gapWidth val="150"/>
        <c:axId val="268475904"/>
        <c:axId val="173968768"/>
      </c:barChart>
      <c:catAx>
        <c:axId val="268475904"/>
        <c:scaling>
          <c:orientation val="minMax"/>
        </c:scaling>
        <c:delete val="0"/>
        <c:axPos val="b"/>
        <c:numFmt formatCode="General" sourceLinked="1"/>
        <c:majorTickMark val="out"/>
        <c:minorTickMark val="none"/>
        <c:tickLblPos val="nextTo"/>
        <c:crossAx val="173968768"/>
        <c:crosses val="autoZero"/>
        <c:auto val="1"/>
        <c:lblAlgn val="ctr"/>
        <c:lblOffset val="100"/>
        <c:noMultiLvlLbl val="0"/>
      </c:catAx>
      <c:valAx>
        <c:axId val="173968768"/>
        <c:scaling>
          <c:orientation val="minMax"/>
        </c:scaling>
        <c:delete val="0"/>
        <c:axPos val="l"/>
        <c:majorGridlines/>
        <c:numFmt formatCode="0.0%" sourceLinked="1"/>
        <c:majorTickMark val="out"/>
        <c:minorTickMark val="none"/>
        <c:tickLblPos val="nextTo"/>
        <c:crossAx val="268475904"/>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vseh prenočitev v Sloveniji 2021</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2009-2022'!$E$170:$E$175</c:f>
            </c:numRef>
          </c:val>
          <c:extLst>
            <c:ext xmlns:c16="http://schemas.microsoft.com/office/drawing/2014/chart" uri="{C3380CC4-5D6E-409C-BE32-E72D297353CC}">
              <c16:uniqueId val="{00000000-D6A1-40EF-8CD4-D2CE3330342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 prenočitev v Sloveniji 2021</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2009-2022'!$K$170:$K$175</c:f>
              <c:numCache>
                <c:formatCode>0%</c:formatCode>
                <c:ptCount val="6"/>
                <c:pt idx="0">
                  <c:v>9.1474649812771189E-2</c:v>
                </c:pt>
                <c:pt idx="1">
                  <c:v>0.39491025425787835</c:v>
                </c:pt>
                <c:pt idx="2">
                  <c:v>0.16589463673647298</c:v>
                </c:pt>
                <c:pt idx="3">
                  <c:v>0.15577583429180999</c:v>
                </c:pt>
                <c:pt idx="4">
                  <c:v>8.3298939401681149E-2</c:v>
                </c:pt>
                <c:pt idx="5">
                  <c:v>0.10864568549938633</c:v>
                </c:pt>
              </c:numCache>
            </c:numRef>
          </c:val>
          <c:extLst>
            <c:ext xmlns:c16="http://schemas.microsoft.com/office/drawing/2014/chart" uri="{C3380CC4-5D6E-409C-BE32-E72D297353CC}">
              <c16:uniqueId val="{00000000-6BEE-48D0-9269-04307A38430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domačih prenočitev v Sloveniji 2021</a:t>
            </a:r>
            <a:endParaRPr lang="en-US" sz="1200" b="0"/>
          </a:p>
        </c:rich>
      </c:tx>
      <c:layout>
        <c:manualLayout>
          <c:xMode val="edge"/>
          <c:yMode val="edge"/>
          <c:x val="0.43633333333333335"/>
          <c:y val="3.7037037037037035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dLbl>
              <c:idx val="3"/>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0-E678-460F-B1B7-FDBD7A62193B}"/>
                </c:ext>
              </c:extLst>
            </c:dLbl>
            <c:dLbl>
              <c:idx val="4"/>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1-E678-460F-B1B7-FDBD7A62193B}"/>
                </c:ext>
              </c:extLst>
            </c:dLbl>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2009-2022'!$H$170:$H$175</c:f>
            </c:numRef>
          </c:val>
          <c:extLst>
            <c:ext xmlns:c16="http://schemas.microsoft.com/office/drawing/2014/chart" uri="{C3380CC4-5D6E-409C-BE32-E72D297353CC}">
              <c16:uniqueId val="{00000002-E678-460F-B1B7-FDBD7A62193B}"/>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Ptuja v nočitvah pos. kategorij krajev v Sloveniji 2021</a:t>
            </a:r>
            <a:endParaRPr lang="en-US" sz="1200" b="0"/>
          </a:p>
        </c:rich>
      </c:tx>
      <c:layout>
        <c:manualLayout>
          <c:xMode val="edge"/>
          <c:yMode val="edge"/>
          <c:x val="2.1583333333333343E-2"/>
          <c:y val="2.7777777777777776E-2"/>
        </c:manualLayout>
      </c:layout>
      <c:overlay val="0"/>
    </c:title>
    <c:autoTitleDeleted val="0"/>
    <c:plotArea>
      <c:layout/>
      <c:barChart>
        <c:barDir val="col"/>
        <c:grouping val="clustered"/>
        <c:varyColors val="0"/>
        <c:ser>
          <c:idx val="0"/>
          <c:order val="0"/>
          <c:tx>
            <c:strRef>
              <c:f>'Analiza 2009-2022'!$C$160</c:f>
              <c:strCache>
                <c:ptCount val="1"/>
                <c:pt idx="0">
                  <c:v>Zdraviliške občine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2009-2022'!$D$169,'Analiza 2009-2022'!$G$169,'Analiza 2009-2022'!$J$169)</c:f>
            </c:multiLvlStrRef>
          </c:cat>
          <c:val>
            <c:numRef>
              <c:f>('Analiza 2009-2022'!$F$170,'Analiza 2009-2022'!$I$170,'Analiza 2009-2022'!$L$170)</c:f>
              <c:numCache>
                <c:formatCode>0.0%</c:formatCode>
                <c:ptCount val="1"/>
                <c:pt idx="0">
                  <c:v>7.4990595396874249E-2</c:v>
                </c:pt>
              </c:numCache>
            </c:numRef>
          </c:val>
          <c:extLst>
            <c:ext xmlns:c16="http://schemas.microsoft.com/office/drawing/2014/chart" uri="{C3380CC4-5D6E-409C-BE32-E72D297353CC}">
              <c16:uniqueId val="{00000000-4DFE-4172-977D-89414323E6AB}"/>
            </c:ext>
          </c:extLst>
        </c:ser>
        <c:ser>
          <c:idx val="1"/>
          <c:order val="1"/>
          <c:tx>
            <c:strRef>
              <c:f>'Analiza 2009-2022'!$C$174</c:f>
              <c:strCache>
                <c:ptCount val="1"/>
                <c:pt idx="0">
                  <c:v>Mestne občine</c:v>
                </c:pt>
              </c:strCache>
            </c:strRef>
          </c:tx>
          <c:spPr>
            <a:solidFill>
              <a:schemeClr val="accent2">
                <a:lumMod val="60000"/>
                <a:lumOff val="40000"/>
              </a:schemeClr>
            </a:solidFill>
          </c:spPr>
          <c:invertIfNegative val="0"/>
          <c:dLbls>
            <c:dLbl>
              <c:idx val="1"/>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FE-4172-977D-89414323E6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2009-2022'!$D$169,'Analiza 2009-2022'!$G$169,'Analiza 2009-2022'!$J$169)</c:f>
            </c:multiLvlStrRef>
          </c:cat>
          <c:val>
            <c:numRef>
              <c:f>('Analiza 2009-2022'!$F$174,'Analiza 2009-2022'!$I$174,'Analiza 2009-2022'!$L$174)</c:f>
              <c:numCache>
                <c:formatCode>0.0%</c:formatCode>
                <c:ptCount val="1"/>
                <c:pt idx="0">
                  <c:v>8.2350849872187437E-2</c:v>
                </c:pt>
              </c:numCache>
            </c:numRef>
          </c:val>
          <c:extLst>
            <c:ext xmlns:c16="http://schemas.microsoft.com/office/drawing/2014/chart" uri="{C3380CC4-5D6E-409C-BE32-E72D297353CC}">
              <c16:uniqueId val="{00000002-4DFE-4172-977D-89414323E6AB}"/>
            </c:ext>
          </c:extLst>
        </c:ser>
        <c:ser>
          <c:idx val="2"/>
          <c:order val="2"/>
          <c:tx>
            <c:strRef>
              <c:f>'Analiza 2009-2022'!$C$176</c:f>
              <c:strCache>
                <c:ptCount val="1"/>
                <c:pt idx="0">
                  <c:v>Slovenija</c:v>
                </c:pt>
              </c:strCache>
            </c:strRef>
          </c:tx>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FE-4172-977D-89414323E6AB}"/>
                </c:ext>
              </c:extLst>
            </c:dLbl>
            <c:dLbl>
              <c:idx val="1"/>
              <c:layout>
                <c:manualLayout>
                  <c:x val="1.1111111111111112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FE-4172-977D-89414323E6AB}"/>
                </c:ext>
              </c:extLst>
            </c:dLbl>
            <c:dLbl>
              <c:idx val="2"/>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FE-4172-977D-89414323E6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('Analiza 2009-2022'!$D$169,'Analiza 2009-2022'!$G$169,'Analiza 2009-2022'!$J$169)</c:f>
            </c:multiLvlStrRef>
          </c:cat>
          <c:val>
            <c:numRef>
              <c:f>('Analiza 2009-2022'!$F$176,'Analiza 2009-2022'!$I$176,'Analiza 2009-2022'!$L$176)</c:f>
              <c:numCache>
                <c:formatCode>0.00%</c:formatCode>
                <c:ptCount val="1"/>
                <c:pt idx="0">
                  <c:v>6.859738453180283E-3</c:v>
                </c:pt>
              </c:numCache>
            </c:numRef>
          </c:val>
          <c:extLst>
            <c:ext xmlns:c16="http://schemas.microsoft.com/office/drawing/2014/chart" uri="{C3380CC4-5D6E-409C-BE32-E72D297353CC}">
              <c16:uniqueId val="{00000006-4DFE-4172-977D-89414323E6AB}"/>
            </c:ext>
          </c:extLst>
        </c:ser>
        <c:dLbls>
          <c:showLegendKey val="0"/>
          <c:showVal val="0"/>
          <c:showCatName val="0"/>
          <c:showSerName val="0"/>
          <c:showPercent val="0"/>
          <c:showBubbleSize val="0"/>
        </c:dLbls>
        <c:gapWidth val="150"/>
        <c:axId val="123998208"/>
        <c:axId val="176792704"/>
      </c:barChart>
      <c:catAx>
        <c:axId val="123998208"/>
        <c:scaling>
          <c:orientation val="minMax"/>
        </c:scaling>
        <c:delete val="0"/>
        <c:axPos val="b"/>
        <c:numFmt formatCode="General" sourceLinked="0"/>
        <c:majorTickMark val="none"/>
        <c:minorTickMark val="none"/>
        <c:tickLblPos val="nextTo"/>
        <c:crossAx val="176792704"/>
        <c:crosses val="autoZero"/>
        <c:auto val="1"/>
        <c:lblAlgn val="ctr"/>
        <c:lblOffset val="100"/>
        <c:noMultiLvlLbl val="0"/>
      </c:catAx>
      <c:valAx>
        <c:axId val="176792704"/>
        <c:scaling>
          <c:orientation val="minMax"/>
        </c:scaling>
        <c:delete val="0"/>
        <c:axPos val="l"/>
        <c:majorGridlines/>
        <c:numFmt formatCode="0.0%" sourceLinked="1"/>
        <c:majorTickMark val="none"/>
        <c:minorTickMark val="none"/>
        <c:tickLblPos val="nextTo"/>
        <c:crossAx val="123998208"/>
        <c:crosses val="autoZero"/>
        <c:crossBetween val="between"/>
      </c:valAx>
    </c:plotArea>
    <c:legend>
      <c:legendPos val="b"/>
      <c:layout>
        <c:manualLayout>
          <c:xMode val="edge"/>
          <c:yMode val="edge"/>
          <c:x val="6.9244750656167989E-2"/>
          <c:y val="0.88850503062117236"/>
          <c:w val="0.86984383202099735"/>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Povprečna doba bivanja domači/tuji turisti, Ptuj</a:t>
            </a:r>
            <a:endParaRPr lang="sl-SI" sz="1200" b="0"/>
          </a:p>
        </c:rich>
      </c:tx>
      <c:layout>
        <c:manualLayout>
          <c:xMode val="edge"/>
          <c:yMode val="edge"/>
          <c:x val="0.24212707894215718"/>
          <c:y val="3.7037084637695498E-2"/>
        </c:manualLayout>
      </c:layout>
      <c:overlay val="0"/>
    </c:title>
    <c:autoTitleDeleted val="0"/>
    <c:plotArea>
      <c:layout/>
      <c:barChart>
        <c:barDir val="col"/>
        <c:grouping val="clustered"/>
        <c:varyColors val="0"/>
        <c:ser>
          <c:idx val="0"/>
          <c:order val="0"/>
          <c:tx>
            <c:strRef>
              <c:f>'Analiza 2009-2022'!$C$32</c:f>
              <c:strCache>
                <c:ptCount val="1"/>
                <c:pt idx="0">
                  <c:v>Povprečna doba bivanja skupaj</c:v>
                </c:pt>
              </c:strCache>
            </c:strRef>
          </c:tx>
          <c:spPr>
            <a:solidFill>
              <a:srgbClr val="C00000"/>
            </a:solidFill>
          </c:spPr>
          <c:invertIfNegative val="0"/>
          <c:dLbls>
            <c:spPr>
              <a:noFill/>
              <a:ln>
                <a:noFill/>
              </a:ln>
              <a:effectLst/>
            </c:spPr>
            <c:txPr>
              <a:bodyPr rot="-5400000" vert="horz"/>
              <a:lstStyle/>
              <a:p>
                <a:pPr>
                  <a:defRPr sz="1200" b="1"/>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2009-2022'!$D$32,'Analiza 2009-2022'!$F$32,'Analiza 2009-2022'!$H$32,'Analiza 2009-2022'!$J$32,'Analiza 2009-2022'!$L$32,'Analiza 2009-2022'!$N$32,'Analiza 2009-2022'!$P$32,'Analiza 2009-2022'!$R$32,'Analiza 2009-2022'!$T$32,'Analiza 2009-2022'!$V$32,'Analiza 2009-2022'!$X$32,'Analiza 2009-2022'!$Z$32,'Analiza 2009-2022'!$AB$32,'Analiza 2009-2022'!$AD$32)</c:f>
              <c:numCache>
                <c:formatCode>#,##0.0</c:formatCode>
                <c:ptCount val="10"/>
                <c:pt idx="0">
                  <c:v>2.4789432046069213</c:v>
                </c:pt>
                <c:pt idx="1">
                  <c:v>2.409481921113525</c:v>
                </c:pt>
                <c:pt idx="2">
                  <c:v>2.4641872579363064</c:v>
                </c:pt>
                <c:pt idx="3">
                  <c:v>2.3886557782644311</c:v>
                </c:pt>
                <c:pt idx="4">
                  <c:v>2.3781344969999219</c:v>
                </c:pt>
                <c:pt idx="5">
                  <c:v>2.3050788409397294</c:v>
                </c:pt>
                <c:pt idx="6">
                  <c:v>2.3384222779369628</c:v>
                </c:pt>
                <c:pt idx="7">
                  <c:v>2.826716037090049</c:v>
                </c:pt>
                <c:pt idx="8">
                  <c:v>2.377483294710554</c:v>
                </c:pt>
                <c:pt idx="9">
                  <c:v>2.3183078329412119</c:v>
                </c:pt>
              </c:numCache>
            </c:numRef>
          </c:val>
          <c:extLst>
            <c:ext xmlns:c16="http://schemas.microsoft.com/office/drawing/2014/chart" uri="{C3380CC4-5D6E-409C-BE32-E72D297353CC}">
              <c16:uniqueId val="{00000000-83FE-4C6B-BC8C-E3261F4615D1}"/>
            </c:ext>
          </c:extLst>
        </c:ser>
        <c:ser>
          <c:idx val="1"/>
          <c:order val="1"/>
          <c:tx>
            <c:strRef>
              <c:f>'Analiza 2009-2022'!$C$33</c:f>
              <c:strCache>
                <c:ptCount val="1"/>
                <c:pt idx="0">
                  <c:v>PDB domači gostje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2009-2022'!$D$33,'Analiza 2009-2022'!$F$33,'Analiza 2009-2022'!$H$33,'Analiza 2009-2022'!$J$33,'Analiza 2009-2022'!$L$33,'Analiza 2009-2022'!$N$33,'Analiza 2009-2022'!$P$33,'Analiza 2009-2022'!$R$33,'Analiza 2009-2022'!$T$33,'Analiza 2009-2022'!$V$33,'Analiza 2009-2022'!$X$33,'Analiza 2009-2022'!$Z$33,'Analiza 2009-2022'!$AB$33,'Analiza 2009-2022'!$AD$33)</c:f>
              <c:numCache>
                <c:formatCode>#,##0.0</c:formatCode>
                <c:ptCount val="10"/>
                <c:pt idx="0">
                  <c:v>2.804108647068936</c:v>
                </c:pt>
                <c:pt idx="1">
                  <c:v>2.6955062180514231</c:v>
                </c:pt>
                <c:pt idx="2">
                  <c:v>2.8696440464737658</c:v>
                </c:pt>
                <c:pt idx="3">
                  <c:v>2.8789656503280585</c:v>
                </c:pt>
                <c:pt idx="4">
                  <c:v>3.0163410443885095</c:v>
                </c:pt>
                <c:pt idx="5">
                  <c:v>2.8982862321825822</c:v>
                </c:pt>
                <c:pt idx="6">
                  <c:v>3.0063918889133787</c:v>
                </c:pt>
                <c:pt idx="7">
                  <c:v>3.1245842018893866</c:v>
                </c:pt>
                <c:pt idx="8">
                  <c:v>2.7400045177320984</c:v>
                </c:pt>
                <c:pt idx="9">
                  <c:v>2.7508680257141873</c:v>
                </c:pt>
              </c:numCache>
            </c:numRef>
          </c:val>
          <c:extLst>
            <c:ext xmlns:c16="http://schemas.microsoft.com/office/drawing/2014/chart" uri="{C3380CC4-5D6E-409C-BE32-E72D297353CC}">
              <c16:uniqueId val="{00000001-83FE-4C6B-BC8C-E3261F4615D1}"/>
            </c:ext>
          </c:extLst>
        </c:ser>
        <c:ser>
          <c:idx val="2"/>
          <c:order val="2"/>
          <c:tx>
            <c:strRef>
              <c:f>'Analiza 2009-2022'!$C$34</c:f>
              <c:strCache>
                <c:ptCount val="1"/>
                <c:pt idx="0">
                  <c:v>PDB tuji gostje</c:v>
                </c:pt>
              </c:strCache>
            </c:strRef>
          </c:tx>
          <c:spPr>
            <a:solidFill>
              <a:srgbClr val="008000"/>
            </a:solidFill>
          </c:spPr>
          <c:invertIfNegative val="0"/>
          <c:dLbls>
            <c:spPr>
              <a:noFill/>
              <a:ln>
                <a:noFill/>
              </a:ln>
              <a:effectLst/>
            </c:spPr>
            <c:txPr>
              <a:bodyPr rot="-5400000" vert="horz"/>
              <a:lstStyle/>
              <a:p>
                <a:pPr>
                  <a:defRPr>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2009-2022'!$D$34,'Analiza 2009-2022'!$F$34,'Analiza 2009-2022'!$H$34,'Analiza 2009-2022'!$J$34,'Analiza 2009-2022'!$L$34,'Analiza 2009-2022'!$N$34,'Analiza 2009-2022'!$P$34,'Analiza 2009-2022'!$R$34,'Analiza 2009-2022'!$T$34,'Analiza 2009-2022'!$V$34,'Analiza 2009-2022'!$X$34,'Analiza 2009-2022'!$Z$34,'Analiza 2009-2022'!$AB$34,'Analiza 2009-2022'!$AD$34)</c:f>
              <c:numCache>
                <c:formatCode>#,##0.0</c:formatCode>
                <c:ptCount val="10"/>
                <c:pt idx="0">
                  <c:v>2.2355476918127715</c:v>
                </c:pt>
                <c:pt idx="1">
                  <c:v>2.162834303759992</c:v>
                </c:pt>
                <c:pt idx="2">
                  <c:v>2.122831064452821</c:v>
                </c:pt>
                <c:pt idx="3">
                  <c:v>2.0140080804506177</c:v>
                </c:pt>
                <c:pt idx="4">
                  <c:v>1.9699764922322158</c:v>
                </c:pt>
                <c:pt idx="5">
                  <c:v>1.9601389387950652</c:v>
                </c:pt>
                <c:pt idx="6">
                  <c:v>1.9965480675947025</c:v>
                </c:pt>
                <c:pt idx="7">
                  <c:v>2.1264727348555938</c:v>
                </c:pt>
                <c:pt idx="8">
                  <c:v>1.839083030472463</c:v>
                </c:pt>
                <c:pt idx="9">
                  <c:v>1.9840337920408055</c:v>
                </c:pt>
              </c:numCache>
            </c:numRef>
          </c:val>
          <c:extLst>
            <c:ext xmlns:c16="http://schemas.microsoft.com/office/drawing/2014/chart" uri="{C3380CC4-5D6E-409C-BE32-E72D297353CC}">
              <c16:uniqueId val="{00000002-83FE-4C6B-BC8C-E3261F4615D1}"/>
            </c:ext>
          </c:extLst>
        </c:ser>
        <c:dLbls>
          <c:showLegendKey val="0"/>
          <c:showVal val="0"/>
          <c:showCatName val="0"/>
          <c:showSerName val="0"/>
          <c:showPercent val="0"/>
          <c:showBubbleSize val="0"/>
        </c:dLbls>
        <c:gapWidth val="75"/>
        <c:overlap val="-25"/>
        <c:axId val="47282688"/>
        <c:axId val="100429760"/>
      </c:barChart>
      <c:catAx>
        <c:axId val="47282688"/>
        <c:scaling>
          <c:orientation val="minMax"/>
        </c:scaling>
        <c:delete val="0"/>
        <c:axPos val="b"/>
        <c:numFmt formatCode="General" sourceLinked="1"/>
        <c:majorTickMark val="none"/>
        <c:minorTickMark val="none"/>
        <c:tickLblPos val="nextTo"/>
        <c:crossAx val="100429760"/>
        <c:crosses val="autoZero"/>
        <c:auto val="1"/>
        <c:lblAlgn val="ctr"/>
        <c:lblOffset val="100"/>
        <c:noMultiLvlLbl val="0"/>
      </c:catAx>
      <c:valAx>
        <c:axId val="100429760"/>
        <c:scaling>
          <c:orientation val="minMax"/>
        </c:scaling>
        <c:delete val="0"/>
        <c:axPos val="l"/>
        <c:majorGridlines/>
        <c:numFmt formatCode="#,##0.0" sourceLinked="1"/>
        <c:majorTickMark val="none"/>
        <c:minorTickMark val="none"/>
        <c:tickLblPos val="nextTo"/>
        <c:spPr>
          <a:ln w="9525">
            <a:noFill/>
          </a:ln>
        </c:spPr>
        <c:crossAx val="47282688"/>
        <c:crosses val="autoZero"/>
        <c:crossBetween val="between"/>
      </c:valAx>
    </c:plotArea>
    <c:legend>
      <c:legendPos val="b"/>
      <c:layout/>
      <c:overlay val="0"/>
    </c:legend>
    <c:plotVisOnly val="1"/>
    <c:dispBlanksAs val="zero"/>
    <c:showDLblsOverMax val="0"/>
  </c:chart>
  <c:printSettings>
    <c:headerFooter/>
    <c:pageMargins b="0.75000000000000089" l="0.70000000000000062" r="0.70000000000000062" t="0.7500000000000008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PDB tujih turistov po državah 2019-2022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clustered"/>
        <c:varyColors val="0"/>
        <c:ser>
          <c:idx val="0"/>
          <c:order val="0"/>
          <c:tx>
            <c:strRef>
              <c:f>'Analiza 2009-2022'!$CN$64</c:f>
              <c:strCache>
                <c:ptCount val="1"/>
                <c:pt idx="0">
                  <c:v>2019</c:v>
                </c:pt>
              </c:strCache>
            </c:strRef>
          </c:tx>
          <c:spPr>
            <a:solidFill>
              <a:schemeClr val="accent1"/>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3C-48FD-940E-8CF21B6A67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2009-2022'!$CN$65:$CN$83</c:f>
              <c:numCache>
                <c:formatCode>0.0</c:formatCode>
                <c:ptCount val="19"/>
                <c:pt idx="0">
                  <c:v>6.1516393442622954</c:v>
                </c:pt>
                <c:pt idx="1">
                  <c:v>3.9607843137254903</c:v>
                </c:pt>
                <c:pt idx="2">
                  <c:v>3.1137820512820511</c:v>
                </c:pt>
                <c:pt idx="3">
                  <c:v>2.4288876591034865</c:v>
                </c:pt>
                <c:pt idx="4">
                  <c:v>2.2671451355661882</c:v>
                </c:pt>
                <c:pt idx="5">
                  <c:v>2.2251602564102564</c:v>
                </c:pt>
                <c:pt idx="6">
                  <c:v>2.2240000000000002</c:v>
                </c:pt>
                <c:pt idx="7">
                  <c:v>2.0882352941176472</c:v>
                </c:pt>
                <c:pt idx="8">
                  <c:v>2.0522388059701493</c:v>
                </c:pt>
                <c:pt idx="9">
                  <c:v>2.0246105919003115</c:v>
                </c:pt>
                <c:pt idx="10">
                  <c:v>1.9732441471571907</c:v>
                </c:pt>
                <c:pt idx="11">
                  <c:v>1.8873873873873874</c:v>
                </c:pt>
                <c:pt idx="12">
                  <c:v>1.8086404066073698</c:v>
                </c:pt>
                <c:pt idx="13">
                  <c:v>1.7830106905518637</c:v>
                </c:pt>
                <c:pt idx="14">
                  <c:v>1.7774417363458459</c:v>
                </c:pt>
                <c:pt idx="15">
                  <c:v>1.7522935779816513</c:v>
                </c:pt>
                <c:pt idx="16">
                  <c:v>1.7358490566037736</c:v>
                </c:pt>
                <c:pt idx="17">
                  <c:v>1.5345268542199488</c:v>
                </c:pt>
                <c:pt idx="18">
                  <c:v>1.1857279388340236</c:v>
                </c:pt>
              </c:numCache>
            </c:numRef>
          </c:val>
          <c:extLst>
            <c:ext xmlns:c16="http://schemas.microsoft.com/office/drawing/2014/chart" uri="{C3380CC4-5D6E-409C-BE32-E72D297353CC}">
              <c16:uniqueId val="{00000000-473C-48FD-940E-8CF21B6A67F5}"/>
            </c:ext>
          </c:extLst>
        </c:ser>
        <c:ser>
          <c:idx val="1"/>
          <c:order val="1"/>
          <c:tx>
            <c:strRef>
              <c:f>'Analiza 2009-2022'!$CO$64</c:f>
              <c:strCache>
                <c:ptCount val="1"/>
                <c:pt idx="0">
                  <c:v>2020</c:v>
                </c:pt>
              </c:strCache>
            </c:strRef>
          </c:tx>
          <c:spPr>
            <a:solidFill>
              <a:schemeClr val="accent1">
                <a:lumMod val="60000"/>
                <a:lumOff val="40000"/>
              </a:schemeClr>
            </a:solidFill>
            <a:ln>
              <a:noFill/>
            </a:ln>
            <a:effectLst/>
          </c:spPr>
          <c:invertIfNegative val="0"/>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2009-2022'!$CO$65:$CO$83</c:f>
              <c:numCache>
                <c:formatCode>0.0</c:formatCode>
                <c:ptCount val="19"/>
                <c:pt idx="0">
                  <c:v>2.4038461538461537</c:v>
                </c:pt>
                <c:pt idx="1">
                  <c:v>2.8333333333333335</c:v>
                </c:pt>
                <c:pt idx="2">
                  <c:v>2</c:v>
                </c:pt>
                <c:pt idx="3">
                  <c:v>2.4857881136950906</c:v>
                </c:pt>
                <c:pt idx="4">
                  <c:v>3.7737430167597767</c:v>
                </c:pt>
                <c:pt idx="5">
                  <c:v>2.4356435643564356</c:v>
                </c:pt>
                <c:pt idx="6">
                  <c:v>2.1176470588235294</c:v>
                </c:pt>
                <c:pt idx="7">
                  <c:v>2.040983606557377</c:v>
                </c:pt>
                <c:pt idx="8">
                  <c:v>2.5844155844155843</c:v>
                </c:pt>
                <c:pt idx="9">
                  <c:v>2.1099353321575545</c:v>
                </c:pt>
                <c:pt idx="10">
                  <c:v>1.5510204081632653</c:v>
                </c:pt>
                <c:pt idx="11">
                  <c:v>1.6019108280254777</c:v>
                </c:pt>
                <c:pt idx="12">
                  <c:v>2.1254980079681274</c:v>
                </c:pt>
                <c:pt idx="13">
                  <c:v>1.7609046849757675</c:v>
                </c:pt>
                <c:pt idx="14">
                  <c:v>1.8866171003717471</c:v>
                </c:pt>
                <c:pt idx="15">
                  <c:v>2.68</c:v>
                </c:pt>
                <c:pt idx="16">
                  <c:v>1.8666666666666667</c:v>
                </c:pt>
                <c:pt idx="17">
                  <c:v>1.7058823529411764</c:v>
                </c:pt>
                <c:pt idx="18">
                  <c:v>1.1466395112016294</c:v>
                </c:pt>
              </c:numCache>
            </c:numRef>
          </c:val>
          <c:extLst>
            <c:ext xmlns:c16="http://schemas.microsoft.com/office/drawing/2014/chart" uri="{C3380CC4-5D6E-409C-BE32-E72D297353CC}">
              <c16:uniqueId val="{00000001-473C-48FD-940E-8CF21B6A67F5}"/>
            </c:ext>
          </c:extLst>
        </c:ser>
        <c:ser>
          <c:idx val="2"/>
          <c:order val="2"/>
          <c:tx>
            <c:strRef>
              <c:f>'Analiza 2009-2022'!$CP$64</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2009-2022'!$CP$65:$CP$83</c:f>
              <c:numCache>
                <c:formatCode>0.0</c:formatCode>
                <c:ptCount val="19"/>
                <c:pt idx="0">
                  <c:v>3.7892813641900127</c:v>
                </c:pt>
                <c:pt idx="1">
                  <c:v>1.9592850049652433</c:v>
                </c:pt>
                <c:pt idx="2">
                  <c:v>2.2588690797766975</c:v>
                </c:pt>
                <c:pt idx="3">
                  <c:v>2.0861921575915257</c:v>
                </c:pt>
                <c:pt idx="4">
                  <c:v>3.7557709603277707</c:v>
                </c:pt>
                <c:pt idx="5">
                  <c:v>2.3947618482004991</c:v>
                </c:pt>
                <c:pt idx="6">
                  <c:v>1.7763018065887355</c:v>
                </c:pt>
                <c:pt idx="7">
                  <c:v>1.9053313403089187</c:v>
                </c:pt>
                <c:pt idx="8">
                  <c:v>1.8876488095238098</c:v>
                </c:pt>
                <c:pt idx="9">
                  <c:v>2.0162690887314101</c:v>
                </c:pt>
                <c:pt idx="10">
                  <c:v>1.6302124311565696</c:v>
                </c:pt>
                <c:pt idx="11">
                  <c:v>1.5887573964497039</c:v>
                </c:pt>
                <c:pt idx="12">
                  <c:v>1.7771248569773845</c:v>
                </c:pt>
                <c:pt idx="13">
                  <c:v>1.7895480849935947</c:v>
                </c:pt>
                <c:pt idx="14">
                  <c:v>1.6461610051186675</c:v>
                </c:pt>
                <c:pt idx="15">
                  <c:v>1.8490706319702601</c:v>
                </c:pt>
                <c:pt idx="16">
                  <c:v>1.7111531190926277</c:v>
                </c:pt>
                <c:pt idx="17">
                  <c:v>1.4095004095004096</c:v>
                </c:pt>
                <c:pt idx="18">
                  <c:v>1.1633780081136764</c:v>
                </c:pt>
              </c:numCache>
            </c:numRef>
          </c:val>
          <c:extLst>
            <c:ext xmlns:c16="http://schemas.microsoft.com/office/drawing/2014/chart" uri="{C3380CC4-5D6E-409C-BE32-E72D297353CC}">
              <c16:uniqueId val="{00000002-473C-48FD-940E-8CF21B6A67F5}"/>
            </c:ext>
          </c:extLst>
        </c:ser>
        <c:ser>
          <c:idx val="3"/>
          <c:order val="3"/>
          <c:tx>
            <c:strRef>
              <c:f>'Analiza 2009-2022'!$CQ$64</c:f>
              <c:strCache>
                <c:ptCount val="1"/>
                <c:pt idx="0">
                  <c:v>2022</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2009-2022'!$CQ$65:$CQ$83</c:f>
              <c:numCache>
                <c:formatCode>0.0</c:formatCode>
                <c:ptCount val="19"/>
                <c:pt idx="0">
                  <c:v>1.9777777777777779</c:v>
                </c:pt>
                <c:pt idx="1">
                  <c:v>4.6609336609336607</c:v>
                </c:pt>
                <c:pt idx="2">
                  <c:v>2.5169590643274855</c:v>
                </c:pt>
                <c:pt idx="3">
                  <c:v>2.3719311102968121</c:v>
                </c:pt>
                <c:pt idx="4">
                  <c:v>2.9388830347734456</c:v>
                </c:pt>
                <c:pt idx="5">
                  <c:v>2.1751091703056771</c:v>
                </c:pt>
                <c:pt idx="6">
                  <c:v>2.3442622950819674</c:v>
                </c:pt>
                <c:pt idx="7">
                  <c:v>2.1892230576441101</c:v>
                </c:pt>
                <c:pt idx="8">
                  <c:v>3.2962962962962963</c:v>
                </c:pt>
                <c:pt idx="9">
                  <c:v>2.0994297933000712</c:v>
                </c:pt>
                <c:pt idx="10">
                  <c:v>1.7209302325581395</c:v>
                </c:pt>
                <c:pt idx="11">
                  <c:v>1.8043478260869565</c:v>
                </c:pt>
                <c:pt idx="12">
                  <c:v>1.8161321943705364</c:v>
                </c:pt>
                <c:pt idx="13">
                  <c:v>1.6214964095436646</c:v>
                </c:pt>
                <c:pt idx="14">
                  <c:v>1.9624170965364776</c:v>
                </c:pt>
                <c:pt idx="15">
                  <c:v>1.963235294117647</c:v>
                </c:pt>
                <c:pt idx="16">
                  <c:v>1.703529411764706</c:v>
                </c:pt>
                <c:pt idx="17">
                  <c:v>1.6458333333333333</c:v>
                </c:pt>
                <c:pt idx="18">
                  <c:v>1.1927194860813704</c:v>
                </c:pt>
              </c:numCache>
            </c:numRef>
          </c:val>
          <c:extLst>
            <c:ext xmlns:c16="http://schemas.microsoft.com/office/drawing/2014/chart" uri="{C3380CC4-5D6E-409C-BE32-E72D297353CC}">
              <c16:uniqueId val="{00000000-8369-47A1-B01D-29D5926BA177}"/>
            </c:ext>
          </c:extLst>
        </c:ser>
        <c:dLbls>
          <c:showLegendKey val="0"/>
          <c:showVal val="0"/>
          <c:showCatName val="0"/>
          <c:showSerName val="0"/>
          <c:showPercent val="0"/>
          <c:showBubbleSize val="0"/>
        </c:dLbls>
        <c:gapWidth val="182"/>
        <c:axId val="802439336"/>
        <c:axId val="802444912"/>
      </c:barChart>
      <c:catAx>
        <c:axId val="80243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2444912"/>
        <c:crosses val="autoZero"/>
        <c:auto val="1"/>
        <c:lblAlgn val="ctr"/>
        <c:lblOffset val="100"/>
        <c:noMultiLvlLbl val="0"/>
      </c:catAx>
      <c:valAx>
        <c:axId val="802444912"/>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2439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številu ležišč v vseh vrstah nastanitvenih  kapacitet v regiji Podravje v letu 2019</a:t>
            </a:r>
            <a:endParaRPr lang="en-US" sz="1200" b="0"/>
          </a:p>
        </c:rich>
      </c:tx>
      <c:layout/>
      <c:overlay val="0"/>
    </c:title>
    <c:autoTitleDeleted val="0"/>
    <c:plotArea>
      <c:layout/>
      <c:barChart>
        <c:barDir val="bar"/>
        <c:grouping val="clustered"/>
        <c:varyColors val="0"/>
        <c:ser>
          <c:idx val="0"/>
          <c:order val="0"/>
          <c:spPr>
            <a:solidFill>
              <a:schemeClr val="accent6">
                <a:lumMod val="75000"/>
              </a:schemeClr>
            </a:solidFill>
          </c:spPr>
          <c:invertIfNegative val="0"/>
          <c:dPt>
            <c:idx val="0"/>
            <c:invertIfNegative val="0"/>
            <c:bubble3D val="0"/>
            <c:spPr>
              <a:solidFill>
                <a:schemeClr val="accent4">
                  <a:lumMod val="40000"/>
                  <a:lumOff val="60000"/>
                </a:schemeClr>
              </a:solidFill>
            </c:spPr>
            <c:extLst>
              <c:ext xmlns:c16="http://schemas.microsoft.com/office/drawing/2014/chart" uri="{C3380CC4-5D6E-409C-BE32-E72D297353CC}">
                <c16:uniqueId val="{00000001-9990-4BD8-B4F0-4D5017234AD0}"/>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9990-4BD8-B4F0-4D5017234AD0}"/>
              </c:ext>
            </c:extLst>
          </c:dPt>
          <c:dPt>
            <c:idx val="2"/>
            <c:invertIfNegative val="0"/>
            <c:bubble3D val="0"/>
            <c:spPr>
              <a:solidFill>
                <a:schemeClr val="accent6">
                  <a:lumMod val="40000"/>
                  <a:lumOff val="60000"/>
                </a:schemeClr>
              </a:solidFill>
            </c:spPr>
            <c:extLst>
              <c:ext xmlns:c16="http://schemas.microsoft.com/office/drawing/2014/chart" uri="{C3380CC4-5D6E-409C-BE32-E72D297353CC}">
                <c16:uniqueId val="{00000007-9990-4BD8-B4F0-4D5017234AD0}"/>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5-9990-4BD8-B4F0-4D5017234AD0}"/>
              </c:ext>
            </c:extLst>
          </c:dPt>
          <c:dLbls>
            <c:dLbl>
              <c:idx val="1"/>
              <c:layout>
                <c:manualLayout>
                  <c:x val="-3.3333333333333333E-2"/>
                  <c:y val="-9.7222222222222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90-4BD8-B4F0-4D5017234AD0}"/>
                </c:ext>
              </c:extLst>
            </c:dLbl>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2009-2022'!$Y$3:$Y$6</c:f>
              <c:strCache>
                <c:ptCount val="4"/>
                <c:pt idx="0">
                  <c:v>Hoteli in podobni nastanitveni objekti</c:v>
                </c:pt>
                <c:pt idx="1">
                  <c:v>Kampi</c:v>
                </c:pt>
                <c:pt idx="2">
                  <c:v>Ostali nastanitveni objekti</c:v>
                </c:pt>
                <c:pt idx="3">
                  <c:v>SKUPAJ VSE VRSTE OBRATOV</c:v>
                </c:pt>
              </c:strCache>
            </c:strRef>
          </c:cat>
          <c:val>
            <c:numRef>
              <c:f>'Analiza 2009-2022'!$AA$3:$AA$6</c:f>
              <c:numCache>
                <c:formatCode>0.0%</c:formatCode>
                <c:ptCount val="4"/>
                <c:pt idx="0">
                  <c:v>0.11350974930362116</c:v>
                </c:pt>
                <c:pt idx="1">
                  <c:v>0.64516129032258063</c:v>
                </c:pt>
                <c:pt idx="2">
                  <c:v>8.2167387433223105E-2</c:v>
                </c:pt>
                <c:pt idx="3">
                  <c:v>0.16130488768484028</c:v>
                </c:pt>
              </c:numCache>
            </c:numRef>
          </c:val>
          <c:extLst>
            <c:ext xmlns:c16="http://schemas.microsoft.com/office/drawing/2014/chart" uri="{C3380CC4-5D6E-409C-BE32-E72D297353CC}">
              <c16:uniqueId val="{00000006-9990-4BD8-B4F0-4D5017234AD0}"/>
            </c:ext>
          </c:extLst>
        </c:ser>
        <c:dLbls>
          <c:showLegendKey val="0"/>
          <c:showVal val="1"/>
          <c:showCatName val="0"/>
          <c:showSerName val="0"/>
          <c:showPercent val="0"/>
          <c:showBubbleSize val="0"/>
        </c:dLbls>
        <c:gapWidth val="56"/>
        <c:overlap val="10"/>
        <c:axId val="116517888"/>
        <c:axId val="159993792"/>
      </c:barChart>
      <c:catAx>
        <c:axId val="116517888"/>
        <c:scaling>
          <c:orientation val="minMax"/>
        </c:scaling>
        <c:delete val="0"/>
        <c:axPos val="l"/>
        <c:numFmt formatCode="General" sourceLinked="0"/>
        <c:majorTickMark val="none"/>
        <c:minorTickMark val="none"/>
        <c:tickLblPos val="nextTo"/>
        <c:txPr>
          <a:bodyPr/>
          <a:lstStyle/>
          <a:p>
            <a:pPr>
              <a:defRPr sz="1200"/>
            </a:pPr>
            <a:endParaRPr lang="sl-SI"/>
          </a:p>
        </c:txPr>
        <c:crossAx val="159993792"/>
        <c:crosses val="autoZero"/>
        <c:auto val="1"/>
        <c:lblAlgn val="ctr"/>
        <c:lblOffset val="100"/>
        <c:noMultiLvlLbl val="0"/>
      </c:catAx>
      <c:valAx>
        <c:axId val="159993792"/>
        <c:scaling>
          <c:orientation val="minMax"/>
        </c:scaling>
        <c:delete val="1"/>
        <c:axPos val="b"/>
        <c:numFmt formatCode="0%" sourceLinked="0"/>
        <c:majorTickMark val="out"/>
        <c:minorTickMark val="none"/>
        <c:tickLblPos val="nextTo"/>
        <c:crossAx val="11651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2020</a:t>
            </a:r>
            <a:endParaRPr lang="en-US" sz="1200" b="0"/>
          </a:p>
        </c:rich>
      </c:tx>
      <c:layout/>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1-C3A5-4C24-805E-2C13D06F4EB9}"/>
              </c:ext>
            </c:extLst>
          </c:dPt>
          <c:dPt>
            <c:idx val="1"/>
            <c:invertIfNegative val="0"/>
            <c:bubble3D val="0"/>
            <c:extLst>
              <c:ext xmlns:c16="http://schemas.microsoft.com/office/drawing/2014/chart" uri="{C3380CC4-5D6E-409C-BE32-E72D297353CC}">
                <c16:uniqueId val="{00000003-C3A5-4C24-805E-2C13D06F4EB9}"/>
              </c:ext>
            </c:extLst>
          </c:dPt>
          <c:dPt>
            <c:idx val="2"/>
            <c:invertIfNegative val="0"/>
            <c:bubble3D val="0"/>
            <c:extLst>
              <c:ext xmlns:c16="http://schemas.microsoft.com/office/drawing/2014/chart" uri="{C3380CC4-5D6E-409C-BE32-E72D297353CC}">
                <c16:uniqueId val="{00000005-C3A5-4C24-805E-2C13D06F4EB9}"/>
              </c:ext>
            </c:extLst>
          </c:dPt>
          <c:dPt>
            <c:idx val="3"/>
            <c:invertIfNegative val="0"/>
            <c:bubble3D val="0"/>
            <c:extLst>
              <c:ext xmlns:c16="http://schemas.microsoft.com/office/drawing/2014/chart" uri="{C3380CC4-5D6E-409C-BE32-E72D297353CC}">
                <c16:uniqueId val="{00000007-C3A5-4C24-805E-2C13D06F4EB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2009-2022'!$AM$3:$AM$11</c:f>
              <c:numCache>
                <c:formatCode>0.0%</c:formatCode>
                <c:ptCount val="9"/>
                <c:pt idx="0">
                  <c:v>0.19494352715670457</c:v>
                </c:pt>
                <c:pt idx="1">
                  <c:v>0.20394441451149425</c:v>
                </c:pt>
                <c:pt idx="2">
                  <c:v>1.046171768234984</c:v>
                </c:pt>
                <c:pt idx="3">
                  <c:v>0.11469058295964125</c:v>
                </c:pt>
                <c:pt idx="4">
                  <c:v>9.0164369269401148E-2</c:v>
                </c:pt>
                <c:pt idx="5">
                  <c:v>0.7861532040614817</c:v>
                </c:pt>
                <c:pt idx="6">
                  <c:v>0.27755961247276351</c:v>
                </c:pt>
                <c:pt idx="7">
                  <c:v>0.32133441585097744</c:v>
                </c:pt>
                <c:pt idx="8">
                  <c:v>1.1577131593037855</c:v>
                </c:pt>
              </c:numCache>
            </c:numRef>
          </c:val>
          <c:extLst>
            <c:ext xmlns:c16="http://schemas.microsoft.com/office/drawing/2014/chart" uri="{C3380CC4-5D6E-409C-BE32-E72D297353CC}">
              <c16:uniqueId val="{00000008-C3A5-4C24-805E-2C13D06F4EB9}"/>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Destinacije Ptuj v turističnih kategorijah Termalne Panonske Slovenije 2020</a:t>
            </a:r>
            <a:endParaRPr lang="en-US" sz="1200" b="0"/>
          </a:p>
        </c:rich>
      </c:tx>
      <c:layout>
        <c:manualLayout>
          <c:xMode val="edge"/>
          <c:yMode val="edge"/>
          <c:x val="0.14039558158481183"/>
          <c:y val="2.7698585590992215E-2"/>
        </c:manualLayout>
      </c:layout>
      <c:overlay val="0"/>
    </c:title>
    <c:autoTitleDeleted val="0"/>
    <c:plotArea>
      <c:layout/>
      <c:barChart>
        <c:barDir val="bar"/>
        <c:grouping val="clustered"/>
        <c:varyColors val="0"/>
        <c:ser>
          <c:idx val="0"/>
          <c:order val="0"/>
          <c:spPr>
            <a:solidFill>
              <a:schemeClr val="accent1">
                <a:lumMod val="40000"/>
                <a:lumOff val="60000"/>
              </a:schemeClr>
            </a:solidFill>
          </c:spPr>
          <c:invertIfNegative val="0"/>
          <c:dPt>
            <c:idx val="0"/>
            <c:invertIfNegative val="0"/>
            <c:bubble3D val="0"/>
            <c:extLst>
              <c:ext xmlns:c16="http://schemas.microsoft.com/office/drawing/2014/chart" uri="{C3380CC4-5D6E-409C-BE32-E72D297353CC}">
                <c16:uniqueId val="{00000000-BF3F-4186-90DA-4D7C1C0E070D}"/>
              </c:ext>
            </c:extLst>
          </c:dPt>
          <c:dPt>
            <c:idx val="1"/>
            <c:invertIfNegative val="0"/>
            <c:bubble3D val="0"/>
            <c:extLst>
              <c:ext xmlns:c16="http://schemas.microsoft.com/office/drawing/2014/chart" uri="{C3380CC4-5D6E-409C-BE32-E72D297353CC}">
                <c16:uniqueId val="{00000001-BF3F-4186-90DA-4D7C1C0E070D}"/>
              </c:ext>
            </c:extLst>
          </c:dPt>
          <c:dPt>
            <c:idx val="2"/>
            <c:invertIfNegative val="0"/>
            <c:bubble3D val="0"/>
            <c:extLst>
              <c:ext xmlns:c16="http://schemas.microsoft.com/office/drawing/2014/chart" uri="{C3380CC4-5D6E-409C-BE32-E72D297353CC}">
                <c16:uniqueId val="{00000002-BF3F-4186-90DA-4D7C1C0E070D}"/>
              </c:ext>
            </c:extLst>
          </c:dPt>
          <c:dPt>
            <c:idx val="3"/>
            <c:invertIfNegative val="0"/>
            <c:bubble3D val="0"/>
            <c:extLst>
              <c:ext xmlns:c16="http://schemas.microsoft.com/office/drawing/2014/chart" uri="{C3380CC4-5D6E-409C-BE32-E72D297353CC}">
                <c16:uniqueId val="{00000003-BF3F-4186-90DA-4D7C1C0E070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2009-2022'!$AT$3:$AT$11</c:f>
              <c:numCache>
                <c:formatCode>0.0%</c:formatCode>
                <c:ptCount val="9"/>
                <c:pt idx="0">
                  <c:v>4.5118819818137659E-2</c:v>
                </c:pt>
                <c:pt idx="1">
                  <c:v>3.8343211949390082E-2</c:v>
                </c:pt>
                <c:pt idx="2">
                  <c:v>0.84982745789765102</c:v>
                </c:pt>
                <c:pt idx="3">
                  <c:v>5.800037493725848E-2</c:v>
                </c:pt>
                <c:pt idx="4">
                  <c:v>4.1149896999154605E-2</c:v>
                </c:pt>
                <c:pt idx="5">
                  <c:v>0.7094763963796481</c:v>
                </c:pt>
                <c:pt idx="6">
                  <c:v>4.1224201734755071E-2</c:v>
                </c:pt>
                <c:pt idx="7">
                  <c:v>3.7600766852829155E-2</c:v>
                </c:pt>
                <c:pt idx="8">
                  <c:v>0.91210418323586151</c:v>
                </c:pt>
              </c:numCache>
            </c:numRef>
          </c:val>
          <c:extLst>
            <c:ext xmlns:c16="http://schemas.microsoft.com/office/drawing/2014/chart" uri="{C3380CC4-5D6E-409C-BE32-E72D297353CC}">
              <c16:uniqueId val="{00000004-BF3F-4186-90DA-4D7C1C0E070D}"/>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r">
              <a:defRPr sz="1000" b="0" i="0" u="none" strike="noStrike" kern="1200" spc="0" baseline="0">
                <a:solidFill>
                  <a:schemeClr val="tx1">
                    <a:lumMod val="65000"/>
                    <a:lumOff val="35000"/>
                  </a:schemeClr>
                </a:solidFill>
                <a:latin typeface="+mn-lt"/>
                <a:ea typeface="+mn-ea"/>
                <a:cs typeface="+mn-cs"/>
              </a:defRPr>
            </a:pPr>
            <a:r>
              <a:rPr lang="sl-SI" sz="1000"/>
              <a:t>Delež Ptuja v statist.regiji Podravje po kategorijah turističnega prometa v obdobju</a:t>
            </a:r>
            <a:r>
              <a:rPr lang="sl-SI" sz="1000" baseline="0"/>
              <a:t> 2019 do 2022</a:t>
            </a:r>
            <a:endParaRPr lang="sl-SI" sz="1000"/>
          </a:p>
        </c:rich>
      </c:tx>
      <c:layout>
        <c:manualLayout>
          <c:xMode val="edge"/>
          <c:yMode val="edge"/>
          <c:x val="3.7319553805774279E-2"/>
          <c:y val="1.4403292181069959E-2"/>
        </c:manualLayout>
      </c:layout>
      <c:overlay val="0"/>
      <c:spPr>
        <a:noFill/>
        <a:ln>
          <a:noFill/>
        </a:ln>
        <a:effectLst/>
      </c:spPr>
    </c:title>
    <c:autoTitleDeleted val="0"/>
    <c:plotArea>
      <c:layout>
        <c:manualLayout>
          <c:layoutTarget val="inner"/>
          <c:xMode val="edge"/>
          <c:yMode val="edge"/>
          <c:x val="0.12841491688538934"/>
          <c:y val="0.18275720164609052"/>
          <c:w val="0.84102952755905513"/>
          <c:h val="0.40255306049706752"/>
        </c:manualLayout>
      </c:layout>
      <c:barChart>
        <c:barDir val="col"/>
        <c:grouping val="clustered"/>
        <c:varyColors val="0"/>
        <c:ser>
          <c:idx val="0"/>
          <c:order val="0"/>
          <c:tx>
            <c:strRef>
              <c:f>'Analiza 2009-2022'!$AJ$2</c:f>
              <c:strCache>
                <c:ptCount val="1"/>
                <c:pt idx="0">
                  <c:v>2019</c:v>
                </c:pt>
              </c:strCache>
            </c:strRef>
          </c:tx>
          <c:spPr>
            <a:solidFill>
              <a:srgbClr val="92D050"/>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2009-2022'!$AK$3:$AK$11</c:f>
              <c:numCache>
                <c:formatCode>0.0%</c:formatCode>
                <c:ptCount val="9"/>
                <c:pt idx="0">
                  <c:v>0.17398213131226584</c:v>
                </c:pt>
                <c:pt idx="1">
                  <c:v>0.18933627842738743</c:v>
                </c:pt>
                <c:pt idx="2">
                  <c:v>1.0882512876426589</c:v>
                </c:pt>
                <c:pt idx="3">
                  <c:v>0.14897385739541949</c:v>
                </c:pt>
                <c:pt idx="4">
                  <c:v>0.14448096210707459</c:v>
                </c:pt>
                <c:pt idx="5">
                  <c:v>0.96984104884644629</c:v>
                </c:pt>
                <c:pt idx="6">
                  <c:v>0.25889912235651269</c:v>
                </c:pt>
                <c:pt idx="7">
                  <c:v>0.31705888369238777</c:v>
                </c:pt>
                <c:pt idx="8">
                  <c:v>1.2246425588719732</c:v>
                </c:pt>
              </c:numCache>
            </c:numRef>
          </c:val>
          <c:extLst>
            <c:ext xmlns:c16="http://schemas.microsoft.com/office/drawing/2014/chart" uri="{C3380CC4-5D6E-409C-BE32-E72D297353CC}">
              <c16:uniqueId val="{00000000-E503-40F1-9444-ADC8E6378890}"/>
            </c:ext>
          </c:extLst>
        </c:ser>
        <c:ser>
          <c:idx val="1"/>
          <c:order val="1"/>
          <c:tx>
            <c:strRef>
              <c:f>'Analiza 2009-2022'!$AL$2</c:f>
              <c:strCache>
                <c:ptCount val="1"/>
                <c:pt idx="0">
                  <c:v>2020</c:v>
                </c:pt>
              </c:strCache>
            </c:strRef>
          </c:tx>
          <c:spPr>
            <a:solidFill>
              <a:schemeClr val="accent2">
                <a:lumMod val="60000"/>
                <a:lumOff val="40000"/>
              </a:schemeClr>
            </a:solidFill>
            <a:ln>
              <a:noFill/>
            </a:ln>
            <a:effectLst/>
          </c:spPr>
          <c:invertIfNegative val="0"/>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2009-2022'!$AM$3:$AM$11</c:f>
              <c:numCache>
                <c:formatCode>0.0%</c:formatCode>
                <c:ptCount val="9"/>
                <c:pt idx="0">
                  <c:v>0.19494352715670457</c:v>
                </c:pt>
                <c:pt idx="1">
                  <c:v>0.20394441451149425</c:v>
                </c:pt>
                <c:pt idx="2">
                  <c:v>1.046171768234984</c:v>
                </c:pt>
                <c:pt idx="3">
                  <c:v>0.11469058295964125</c:v>
                </c:pt>
                <c:pt idx="4">
                  <c:v>9.0164369269401148E-2</c:v>
                </c:pt>
                <c:pt idx="5">
                  <c:v>0.7861532040614817</c:v>
                </c:pt>
                <c:pt idx="6">
                  <c:v>0.27755961247276351</c:v>
                </c:pt>
                <c:pt idx="7">
                  <c:v>0.32133441585097744</c:v>
                </c:pt>
                <c:pt idx="8">
                  <c:v>1.1577131593037855</c:v>
                </c:pt>
              </c:numCache>
            </c:numRef>
          </c:val>
          <c:extLst>
            <c:ext xmlns:c16="http://schemas.microsoft.com/office/drawing/2014/chart" uri="{C3380CC4-5D6E-409C-BE32-E72D297353CC}">
              <c16:uniqueId val="{00000001-E503-40F1-9444-ADC8E6378890}"/>
            </c:ext>
          </c:extLst>
        </c:ser>
        <c:ser>
          <c:idx val="2"/>
          <c:order val="2"/>
          <c:tx>
            <c:strRef>
              <c:f>'Analiza 2009-2022'!$AN$2</c:f>
              <c:strCache>
                <c:ptCount val="1"/>
                <c:pt idx="0">
                  <c:v>2021</c:v>
                </c:pt>
              </c:strCache>
            </c:strRef>
          </c:tx>
          <c:spPr>
            <a:solidFill>
              <a:schemeClr val="accent2">
                <a:lumMod val="40000"/>
                <a:lumOff val="60000"/>
              </a:schemeClr>
            </a:solidFill>
            <a:ln>
              <a:noFill/>
            </a:ln>
            <a:effectLst/>
          </c:spPr>
          <c:invertIfNegative val="0"/>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2009-2022'!$AO$3:$AO$11</c:f>
              <c:numCache>
                <c:formatCode>0.0%</c:formatCode>
                <c:ptCount val="9"/>
                <c:pt idx="0">
                  <c:v>0.19173892411889046</c:v>
                </c:pt>
                <c:pt idx="1">
                  <c:v>0.19194733763709615</c:v>
                </c:pt>
                <c:pt idx="2">
                  <c:v>1.0010869650967502</c:v>
                </c:pt>
                <c:pt idx="3">
                  <c:v>0.13617951177912802</c:v>
                </c:pt>
                <c:pt idx="4">
                  <c:v>0.1076428660256704</c:v>
                </c:pt>
                <c:pt idx="5">
                  <c:v>0.79044831795445325</c:v>
                </c:pt>
                <c:pt idx="6">
                  <c:v>0.26436163860026274</c:v>
                </c:pt>
                <c:pt idx="7">
                  <c:v>0.2971097322011757</c:v>
                </c:pt>
                <c:pt idx="8">
                  <c:v>1.1238761182382853</c:v>
                </c:pt>
              </c:numCache>
            </c:numRef>
          </c:val>
          <c:extLst>
            <c:ext xmlns:c16="http://schemas.microsoft.com/office/drawing/2014/chart" uri="{C3380CC4-5D6E-409C-BE32-E72D297353CC}">
              <c16:uniqueId val="{00000002-E503-40F1-9444-ADC8E6378890}"/>
            </c:ext>
          </c:extLst>
        </c:ser>
        <c:ser>
          <c:idx val="3"/>
          <c:order val="3"/>
          <c:tx>
            <c:strRef>
              <c:f>'Analiza 2009-2022'!$AP$2</c:f>
              <c:strCache>
                <c:ptCount val="1"/>
                <c:pt idx="0">
                  <c:v>2022</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vert="horz" wrap="square" lIns="720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2009-2022'!$AQ$3:$AQ$11</c:f>
              <c:numCache>
                <c:formatCode>0.0%</c:formatCode>
                <c:ptCount val="9"/>
                <c:pt idx="0">
                  <c:v>0.17422587548887536</c:v>
                </c:pt>
                <c:pt idx="1">
                  <c:v>0.1821637563656579</c:v>
                </c:pt>
                <c:pt idx="2">
                  <c:v>1.0455608608911218</c:v>
                </c:pt>
                <c:pt idx="3">
                  <c:v>0.13696539667968982</c:v>
                </c:pt>
                <c:pt idx="4">
                  <c:v>0.1249104750837948</c:v>
                </c:pt>
                <c:pt idx="5">
                  <c:v>0.91198564098575252</c:v>
                </c:pt>
                <c:pt idx="6">
                  <c:v>0.26888014364183821</c:v>
                </c:pt>
                <c:pt idx="7">
                  <c:v>0.31834799589354162</c:v>
                </c:pt>
                <c:pt idx="8">
                  <c:v>1.1839773349630347</c:v>
                </c:pt>
              </c:numCache>
            </c:numRef>
          </c:val>
          <c:extLst>
            <c:ext xmlns:c16="http://schemas.microsoft.com/office/drawing/2014/chart" uri="{C3380CC4-5D6E-409C-BE32-E72D297353CC}">
              <c16:uniqueId val="{00000003-E503-40F1-9444-ADC8E6378890}"/>
            </c:ext>
          </c:extLst>
        </c:ser>
        <c:dLbls>
          <c:showLegendKey val="0"/>
          <c:showVal val="0"/>
          <c:showCatName val="0"/>
          <c:showSerName val="0"/>
          <c:showPercent val="0"/>
          <c:showBubbleSize val="0"/>
        </c:dLbls>
        <c:gapWidth val="219"/>
        <c:overlap val="-27"/>
        <c:axId val="464303776"/>
        <c:axId val="464304104"/>
      </c:barChart>
      <c:catAx>
        <c:axId val="46430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64304104"/>
        <c:crosses val="autoZero"/>
        <c:auto val="1"/>
        <c:lblAlgn val="ctr"/>
        <c:lblOffset val="100"/>
        <c:noMultiLvlLbl val="0"/>
      </c:catAx>
      <c:valAx>
        <c:axId val="464304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64303776"/>
        <c:crosses val="autoZero"/>
        <c:crossBetween val="between"/>
      </c:valAx>
      <c:spPr>
        <a:noFill/>
        <a:ln>
          <a:noFill/>
        </a:ln>
        <a:effectLst/>
      </c:spPr>
    </c:plotArea>
    <c:legend>
      <c:legendPos val="b"/>
      <c:layout>
        <c:manualLayout>
          <c:xMode val="edge"/>
          <c:yMode val="edge"/>
          <c:x val="0.28178893263342081"/>
          <c:y val="0.92643984316775208"/>
          <c:w val="0.43642191601049868"/>
          <c:h val="6.94449304947992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domačih in tujih prenočitev </a:t>
            </a:r>
            <a:r>
              <a:rPr lang="sl-SI" sz="1200" b="0" baseline="0"/>
              <a:t>2022 </a:t>
            </a:r>
            <a:endParaRPr lang="sl-SI" sz="1200" b="0"/>
          </a:p>
        </c:rich>
      </c:tx>
      <c:layout>
        <c:manualLayout>
          <c:xMode val="edge"/>
          <c:yMode val="edge"/>
          <c:x val="0.13577942381501745"/>
          <c:y val="2.7777777777777811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17BF-446F-B47C-A148BF2DA768}"/>
              </c:ext>
            </c:extLst>
          </c:dPt>
          <c:dPt>
            <c:idx val="1"/>
            <c:bubble3D val="0"/>
            <c:spPr>
              <a:solidFill>
                <a:srgbClr val="00B050"/>
              </a:solidFill>
            </c:spPr>
            <c:extLst>
              <c:ext xmlns:c16="http://schemas.microsoft.com/office/drawing/2014/chart" uri="{C3380CC4-5D6E-409C-BE32-E72D297353CC}">
                <c16:uniqueId val="{00000003-17BF-446F-B47C-A148BF2DA768}"/>
              </c:ext>
            </c:extLst>
          </c:dPt>
          <c:dLbls>
            <c:dLbl>
              <c:idx val="0"/>
              <c:layout>
                <c:manualLayout>
                  <c:x val="-0.20808449471168636"/>
                  <c:y val="1.2473764800732709E-2"/>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BF-446F-B47C-A148BF2DA768}"/>
                </c:ext>
              </c:extLst>
            </c:dLbl>
            <c:dLbl>
              <c:idx val="1"/>
              <c:layout>
                <c:manualLayout>
                  <c:x val="0.20922532711828309"/>
                  <c:y val="4.9083002141076429E-2"/>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BF-446F-B47C-A148BF2DA768}"/>
                </c:ext>
              </c:extLst>
            </c:dLbl>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2009-2022'!$AD$30:$AD$31</c:f>
              <c:numCache>
                <c:formatCode>#,##0</c:formatCode>
                <c:ptCount val="2"/>
                <c:pt idx="0">
                  <c:v>80020</c:v>
                </c:pt>
                <c:pt idx="1">
                  <c:v>74683</c:v>
                </c:pt>
              </c:numCache>
            </c:numRef>
          </c:val>
          <c:extLst>
            <c:ext xmlns:c16="http://schemas.microsoft.com/office/drawing/2014/chart" uri="{C3380CC4-5D6E-409C-BE32-E72D297353CC}">
              <c16:uniqueId val="{00000004-17BF-446F-B47C-A148BF2DA768}"/>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2022</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35E5-484A-9DDD-756448880355}"/>
              </c:ext>
            </c:extLst>
          </c:dPt>
          <c:dPt>
            <c:idx val="1"/>
            <c:bubble3D val="0"/>
            <c:spPr>
              <a:solidFill>
                <a:srgbClr val="00B050"/>
              </a:solidFill>
            </c:spPr>
            <c:extLst>
              <c:ext xmlns:c16="http://schemas.microsoft.com/office/drawing/2014/chart" uri="{C3380CC4-5D6E-409C-BE32-E72D297353CC}">
                <c16:uniqueId val="{00000003-35E5-484A-9DDD-756448880355}"/>
              </c:ext>
            </c:extLst>
          </c:dPt>
          <c:dLbls>
            <c:dLbl>
              <c:idx val="0"/>
              <c:layout>
                <c:manualLayout>
                  <c:x val="-0.17064355140124998"/>
                  <c:y val="4.39526167621405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E5-484A-9DDD-756448880355}"/>
                </c:ext>
              </c:extLst>
            </c:dLbl>
            <c:dLbl>
              <c:idx val="1"/>
              <c:layout>
                <c:manualLayout>
                  <c:x val="0.215269249825734"/>
                  <c:y val="-1.63650973920840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E5-484A-9DDD-756448880355}"/>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2009-2022'!$AE$27:$AE$28</c:f>
              <c:numCache>
                <c:formatCode>0.0%</c:formatCode>
                <c:ptCount val="2"/>
                <c:pt idx="0">
                  <c:v>0.43591434265933376</c:v>
                </c:pt>
                <c:pt idx="1">
                  <c:v>0.56408565734066629</c:v>
                </c:pt>
              </c:numCache>
            </c:numRef>
          </c:val>
          <c:extLst>
            <c:ext xmlns:c16="http://schemas.microsoft.com/office/drawing/2014/chart" uri="{C3380CC4-5D6E-409C-BE32-E72D297353CC}">
              <c16:uniqueId val="{00000004-35E5-484A-9DDD-756448880355}"/>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2022</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2009-2022'!$BF$89:$BF$100</c:f>
              <c:numCache>
                <c:formatCode>0%</c:formatCode>
                <c:ptCount val="12"/>
                <c:pt idx="0">
                  <c:v>0.70180094786729863</c:v>
                </c:pt>
                <c:pt idx="1">
                  <c:v>0.77280785490249559</c:v>
                </c:pt>
                <c:pt idx="2">
                  <c:v>0.68772130211307825</c:v>
                </c:pt>
                <c:pt idx="3">
                  <c:v>0.60819922682729477</c:v>
                </c:pt>
                <c:pt idx="4">
                  <c:v>0.56154131159688769</c:v>
                </c:pt>
                <c:pt idx="5">
                  <c:v>0.58516813450760607</c:v>
                </c:pt>
                <c:pt idx="6">
                  <c:v>0.36901102874706199</c:v>
                </c:pt>
                <c:pt idx="7">
                  <c:v>0.34528918461356745</c:v>
                </c:pt>
                <c:pt idx="8">
                  <c:v>0.38455178116171707</c:v>
                </c:pt>
                <c:pt idx="9">
                  <c:v>0.52272505131463198</c:v>
                </c:pt>
                <c:pt idx="10">
                  <c:v>0.64900241453806073</c:v>
                </c:pt>
                <c:pt idx="11">
                  <c:v>0.65368518949081611</c:v>
                </c:pt>
              </c:numCache>
            </c:numRef>
          </c:val>
          <c:extLst>
            <c:ext xmlns:c16="http://schemas.microsoft.com/office/drawing/2014/chart" uri="{C3380CC4-5D6E-409C-BE32-E72D297353CC}">
              <c16:uniqueId val="{00000000-360C-46C8-96B5-8F826BEEE79A}"/>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2009-2022'!$BG$89:$BG$100</c:f>
              <c:numCache>
                <c:formatCode>0%</c:formatCode>
                <c:ptCount val="12"/>
                <c:pt idx="0">
                  <c:v>0.29819905213270143</c:v>
                </c:pt>
                <c:pt idx="1">
                  <c:v>0.22719214509750443</c:v>
                </c:pt>
                <c:pt idx="2">
                  <c:v>0.31227869788692175</c:v>
                </c:pt>
                <c:pt idx="3">
                  <c:v>0.39180077317270523</c:v>
                </c:pt>
                <c:pt idx="4">
                  <c:v>0.43845868840311225</c:v>
                </c:pt>
                <c:pt idx="5">
                  <c:v>0.41483186549239393</c:v>
                </c:pt>
                <c:pt idx="6">
                  <c:v>0.63098897125293796</c:v>
                </c:pt>
                <c:pt idx="7">
                  <c:v>0.6547108153864325</c:v>
                </c:pt>
                <c:pt idx="8">
                  <c:v>0.61544821883828293</c:v>
                </c:pt>
                <c:pt idx="9">
                  <c:v>0.47727494868536802</c:v>
                </c:pt>
                <c:pt idx="10">
                  <c:v>0.35099758546193927</c:v>
                </c:pt>
                <c:pt idx="11">
                  <c:v>0.34631481050918389</c:v>
                </c:pt>
              </c:numCache>
            </c:numRef>
          </c:val>
          <c:extLst>
            <c:ext xmlns:c16="http://schemas.microsoft.com/office/drawing/2014/chart" uri="{C3380CC4-5D6E-409C-BE32-E72D297353CC}">
              <c16:uniqueId val="{00000001-360C-46C8-96B5-8F826BEEE79A}"/>
            </c:ext>
          </c:extLst>
        </c:ser>
        <c:dLbls>
          <c:showLegendKey val="0"/>
          <c:showVal val="0"/>
          <c:showCatName val="0"/>
          <c:showSerName val="0"/>
          <c:showPercent val="0"/>
          <c:showBubbleSize val="0"/>
        </c:dLbls>
        <c:gapWidth val="75"/>
        <c:overlap val="100"/>
        <c:axId val="128268288"/>
        <c:axId val="222789632"/>
      </c:barChart>
      <c:catAx>
        <c:axId val="128268288"/>
        <c:scaling>
          <c:orientation val="minMax"/>
        </c:scaling>
        <c:delete val="0"/>
        <c:axPos val="b"/>
        <c:numFmt formatCode="General" sourceLinked="0"/>
        <c:majorTickMark val="none"/>
        <c:minorTickMark val="none"/>
        <c:tickLblPos val="nextTo"/>
        <c:crossAx val="222789632"/>
        <c:crosses val="autoZero"/>
        <c:auto val="1"/>
        <c:lblAlgn val="ctr"/>
        <c:lblOffset val="100"/>
        <c:noMultiLvlLbl val="0"/>
      </c:catAx>
      <c:valAx>
        <c:axId val="222789632"/>
        <c:scaling>
          <c:orientation val="minMax"/>
        </c:scaling>
        <c:delete val="0"/>
        <c:axPos val="l"/>
        <c:majorGridlines/>
        <c:numFmt formatCode="0%" sourceLinked="1"/>
        <c:majorTickMark val="none"/>
        <c:minorTickMark val="none"/>
        <c:tickLblPos val="nextTo"/>
        <c:spPr>
          <a:ln w="9525">
            <a:noFill/>
          </a:ln>
        </c:spPr>
        <c:crossAx val="128268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2022,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C95B-45EE-A7CD-9AD1E986964C}"/>
              </c:ext>
            </c:extLst>
          </c:dPt>
          <c:dPt>
            <c:idx val="1"/>
            <c:bubble3D val="0"/>
            <c:spPr>
              <a:solidFill>
                <a:srgbClr val="008000"/>
              </a:solidFill>
            </c:spPr>
            <c:extLst>
              <c:ext xmlns:c16="http://schemas.microsoft.com/office/drawing/2014/chart" uri="{C3380CC4-5D6E-409C-BE32-E72D297353CC}">
                <c16:uniqueId val="{00000003-C95B-45EE-A7CD-9AD1E986964C}"/>
              </c:ext>
            </c:extLst>
          </c:dPt>
          <c:dPt>
            <c:idx val="2"/>
            <c:bubble3D val="0"/>
            <c:explosion val="6"/>
            <c:spPr>
              <a:solidFill>
                <a:schemeClr val="accent6">
                  <a:lumMod val="75000"/>
                </a:schemeClr>
              </a:solidFill>
            </c:spPr>
            <c:extLst>
              <c:ext xmlns:c16="http://schemas.microsoft.com/office/drawing/2014/chart" uri="{C3380CC4-5D6E-409C-BE32-E72D297353CC}">
                <c16:uniqueId val="{00000005-C95B-45EE-A7CD-9AD1E986964C}"/>
              </c:ext>
            </c:extLst>
          </c:dPt>
          <c:dPt>
            <c:idx val="3"/>
            <c:bubble3D val="0"/>
            <c:spPr>
              <a:solidFill>
                <a:schemeClr val="accent2">
                  <a:lumMod val="75000"/>
                </a:schemeClr>
              </a:solidFill>
            </c:spPr>
            <c:extLst>
              <c:ext xmlns:c16="http://schemas.microsoft.com/office/drawing/2014/chart" uri="{C3380CC4-5D6E-409C-BE32-E72D297353CC}">
                <c16:uniqueId val="{00000007-C95B-45EE-A7CD-9AD1E986964C}"/>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5B-45EE-A7CD-9AD1E986964C}"/>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5B-45EE-A7CD-9AD1E986964C}"/>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5B-45EE-A7CD-9AD1E986964C}"/>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5B-45EE-A7CD-9AD1E986964C}"/>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2009-2022'!$BG$103:$BG$106</c:f>
              <c:strCache>
                <c:ptCount val="4"/>
                <c:pt idx="0">
                  <c:v>Prenočitve zima I-II in XII 2022</c:v>
                </c:pt>
                <c:pt idx="1">
                  <c:v>Prenočitve pomlad III-V 2022</c:v>
                </c:pt>
                <c:pt idx="2">
                  <c:v>Prenočitve poletje VI-VIII 2022</c:v>
                </c:pt>
                <c:pt idx="3">
                  <c:v>Prenočitve jesen IX-XI 2022</c:v>
                </c:pt>
              </c:strCache>
            </c:strRef>
          </c:cat>
          <c:val>
            <c:numRef>
              <c:f>'Analiza 2009-2022'!$BH$103:$BH$106</c:f>
              <c:numCache>
                <c:formatCode>0.0%</c:formatCode>
                <c:ptCount val="4"/>
                <c:pt idx="0">
                  <c:v>0.13710141367652856</c:v>
                </c:pt>
                <c:pt idx="1">
                  <c:v>0.21572303058117812</c:v>
                </c:pt>
                <c:pt idx="2">
                  <c:v>0.43636516421788846</c:v>
                </c:pt>
                <c:pt idx="3">
                  <c:v>0.21081039152440484</c:v>
                </c:pt>
              </c:numCache>
            </c:numRef>
          </c:val>
          <c:extLst>
            <c:ext xmlns:c16="http://schemas.microsoft.com/office/drawing/2014/chart" uri="{C3380CC4-5D6E-409C-BE32-E72D297353CC}">
              <c16:uniqueId val="{00000008-C95B-45EE-A7CD-9AD1E986964C}"/>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2020,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77B8-4D53-9D4E-4F31E207A95E}"/>
              </c:ext>
            </c:extLst>
          </c:dPt>
          <c:dPt>
            <c:idx val="1"/>
            <c:bubble3D val="0"/>
            <c:spPr>
              <a:solidFill>
                <a:srgbClr val="008000"/>
              </a:solidFill>
            </c:spPr>
            <c:extLst>
              <c:ext xmlns:c16="http://schemas.microsoft.com/office/drawing/2014/chart" uri="{C3380CC4-5D6E-409C-BE32-E72D297353CC}">
                <c16:uniqueId val="{00000003-77B8-4D53-9D4E-4F31E207A95E}"/>
              </c:ext>
            </c:extLst>
          </c:dPt>
          <c:dPt>
            <c:idx val="2"/>
            <c:bubble3D val="0"/>
            <c:explosion val="6"/>
            <c:spPr>
              <a:solidFill>
                <a:schemeClr val="accent6">
                  <a:lumMod val="75000"/>
                </a:schemeClr>
              </a:solidFill>
            </c:spPr>
            <c:extLst>
              <c:ext xmlns:c16="http://schemas.microsoft.com/office/drawing/2014/chart" uri="{C3380CC4-5D6E-409C-BE32-E72D297353CC}">
                <c16:uniqueId val="{00000005-77B8-4D53-9D4E-4F31E207A95E}"/>
              </c:ext>
            </c:extLst>
          </c:dPt>
          <c:dPt>
            <c:idx val="3"/>
            <c:bubble3D val="0"/>
            <c:spPr>
              <a:solidFill>
                <a:schemeClr val="accent2">
                  <a:lumMod val="75000"/>
                </a:schemeClr>
              </a:solidFill>
            </c:spPr>
            <c:extLst>
              <c:ext xmlns:c16="http://schemas.microsoft.com/office/drawing/2014/chart" uri="{C3380CC4-5D6E-409C-BE32-E72D297353CC}">
                <c16:uniqueId val="{00000007-77B8-4D53-9D4E-4F31E207A95E}"/>
              </c:ext>
            </c:extLst>
          </c:dPt>
          <c:dLbls>
            <c:dLbl>
              <c:idx val="0"/>
              <c:layout>
                <c:manualLayout>
                  <c:x val="-0.10073647191551981"/>
                  <c:y val="0.1424932369387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B8-4D53-9D4E-4F31E207A95E}"/>
                </c:ext>
              </c:extLst>
            </c:dLbl>
            <c:dLbl>
              <c:idx val="1"/>
              <c:layout>
                <c:manualLayout>
                  <c:x val="-6.637579628553438E-4"/>
                  <c:y val="1.0849628451174998E-2"/>
                </c:manualLayout>
              </c:layout>
              <c:spPr>
                <a:noFill/>
                <a:ln>
                  <a:noFill/>
                </a:ln>
                <a:effectLst/>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7B8-4D53-9D4E-4F31E207A95E}"/>
                </c:ext>
              </c:extLst>
            </c:dLbl>
            <c:dLbl>
              <c:idx val="2"/>
              <c:layout>
                <c:manualLayout>
                  <c:x val="-2.1337294171103659E-2"/>
                  <c:y val="-0.20134039511045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B8-4D53-9D4E-4F31E207A95E}"/>
                </c:ext>
              </c:extLst>
            </c:dLbl>
            <c:dLbl>
              <c:idx val="3"/>
              <c:layout>
                <c:manualLayout>
                  <c:x val="0.14226035703927667"/>
                  <c:y val="0.101071483711594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7B8-4D53-9D4E-4F31E207A95E}"/>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2009-2022'!$BB$103:$BB$106</c:f>
              <c:strCache>
                <c:ptCount val="4"/>
                <c:pt idx="0">
                  <c:v>Prenočitve zima I-II in XII 2020</c:v>
                </c:pt>
                <c:pt idx="1">
                  <c:v>Prenočitve pomlad III-V 2020</c:v>
                </c:pt>
                <c:pt idx="2">
                  <c:v>Prenočitve poletje VI-VIII 2020</c:v>
                </c:pt>
                <c:pt idx="3">
                  <c:v>Prenočitve jesen IX-XI 2020</c:v>
                </c:pt>
              </c:strCache>
            </c:strRef>
          </c:cat>
          <c:val>
            <c:numRef>
              <c:f>'Analiza 2009-2022'!$BC$103:$BC$106</c:f>
              <c:numCache>
                <c:formatCode>0.0%</c:formatCode>
                <c:ptCount val="4"/>
                <c:pt idx="0">
                  <c:v>0.21133799328526612</c:v>
                </c:pt>
                <c:pt idx="1">
                  <c:v>3.2208707138532668E-2</c:v>
                </c:pt>
                <c:pt idx="2">
                  <c:v>0.49861852606087292</c:v>
                </c:pt>
                <c:pt idx="3">
                  <c:v>0.2578347735153283</c:v>
                </c:pt>
              </c:numCache>
            </c:numRef>
          </c:val>
          <c:extLst>
            <c:ext xmlns:c16="http://schemas.microsoft.com/office/drawing/2014/chart" uri="{C3380CC4-5D6E-409C-BE32-E72D297353CC}">
              <c16:uniqueId val="{00000008-77B8-4D53-9D4E-4F31E207A95E}"/>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2019</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8288-484F-B104-9B45BD911C0C}"/>
              </c:ext>
            </c:extLst>
          </c:dPt>
          <c:dPt>
            <c:idx val="1"/>
            <c:bubble3D val="0"/>
            <c:spPr>
              <a:solidFill>
                <a:srgbClr val="00B050"/>
              </a:solidFill>
            </c:spPr>
            <c:extLst>
              <c:ext xmlns:c16="http://schemas.microsoft.com/office/drawing/2014/chart" uri="{C3380CC4-5D6E-409C-BE32-E72D297353CC}">
                <c16:uniqueId val="{00000003-8288-484F-B104-9B45BD911C0C}"/>
              </c:ext>
            </c:extLst>
          </c:dPt>
          <c:dLbls>
            <c:dLbl>
              <c:idx val="1"/>
              <c:layout>
                <c:manualLayout>
                  <c:x val="0.22120277317650219"/>
                  <c:y val="-0.103862642169728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288-484F-B104-9B45BD911C0C}"/>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2009-2022'!$Y$27:$Y$28</c:f>
              <c:numCache>
                <c:formatCode>0.0%</c:formatCode>
                <c:ptCount val="2"/>
                <c:pt idx="0">
                  <c:v>0.33854166666666669</c:v>
                </c:pt>
                <c:pt idx="1">
                  <c:v>0.66145833333333337</c:v>
                </c:pt>
              </c:numCache>
            </c:numRef>
          </c:val>
          <c:extLst>
            <c:ext xmlns:c16="http://schemas.microsoft.com/office/drawing/2014/chart" uri="{C3380CC4-5D6E-409C-BE32-E72D297353CC}">
              <c16:uniqueId val="{00000004-8288-484F-B104-9B45BD911C0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Sezonskost PDB vseh turistov , Ptuj 2019-2022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9"/>
          <c:order val="0"/>
          <c:tx>
            <c:strRef>
              <c:f>'Analiza 2009-2022'!$AH$119</c:f>
              <c:strCache>
                <c:ptCount val="1"/>
                <c:pt idx="0">
                  <c:v>2019</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2009-2022'!$AJ$121:$AJ$132</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2.5523952095808382</c:v>
                </c:pt>
              </c:numCache>
            </c:numRef>
          </c:val>
          <c:extLst>
            <c:ext xmlns:c16="http://schemas.microsoft.com/office/drawing/2014/chart" uri="{C3380CC4-5D6E-409C-BE32-E72D297353CC}">
              <c16:uniqueId val="{00000000-18E8-45C6-9002-C9369A593EA2}"/>
            </c:ext>
          </c:extLst>
        </c:ser>
        <c:ser>
          <c:idx val="10"/>
          <c:order val="1"/>
          <c:tx>
            <c:strRef>
              <c:f>'Analiza 2009-2022'!$AK$119:$AM$119</c:f>
              <c:strCache>
                <c:ptCount val="1"/>
                <c:pt idx="0">
                  <c:v>2020</c:v>
                </c:pt>
              </c:strCache>
            </c:strRef>
          </c:tx>
          <c:spPr>
            <a:solidFill>
              <a:schemeClr val="accent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2009-2022'!$AM$121:$AM$132</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1-18E8-45C6-9002-C9369A593EA2}"/>
            </c:ext>
          </c:extLst>
        </c:ser>
        <c:ser>
          <c:idx val="5"/>
          <c:order val="2"/>
          <c:tx>
            <c:strRef>
              <c:f>'Analiza 2009-2022'!$AN$119</c:f>
              <c:strCache>
                <c:ptCount val="1"/>
                <c:pt idx="0">
                  <c:v>2021</c:v>
                </c:pt>
              </c:strCache>
            </c:strRef>
          </c:tx>
          <c:spPr>
            <a:solidFill>
              <a:schemeClr val="accent2">
                <a:lumMod val="40000"/>
                <a:lumOff val="60000"/>
              </a:schemeClr>
            </a:solidFill>
            <a:ln>
              <a:noFill/>
            </a:ln>
            <a:effectLst/>
          </c:spPr>
          <c:invertIfNegative val="0"/>
          <c:dPt>
            <c:idx val="1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18E8-45C6-9002-C9369A593EA2}"/>
              </c:ext>
            </c:extLst>
          </c:dPt>
          <c:dPt>
            <c:idx val="1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18E8-45C6-9002-C9369A593EA2}"/>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2009-2022'!$AP$121:$AP$132</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6-18E8-45C6-9002-C9369A593EA2}"/>
            </c:ext>
          </c:extLst>
        </c:ser>
        <c:ser>
          <c:idx val="0"/>
          <c:order val="3"/>
          <c:tx>
            <c:strRef>
              <c:f>'Analiza 2009-2022'!$AQ$119:$AS$119</c:f>
              <c:strCache>
                <c:ptCount val="1"/>
                <c:pt idx="0">
                  <c:v>2022</c:v>
                </c:pt>
              </c:strCache>
            </c:strRef>
          </c:tx>
          <c:spPr>
            <a:solidFill>
              <a:srgbClr val="92D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2009-2022'!$AS$121:$AS$132</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7-18E8-45C6-9002-C9369A593EA2}"/>
            </c:ext>
          </c:extLst>
        </c:ser>
        <c:dLbls>
          <c:dLblPos val="outEnd"/>
          <c:showLegendKey val="0"/>
          <c:showVal val="1"/>
          <c:showCatName val="0"/>
          <c:showSerName val="0"/>
          <c:showPercent val="0"/>
          <c:showBubbleSize val="0"/>
        </c:dLbls>
        <c:gapWidth val="219"/>
        <c:overlap val="-27"/>
        <c:axId val="67845120"/>
        <c:axId val="222791936"/>
      </c:barChart>
      <c:catAx>
        <c:axId val="678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222791936"/>
        <c:crosses val="autoZero"/>
        <c:auto val="1"/>
        <c:lblAlgn val="ctr"/>
        <c:lblOffset val="100"/>
        <c:noMultiLvlLbl val="0"/>
      </c:catAx>
      <c:valAx>
        <c:axId val="222791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7845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000000000000089" l="0.70000000000000062" r="0.70000000000000062" t="0.75000000000000089"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Povprečna</a:t>
            </a:r>
            <a:r>
              <a:rPr lang="sl-SI" sz="1200" b="0" baseline="0"/>
              <a:t> letna z</a:t>
            </a:r>
            <a:r>
              <a:rPr lang="en-US" sz="1200" b="0"/>
              <a:t>asedenost </a:t>
            </a:r>
            <a:r>
              <a:rPr lang="sl-SI" sz="1200" b="0"/>
              <a:t>vseh turističnih </a:t>
            </a:r>
            <a:r>
              <a:rPr lang="en-US" sz="1200" b="0"/>
              <a:t>ležišč</a:t>
            </a:r>
            <a:r>
              <a:rPr lang="sl-SI" sz="1200" b="0" baseline="0"/>
              <a:t> -</a:t>
            </a:r>
            <a:r>
              <a:rPr lang="sl-SI" sz="1200" b="0"/>
              <a:t> Ptuj</a:t>
            </a:r>
            <a:endParaRPr lang="en-US" sz="1200" b="0"/>
          </a:p>
        </c:rich>
      </c:tx>
      <c:overlay val="0"/>
    </c:title>
    <c:autoTitleDeleted val="0"/>
    <c:plotArea>
      <c:layout/>
      <c:barChart>
        <c:barDir val="col"/>
        <c:grouping val="clustered"/>
        <c:varyColors val="0"/>
        <c:ser>
          <c:idx val="0"/>
          <c:order val="0"/>
          <c:tx>
            <c:strRef>
              <c:f>'Analiza 2009-2022'!$C$150</c:f>
              <c:strCache>
                <c:ptCount val="1"/>
                <c:pt idx="0">
                  <c:v>Zasedenost ležišč Ptuj - po letih</c:v>
                </c:pt>
              </c:strCache>
            </c:strRef>
          </c:tx>
          <c:spPr>
            <a:solidFill>
              <a:schemeClr val="accent4">
                <a:lumMod val="60000"/>
                <a:lumOff val="40000"/>
              </a:schemeClr>
            </a:solidFill>
          </c:spPr>
          <c:invertIfNegative val="0"/>
          <c:dPt>
            <c:idx val="0"/>
            <c:invertIfNegative val="0"/>
            <c:bubble3D val="0"/>
            <c:extLst>
              <c:ext xmlns:c16="http://schemas.microsoft.com/office/drawing/2014/chart" uri="{C3380CC4-5D6E-409C-BE32-E72D297353CC}">
                <c16:uniqueId val="{00000000-01AE-40AC-9244-FD3B6D1A1352}"/>
              </c:ext>
            </c:extLst>
          </c:dPt>
          <c:dPt>
            <c:idx val="1"/>
            <c:invertIfNegative val="0"/>
            <c:bubble3D val="0"/>
            <c:extLst>
              <c:ext xmlns:c16="http://schemas.microsoft.com/office/drawing/2014/chart" uri="{C3380CC4-5D6E-409C-BE32-E72D297353CC}">
                <c16:uniqueId val="{00000001-01AE-40AC-9244-FD3B6D1A1352}"/>
              </c:ext>
            </c:extLst>
          </c:dPt>
          <c:dPt>
            <c:idx val="2"/>
            <c:invertIfNegative val="0"/>
            <c:bubble3D val="0"/>
            <c:extLst>
              <c:ext xmlns:c16="http://schemas.microsoft.com/office/drawing/2014/chart" uri="{C3380CC4-5D6E-409C-BE32-E72D297353CC}">
                <c16:uniqueId val="{00000002-01AE-40AC-9244-FD3B6D1A1352}"/>
              </c:ext>
            </c:extLst>
          </c:dPt>
          <c:dPt>
            <c:idx val="9"/>
            <c:invertIfNegative val="0"/>
            <c:bubble3D val="0"/>
            <c:spPr>
              <a:solidFill>
                <a:schemeClr val="accent4">
                  <a:lumMod val="40000"/>
                  <a:lumOff val="60000"/>
                </a:schemeClr>
              </a:solidFill>
            </c:spPr>
            <c:extLst>
              <c:ext xmlns:c16="http://schemas.microsoft.com/office/drawing/2014/chart" uri="{C3380CC4-5D6E-409C-BE32-E72D297353CC}">
                <c16:uniqueId val="{00000004-01AE-40AC-9244-FD3B6D1A1352}"/>
              </c:ext>
            </c:extLst>
          </c:dPt>
          <c:dPt>
            <c:idx val="10"/>
            <c:invertIfNegative val="0"/>
            <c:bubble3D val="0"/>
            <c:spPr>
              <a:solidFill>
                <a:schemeClr val="accent4">
                  <a:lumMod val="40000"/>
                  <a:lumOff val="60000"/>
                </a:schemeClr>
              </a:solidFill>
            </c:spPr>
            <c:extLst>
              <c:ext xmlns:c16="http://schemas.microsoft.com/office/drawing/2014/chart" uri="{C3380CC4-5D6E-409C-BE32-E72D297353CC}">
                <c16:uniqueId val="{00000006-01AE-40AC-9244-FD3B6D1A1352}"/>
              </c:ext>
            </c:extLst>
          </c:dPt>
          <c:dPt>
            <c:idx val="11"/>
            <c:invertIfNegative val="0"/>
            <c:bubble3D val="0"/>
            <c:spPr>
              <a:solidFill>
                <a:schemeClr val="accent4">
                  <a:lumMod val="40000"/>
                  <a:lumOff val="60000"/>
                </a:schemeClr>
              </a:solidFill>
            </c:spPr>
            <c:extLst>
              <c:ext xmlns:c16="http://schemas.microsoft.com/office/drawing/2014/chart" uri="{C3380CC4-5D6E-409C-BE32-E72D297353CC}">
                <c16:uniqueId val="{00000008-01AE-40AC-9244-FD3B6D1A1352}"/>
              </c:ext>
            </c:extLst>
          </c:dPt>
          <c:dPt>
            <c:idx val="12"/>
            <c:invertIfNegative val="0"/>
            <c:bubble3D val="0"/>
            <c:extLst>
              <c:ext xmlns:c16="http://schemas.microsoft.com/office/drawing/2014/chart" uri="{C3380CC4-5D6E-409C-BE32-E72D297353CC}">
                <c16:uniqueId val="{00000009-01AE-40AC-9244-FD3B6D1A1352}"/>
              </c:ext>
            </c:extLst>
          </c:dPt>
          <c:dLbls>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2009-2022'!$K$149:$Q$149</c:f>
              <c:numCache>
                <c:formatCode>General</c:formatCode>
                <c:ptCount val="7"/>
                <c:pt idx="0">
                  <c:v>2016</c:v>
                </c:pt>
                <c:pt idx="1">
                  <c:v>2017</c:v>
                </c:pt>
                <c:pt idx="2">
                  <c:v>2018</c:v>
                </c:pt>
                <c:pt idx="3">
                  <c:v>2019</c:v>
                </c:pt>
                <c:pt idx="4">
                  <c:v>2020</c:v>
                </c:pt>
                <c:pt idx="5">
                  <c:v>2021</c:v>
                </c:pt>
                <c:pt idx="6">
                  <c:v>2022</c:v>
                </c:pt>
              </c:numCache>
            </c:numRef>
          </c:cat>
          <c:val>
            <c:numRef>
              <c:f>'Analiza 2009-2022'!$K$150:$Q$150</c:f>
              <c:numCache>
                <c:formatCode>0.0%</c:formatCode>
                <c:ptCount val="7"/>
                <c:pt idx="0">
                  <c:v>0.31365133023092456</c:v>
                </c:pt>
                <c:pt idx="1">
                  <c:v>0.3471968145620023</c:v>
                </c:pt>
                <c:pt idx="2">
                  <c:v>0.34368598755603735</c:v>
                </c:pt>
                <c:pt idx="3">
                  <c:v>0.43097255074536556</c:v>
                </c:pt>
                <c:pt idx="4">
                  <c:v>0.24713339408860294</c:v>
                </c:pt>
                <c:pt idx="5">
                  <c:v>0.30439429073468621</c:v>
                </c:pt>
                <c:pt idx="6">
                  <c:v>0.44563091414497846</c:v>
                </c:pt>
              </c:numCache>
            </c:numRef>
          </c:val>
          <c:extLst>
            <c:ext xmlns:c16="http://schemas.microsoft.com/office/drawing/2014/chart" uri="{C3380CC4-5D6E-409C-BE32-E72D297353CC}">
              <c16:uniqueId val="{0000000A-01AE-40AC-9244-FD3B6D1A1352}"/>
            </c:ext>
          </c:extLst>
        </c:ser>
        <c:dLbls>
          <c:showLegendKey val="0"/>
          <c:showVal val="0"/>
          <c:showCatName val="0"/>
          <c:showSerName val="0"/>
          <c:showPercent val="0"/>
          <c:showBubbleSize val="0"/>
        </c:dLbls>
        <c:gapWidth val="150"/>
        <c:axId val="123999744"/>
        <c:axId val="206262208"/>
      </c:barChart>
      <c:catAx>
        <c:axId val="123999744"/>
        <c:scaling>
          <c:orientation val="minMax"/>
        </c:scaling>
        <c:delete val="0"/>
        <c:axPos val="b"/>
        <c:numFmt formatCode="General" sourceLinked="1"/>
        <c:majorTickMark val="out"/>
        <c:minorTickMark val="none"/>
        <c:tickLblPos val="nextTo"/>
        <c:txPr>
          <a:bodyPr/>
          <a:lstStyle/>
          <a:p>
            <a:pPr>
              <a:defRPr sz="1200"/>
            </a:pPr>
            <a:endParaRPr lang="sl-SI"/>
          </a:p>
        </c:txPr>
        <c:crossAx val="206262208"/>
        <c:crosses val="autoZero"/>
        <c:auto val="1"/>
        <c:lblAlgn val="ctr"/>
        <c:lblOffset val="100"/>
        <c:noMultiLvlLbl val="0"/>
      </c:catAx>
      <c:valAx>
        <c:axId val="206262208"/>
        <c:scaling>
          <c:orientation val="minMax"/>
        </c:scaling>
        <c:delete val="0"/>
        <c:axPos val="l"/>
        <c:majorGridlines/>
        <c:numFmt formatCode="0.0%" sourceLinked="1"/>
        <c:majorTickMark val="out"/>
        <c:minorTickMark val="none"/>
        <c:tickLblPos val="nextTo"/>
        <c:crossAx val="12399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2021</a:t>
            </a:r>
            <a:endParaRPr lang="en-US" sz="1200" b="0"/>
          </a:p>
        </c:rich>
      </c:tx>
      <c:layout/>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0-57CD-40CE-9BA5-65D972EEEC8A}"/>
              </c:ext>
            </c:extLst>
          </c:dPt>
          <c:dPt>
            <c:idx val="1"/>
            <c:invertIfNegative val="0"/>
            <c:bubble3D val="0"/>
            <c:extLst>
              <c:ext xmlns:c16="http://schemas.microsoft.com/office/drawing/2014/chart" uri="{C3380CC4-5D6E-409C-BE32-E72D297353CC}">
                <c16:uniqueId val="{00000001-57CD-40CE-9BA5-65D972EEEC8A}"/>
              </c:ext>
            </c:extLst>
          </c:dPt>
          <c:dPt>
            <c:idx val="2"/>
            <c:invertIfNegative val="0"/>
            <c:bubble3D val="0"/>
            <c:extLst>
              <c:ext xmlns:c16="http://schemas.microsoft.com/office/drawing/2014/chart" uri="{C3380CC4-5D6E-409C-BE32-E72D297353CC}">
                <c16:uniqueId val="{00000002-57CD-40CE-9BA5-65D972EEEC8A}"/>
              </c:ext>
            </c:extLst>
          </c:dPt>
          <c:dPt>
            <c:idx val="3"/>
            <c:invertIfNegative val="0"/>
            <c:bubble3D val="0"/>
            <c:extLst>
              <c:ext xmlns:c16="http://schemas.microsoft.com/office/drawing/2014/chart" uri="{C3380CC4-5D6E-409C-BE32-E72D297353CC}">
                <c16:uniqueId val="{00000003-57CD-40CE-9BA5-65D972EEEC8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2009-2022'!$AO$3:$AO$11</c:f>
              <c:numCache>
                <c:formatCode>0.0%</c:formatCode>
                <c:ptCount val="9"/>
                <c:pt idx="0">
                  <c:v>0.19173892411889046</c:v>
                </c:pt>
                <c:pt idx="1">
                  <c:v>0.19194733763709615</c:v>
                </c:pt>
                <c:pt idx="2">
                  <c:v>1.0010869650967502</c:v>
                </c:pt>
                <c:pt idx="3">
                  <c:v>0.13617951177912802</c:v>
                </c:pt>
                <c:pt idx="4">
                  <c:v>0.1076428660256704</c:v>
                </c:pt>
                <c:pt idx="5">
                  <c:v>0.79044831795445325</c:v>
                </c:pt>
                <c:pt idx="6">
                  <c:v>0.26436163860026274</c:v>
                </c:pt>
                <c:pt idx="7">
                  <c:v>0.2971097322011757</c:v>
                </c:pt>
                <c:pt idx="8">
                  <c:v>1.1238761182382853</c:v>
                </c:pt>
              </c:numCache>
            </c:numRef>
          </c:val>
          <c:extLst>
            <c:ext xmlns:c16="http://schemas.microsoft.com/office/drawing/2014/chart" uri="{C3380CC4-5D6E-409C-BE32-E72D297353CC}">
              <c16:uniqueId val="{00000004-57CD-40CE-9BA5-65D972EEEC8A}"/>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2022</a:t>
            </a:r>
            <a:endParaRPr lang="en-US" sz="1200" b="0"/>
          </a:p>
        </c:rich>
      </c:tx>
      <c:layout/>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0-76F2-4217-B125-47447D6A77E8}"/>
              </c:ext>
            </c:extLst>
          </c:dPt>
          <c:dPt>
            <c:idx val="1"/>
            <c:invertIfNegative val="0"/>
            <c:bubble3D val="0"/>
            <c:extLst>
              <c:ext xmlns:c16="http://schemas.microsoft.com/office/drawing/2014/chart" uri="{C3380CC4-5D6E-409C-BE32-E72D297353CC}">
                <c16:uniqueId val="{00000001-76F2-4217-B125-47447D6A77E8}"/>
              </c:ext>
            </c:extLst>
          </c:dPt>
          <c:dPt>
            <c:idx val="2"/>
            <c:invertIfNegative val="0"/>
            <c:bubble3D val="0"/>
            <c:extLst>
              <c:ext xmlns:c16="http://schemas.microsoft.com/office/drawing/2014/chart" uri="{C3380CC4-5D6E-409C-BE32-E72D297353CC}">
                <c16:uniqueId val="{00000002-76F2-4217-B125-47447D6A77E8}"/>
              </c:ext>
            </c:extLst>
          </c:dPt>
          <c:dPt>
            <c:idx val="3"/>
            <c:invertIfNegative val="0"/>
            <c:bubble3D val="0"/>
            <c:extLst>
              <c:ext xmlns:c16="http://schemas.microsoft.com/office/drawing/2014/chart" uri="{C3380CC4-5D6E-409C-BE32-E72D297353CC}">
                <c16:uniqueId val="{00000003-76F2-4217-B125-47447D6A77E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2009-2022'!$AQ$3:$AQ$11</c:f>
              <c:numCache>
                <c:formatCode>0.0%</c:formatCode>
                <c:ptCount val="9"/>
                <c:pt idx="0">
                  <c:v>0.17422587548887536</c:v>
                </c:pt>
                <c:pt idx="1">
                  <c:v>0.1821637563656579</c:v>
                </c:pt>
                <c:pt idx="2">
                  <c:v>1.0455608608911218</c:v>
                </c:pt>
                <c:pt idx="3">
                  <c:v>0.13696539667968982</c:v>
                </c:pt>
                <c:pt idx="4">
                  <c:v>0.1249104750837948</c:v>
                </c:pt>
                <c:pt idx="5">
                  <c:v>0.91198564098575252</c:v>
                </c:pt>
                <c:pt idx="6">
                  <c:v>0.26888014364183821</c:v>
                </c:pt>
                <c:pt idx="7">
                  <c:v>0.31834799589354162</c:v>
                </c:pt>
                <c:pt idx="8">
                  <c:v>1.1839773349630347</c:v>
                </c:pt>
              </c:numCache>
            </c:numRef>
          </c:val>
          <c:extLst>
            <c:ext xmlns:c16="http://schemas.microsoft.com/office/drawing/2014/chart" uri="{C3380CC4-5D6E-409C-BE32-E72D297353CC}">
              <c16:uniqueId val="{00000004-76F2-4217-B125-47447D6A77E8}"/>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Destinacije Ptuj v turističnih kategorijah Termalne Panonske Slovenije 2021</a:t>
            </a:r>
            <a:endParaRPr lang="en-US" sz="1200" b="0"/>
          </a:p>
        </c:rich>
      </c:tx>
      <c:layout>
        <c:manualLayout>
          <c:xMode val="edge"/>
          <c:yMode val="edge"/>
          <c:x val="0.14039558158481183"/>
          <c:y val="2.7698585590992215E-2"/>
        </c:manualLayout>
      </c:layout>
      <c:overlay val="0"/>
    </c:title>
    <c:autoTitleDeleted val="0"/>
    <c:plotArea>
      <c:layout/>
      <c:barChart>
        <c:barDir val="bar"/>
        <c:grouping val="clustered"/>
        <c:varyColors val="0"/>
        <c:ser>
          <c:idx val="0"/>
          <c:order val="0"/>
          <c:spPr>
            <a:solidFill>
              <a:schemeClr val="accent1">
                <a:lumMod val="40000"/>
                <a:lumOff val="60000"/>
              </a:schemeClr>
            </a:solidFill>
          </c:spPr>
          <c:invertIfNegative val="0"/>
          <c:dPt>
            <c:idx val="0"/>
            <c:invertIfNegative val="0"/>
            <c:bubble3D val="0"/>
            <c:extLst>
              <c:ext xmlns:c16="http://schemas.microsoft.com/office/drawing/2014/chart" uri="{C3380CC4-5D6E-409C-BE32-E72D297353CC}">
                <c16:uniqueId val="{00000000-3E27-4D25-AEAB-8AB855003E6F}"/>
              </c:ext>
            </c:extLst>
          </c:dPt>
          <c:dPt>
            <c:idx val="1"/>
            <c:invertIfNegative val="0"/>
            <c:bubble3D val="0"/>
            <c:extLst>
              <c:ext xmlns:c16="http://schemas.microsoft.com/office/drawing/2014/chart" uri="{C3380CC4-5D6E-409C-BE32-E72D297353CC}">
                <c16:uniqueId val="{00000001-3E27-4D25-AEAB-8AB855003E6F}"/>
              </c:ext>
            </c:extLst>
          </c:dPt>
          <c:dPt>
            <c:idx val="2"/>
            <c:invertIfNegative val="0"/>
            <c:bubble3D val="0"/>
            <c:extLst>
              <c:ext xmlns:c16="http://schemas.microsoft.com/office/drawing/2014/chart" uri="{C3380CC4-5D6E-409C-BE32-E72D297353CC}">
                <c16:uniqueId val="{00000002-3E27-4D25-AEAB-8AB855003E6F}"/>
              </c:ext>
            </c:extLst>
          </c:dPt>
          <c:dPt>
            <c:idx val="3"/>
            <c:invertIfNegative val="0"/>
            <c:bubble3D val="0"/>
            <c:extLst>
              <c:ext xmlns:c16="http://schemas.microsoft.com/office/drawing/2014/chart" uri="{C3380CC4-5D6E-409C-BE32-E72D297353CC}">
                <c16:uniqueId val="{00000003-3E27-4D25-AEAB-8AB855003E6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2009-2022'!$AV$3:$AV$11</c:f>
              <c:numCache>
                <c:formatCode>0.0%</c:formatCode>
                <c:ptCount val="9"/>
                <c:pt idx="0">
                  <c:v>4.9484359326343819E-2</c:v>
                </c:pt>
                <c:pt idx="1">
                  <c:v>3.697224492537815E-2</c:v>
                </c:pt>
                <c:pt idx="2">
                  <c:v>0.74715011831415901</c:v>
                </c:pt>
                <c:pt idx="3">
                  <c:v>9.0612017428310876E-2</c:v>
                </c:pt>
                <c:pt idx="4">
                  <c:v>5.3667665769812509E-2</c:v>
                </c:pt>
                <c:pt idx="5">
                  <c:v>0.59227978024297423</c:v>
                </c:pt>
                <c:pt idx="6">
                  <c:v>3.7901153358265924E-2</c:v>
                </c:pt>
                <c:pt idx="7">
                  <c:v>3.2414939733064439E-2</c:v>
                </c:pt>
                <c:pt idx="8">
                  <c:v>0.85524942807565019</c:v>
                </c:pt>
              </c:numCache>
            </c:numRef>
          </c:val>
          <c:extLst>
            <c:ext xmlns:c16="http://schemas.microsoft.com/office/drawing/2014/chart" uri="{C3380CC4-5D6E-409C-BE32-E72D297353CC}">
              <c16:uniqueId val="{00000004-3E27-4D25-AEAB-8AB855003E6F}"/>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 CIlj 2028,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5D88-4601-8C4A-FD98BFAAE472}"/>
              </c:ext>
            </c:extLst>
          </c:dPt>
          <c:dPt>
            <c:idx val="1"/>
            <c:bubble3D val="0"/>
            <c:spPr>
              <a:solidFill>
                <a:srgbClr val="008000"/>
              </a:solidFill>
            </c:spPr>
            <c:extLst>
              <c:ext xmlns:c16="http://schemas.microsoft.com/office/drawing/2014/chart" uri="{C3380CC4-5D6E-409C-BE32-E72D297353CC}">
                <c16:uniqueId val="{00000003-5D88-4601-8C4A-FD98BFAAE472}"/>
              </c:ext>
            </c:extLst>
          </c:dPt>
          <c:dPt>
            <c:idx val="2"/>
            <c:bubble3D val="0"/>
            <c:explosion val="6"/>
            <c:spPr>
              <a:solidFill>
                <a:schemeClr val="accent6">
                  <a:lumMod val="75000"/>
                </a:schemeClr>
              </a:solidFill>
            </c:spPr>
            <c:extLst>
              <c:ext xmlns:c16="http://schemas.microsoft.com/office/drawing/2014/chart" uri="{C3380CC4-5D6E-409C-BE32-E72D297353CC}">
                <c16:uniqueId val="{00000005-5D88-4601-8C4A-FD98BFAAE472}"/>
              </c:ext>
            </c:extLst>
          </c:dPt>
          <c:dPt>
            <c:idx val="3"/>
            <c:bubble3D val="0"/>
            <c:spPr>
              <a:solidFill>
                <a:schemeClr val="accent2">
                  <a:lumMod val="75000"/>
                </a:schemeClr>
              </a:solidFill>
            </c:spPr>
            <c:extLst>
              <c:ext xmlns:c16="http://schemas.microsoft.com/office/drawing/2014/chart" uri="{C3380CC4-5D6E-409C-BE32-E72D297353CC}">
                <c16:uniqueId val="{00000007-5D88-4601-8C4A-FD98BFAAE472}"/>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D88-4601-8C4A-FD98BFAAE472}"/>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D88-4601-8C4A-FD98BFAAE472}"/>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D88-4601-8C4A-FD98BFAAE472}"/>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D88-4601-8C4A-FD98BFAAE472}"/>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2009-2022'!$BJ$103:$BJ$106</c:f>
              <c:strCache>
                <c:ptCount val="4"/>
                <c:pt idx="0">
                  <c:v>Prenočitve zima I-II in XII 2028</c:v>
                </c:pt>
                <c:pt idx="1">
                  <c:v>Prenočitve pomlad III-V 2028</c:v>
                </c:pt>
                <c:pt idx="2">
                  <c:v>Prenočitve poletje VI-VIII 2028</c:v>
                </c:pt>
                <c:pt idx="3">
                  <c:v>Prenočitve jesen IX-XI 2028</c:v>
                </c:pt>
              </c:strCache>
            </c:strRef>
          </c:cat>
          <c:val>
            <c:numRef>
              <c:f>'Analiza 2009-2022'!$BK$103:$BK$106</c:f>
              <c:numCache>
                <c:formatCode>0.0%</c:formatCode>
                <c:ptCount val="4"/>
                <c:pt idx="0">
                  <c:v>0.14512500000000006</c:v>
                </c:pt>
                <c:pt idx="1">
                  <c:v>0.20610000000000003</c:v>
                </c:pt>
                <c:pt idx="2">
                  <c:v>0.43089999999999995</c:v>
                </c:pt>
                <c:pt idx="3">
                  <c:v>0.21787500000000001</c:v>
                </c:pt>
              </c:numCache>
            </c:numRef>
          </c:val>
          <c:extLst>
            <c:ext xmlns:c16="http://schemas.microsoft.com/office/drawing/2014/chart" uri="{C3380CC4-5D6E-409C-BE32-E72D297353CC}">
              <c16:uniqueId val="{00000008-5D88-4601-8C4A-FD98BFAAE472}"/>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SURS'!$D$6:$D$17</c:f>
              <c:numCache>
                <c:formatCode>#,##0</c:formatCode>
                <c:ptCount val="12"/>
                <c:pt idx="0">
                  <c:v>9962</c:v>
                </c:pt>
                <c:pt idx="1">
                  <c:v>3943</c:v>
                </c:pt>
                <c:pt idx="2">
                  <c:v>8458</c:v>
                </c:pt>
                <c:pt idx="3">
                  <c:v>10528</c:v>
                </c:pt>
                <c:pt idx="4">
                  <c:v>12957</c:v>
                </c:pt>
                <c:pt idx="5">
                  <c:v>16912</c:v>
                </c:pt>
                <c:pt idx="6">
                  <c:v>20255</c:v>
                </c:pt>
                <c:pt idx="7">
                  <c:v>23991</c:v>
                </c:pt>
                <c:pt idx="8">
                  <c:v>13936</c:v>
                </c:pt>
                <c:pt idx="9">
                  <c:v>9811</c:v>
                </c:pt>
                <c:pt idx="10">
                  <c:v>8347</c:v>
                </c:pt>
                <c:pt idx="11">
                  <c:v>7577</c:v>
                </c:pt>
              </c:numCache>
            </c:numRef>
          </c:val>
          <c:extLst>
            <c:ext xmlns:c16="http://schemas.microsoft.com/office/drawing/2014/chart" uri="{C3380CC4-5D6E-409C-BE32-E72D297353CC}">
              <c16:uniqueId val="{00000000-585B-479A-83D2-3005F018F1BC}"/>
            </c:ext>
          </c:extLst>
        </c:ser>
        <c:ser>
          <c:idx val="1"/>
          <c:order val="1"/>
          <c:tx>
            <c:v>Vse prenočitve 2019</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1-585B-479A-83D2-3005F018F1BC}"/>
            </c:ext>
          </c:extLst>
        </c:ser>
        <c:dLbls>
          <c:showLegendKey val="0"/>
          <c:showVal val="0"/>
          <c:showCatName val="0"/>
          <c:showSerName val="0"/>
          <c:showPercent val="0"/>
          <c:showBubbleSize val="0"/>
        </c:dLbls>
        <c:gapWidth val="150"/>
        <c:axId val="161167872"/>
        <c:axId val="223558976"/>
      </c:barChart>
      <c:catAx>
        <c:axId val="161167872"/>
        <c:scaling>
          <c:orientation val="minMax"/>
        </c:scaling>
        <c:delete val="0"/>
        <c:axPos val="b"/>
        <c:numFmt formatCode="General" sourceLinked="0"/>
        <c:majorTickMark val="out"/>
        <c:minorTickMark val="none"/>
        <c:tickLblPos val="nextTo"/>
        <c:crossAx val="223558976"/>
        <c:crosses val="autoZero"/>
        <c:auto val="1"/>
        <c:lblAlgn val="ctr"/>
        <c:lblOffset val="100"/>
        <c:noMultiLvlLbl val="0"/>
      </c:catAx>
      <c:valAx>
        <c:axId val="223558976"/>
        <c:scaling>
          <c:orientation val="minMax"/>
        </c:scaling>
        <c:delete val="0"/>
        <c:axPos val="l"/>
        <c:majorGridlines/>
        <c:numFmt formatCode="#,##0" sourceLinked="1"/>
        <c:majorTickMark val="out"/>
        <c:minorTickMark val="none"/>
        <c:tickLblPos val="nextTo"/>
        <c:crossAx val="1611678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SURS'!$J$6:$J$17</c:f>
              <c:numCache>
                <c:formatCode>#,##0</c:formatCode>
                <c:ptCount val="12"/>
                <c:pt idx="0">
                  <c:v>3761</c:v>
                </c:pt>
                <c:pt idx="1">
                  <c:v>1413</c:v>
                </c:pt>
                <c:pt idx="2">
                  <c:v>2619</c:v>
                </c:pt>
                <c:pt idx="3">
                  <c:v>4669</c:v>
                </c:pt>
                <c:pt idx="4">
                  <c:v>7252</c:v>
                </c:pt>
                <c:pt idx="5">
                  <c:v>10710</c:v>
                </c:pt>
                <c:pt idx="6">
                  <c:v>14156</c:v>
                </c:pt>
                <c:pt idx="7">
                  <c:v>16136</c:v>
                </c:pt>
                <c:pt idx="8">
                  <c:v>8922</c:v>
                </c:pt>
                <c:pt idx="9">
                  <c:v>4362</c:v>
                </c:pt>
                <c:pt idx="10">
                  <c:v>3386</c:v>
                </c:pt>
                <c:pt idx="11">
                  <c:v>3244</c:v>
                </c:pt>
              </c:numCache>
            </c:numRef>
          </c:val>
          <c:extLst>
            <c:ext xmlns:c16="http://schemas.microsoft.com/office/drawing/2014/chart" uri="{C3380CC4-5D6E-409C-BE32-E72D297353CC}">
              <c16:uniqueId val="{00000000-3FEF-4951-89B8-18257B628BF7}"/>
            </c:ext>
          </c:extLst>
        </c:ser>
        <c:ser>
          <c:idx val="1"/>
          <c:order val="1"/>
          <c:tx>
            <c:v>Tuje prenočitve 2019</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3977</c:v>
                </c:pt>
              </c:numCache>
            </c:numRef>
          </c:val>
          <c:extLst>
            <c:ext xmlns:c16="http://schemas.microsoft.com/office/drawing/2014/chart" uri="{C3380CC4-5D6E-409C-BE32-E72D297353CC}">
              <c16:uniqueId val="{00000001-3FEF-4951-89B8-18257B628BF7}"/>
            </c:ext>
          </c:extLst>
        </c:ser>
        <c:dLbls>
          <c:showLegendKey val="0"/>
          <c:showVal val="0"/>
          <c:showCatName val="0"/>
          <c:showSerName val="0"/>
          <c:showPercent val="0"/>
          <c:showBubbleSize val="0"/>
        </c:dLbls>
        <c:gapWidth val="150"/>
        <c:axId val="161210368"/>
        <c:axId val="251069568"/>
      </c:barChart>
      <c:catAx>
        <c:axId val="161210368"/>
        <c:scaling>
          <c:orientation val="minMax"/>
        </c:scaling>
        <c:delete val="0"/>
        <c:axPos val="b"/>
        <c:numFmt formatCode="General" sourceLinked="0"/>
        <c:majorTickMark val="out"/>
        <c:minorTickMark val="none"/>
        <c:tickLblPos val="nextTo"/>
        <c:crossAx val="251069568"/>
        <c:crosses val="autoZero"/>
        <c:auto val="1"/>
        <c:lblAlgn val="ctr"/>
        <c:lblOffset val="100"/>
        <c:noMultiLvlLbl val="0"/>
      </c:catAx>
      <c:valAx>
        <c:axId val="251069568"/>
        <c:scaling>
          <c:orientation val="minMax"/>
        </c:scaling>
        <c:delete val="0"/>
        <c:axPos val="l"/>
        <c:majorGridlines/>
        <c:numFmt formatCode="#,##0" sourceLinked="1"/>
        <c:majorTickMark val="out"/>
        <c:minorTickMark val="none"/>
        <c:tickLblPos val="nextTo"/>
        <c:crossAx val="1612103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SURS'!$E$6:$E$17</c:f>
              <c:numCache>
                <c:formatCode>#,##0.0</c:formatCode>
                <c:ptCount val="12"/>
                <c:pt idx="0">
                  <c:v>2.751173708920188</c:v>
                </c:pt>
                <c:pt idx="1">
                  <c:v>2.0262076053442959</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extLst>
            <c:ext xmlns:c16="http://schemas.microsoft.com/office/drawing/2014/chart" uri="{C3380CC4-5D6E-409C-BE32-E72D297353CC}">
              <c16:uniqueId val="{00000000-7F70-44E3-9009-37E82B30225C}"/>
            </c:ext>
          </c:extLst>
        </c:ser>
        <c:ser>
          <c:idx val="1"/>
          <c:order val="1"/>
          <c:tx>
            <c:v>PDB vsi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1-7F70-44E3-9009-37E82B30225C}"/>
            </c:ext>
          </c:extLst>
        </c:ser>
        <c:dLbls>
          <c:showLegendKey val="0"/>
          <c:showVal val="0"/>
          <c:showCatName val="0"/>
          <c:showSerName val="0"/>
          <c:showPercent val="0"/>
          <c:showBubbleSize val="0"/>
        </c:dLbls>
        <c:gapWidth val="150"/>
        <c:axId val="165820928"/>
        <c:axId val="251071872"/>
      </c:barChart>
      <c:catAx>
        <c:axId val="165820928"/>
        <c:scaling>
          <c:orientation val="minMax"/>
        </c:scaling>
        <c:delete val="0"/>
        <c:axPos val="b"/>
        <c:numFmt formatCode="General" sourceLinked="0"/>
        <c:majorTickMark val="out"/>
        <c:minorTickMark val="none"/>
        <c:tickLblPos val="nextTo"/>
        <c:crossAx val="251071872"/>
        <c:crosses val="autoZero"/>
        <c:auto val="1"/>
        <c:lblAlgn val="ctr"/>
        <c:lblOffset val="100"/>
        <c:noMultiLvlLbl val="0"/>
      </c:catAx>
      <c:valAx>
        <c:axId val="251071872"/>
        <c:scaling>
          <c:orientation val="minMax"/>
        </c:scaling>
        <c:delete val="0"/>
        <c:axPos val="l"/>
        <c:majorGridlines/>
        <c:numFmt formatCode="#,##0.0" sourceLinked="1"/>
        <c:majorTickMark val="out"/>
        <c:minorTickMark val="none"/>
        <c:tickLblPos val="nextTo"/>
        <c:crossAx val="165820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SURS'!$K$6:$K$17</c:f>
              <c:numCache>
                <c:formatCode>#,##0.0</c:formatCode>
                <c:ptCount val="12"/>
                <c:pt idx="0">
                  <c:v>2.4343042071197409</c:v>
                </c:pt>
                <c:pt idx="1">
                  <c:v>1.7863463969658659</c:v>
                </c:pt>
                <c:pt idx="2">
                  <c:v>2.0589622641509435</c:v>
                </c:pt>
                <c:pt idx="3">
                  <c:v>2.1466666666666665</c:v>
                </c:pt>
                <c:pt idx="4">
                  <c:v>1.9621212121212122</c:v>
                </c:pt>
                <c:pt idx="5">
                  <c:v>1.8590522478736331</c:v>
                </c:pt>
                <c:pt idx="6">
                  <c:v>1.9655651207997777</c:v>
                </c:pt>
                <c:pt idx="7">
                  <c:v>1.8912330051570558</c:v>
                </c:pt>
                <c:pt idx="8">
                  <c:v>1.8035172832019406</c:v>
                </c:pt>
                <c:pt idx="9">
                  <c:v>1.8443974630021143</c:v>
                </c:pt>
                <c:pt idx="10">
                  <c:v>2.3018354860639021</c:v>
                </c:pt>
                <c:pt idx="11">
                  <c:v>2.1859838274932613</c:v>
                </c:pt>
              </c:numCache>
            </c:numRef>
          </c:val>
          <c:extLst>
            <c:ext xmlns:c16="http://schemas.microsoft.com/office/drawing/2014/chart" uri="{C3380CC4-5D6E-409C-BE32-E72D297353CC}">
              <c16:uniqueId val="{00000000-DDB8-4877-BE71-123CE9942C64}"/>
            </c:ext>
          </c:extLst>
        </c:ser>
        <c:ser>
          <c:idx val="1"/>
          <c:order val="1"/>
          <c:tx>
            <c:v>PDB tuji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2.3463126843657816</c:v>
                </c:pt>
              </c:numCache>
            </c:numRef>
          </c:val>
          <c:extLst>
            <c:ext xmlns:c16="http://schemas.microsoft.com/office/drawing/2014/chart" uri="{C3380CC4-5D6E-409C-BE32-E72D297353CC}">
              <c16:uniqueId val="{00000001-DDB8-4877-BE71-123CE9942C64}"/>
            </c:ext>
          </c:extLst>
        </c:ser>
        <c:dLbls>
          <c:showLegendKey val="0"/>
          <c:showVal val="0"/>
          <c:showCatName val="0"/>
          <c:showSerName val="0"/>
          <c:showPercent val="0"/>
          <c:showBubbleSize val="0"/>
        </c:dLbls>
        <c:gapWidth val="150"/>
        <c:axId val="171671552"/>
        <c:axId val="251074752"/>
      </c:barChart>
      <c:catAx>
        <c:axId val="171671552"/>
        <c:scaling>
          <c:orientation val="minMax"/>
        </c:scaling>
        <c:delete val="0"/>
        <c:axPos val="b"/>
        <c:numFmt formatCode="General" sourceLinked="0"/>
        <c:majorTickMark val="out"/>
        <c:minorTickMark val="none"/>
        <c:tickLblPos val="nextTo"/>
        <c:crossAx val="251074752"/>
        <c:crosses val="autoZero"/>
        <c:auto val="1"/>
        <c:lblAlgn val="ctr"/>
        <c:lblOffset val="100"/>
        <c:noMultiLvlLbl val="0"/>
      </c:catAx>
      <c:valAx>
        <c:axId val="251074752"/>
        <c:scaling>
          <c:orientation val="minMax"/>
        </c:scaling>
        <c:delete val="0"/>
        <c:axPos val="l"/>
        <c:majorGridlines/>
        <c:numFmt formatCode="#,##0.0" sourceLinked="1"/>
        <c:majorTickMark val="out"/>
        <c:minorTickMark val="none"/>
        <c:tickLblPos val="nextTo"/>
        <c:crossAx val="1716715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prenočitev </a:t>
            </a:r>
            <a:r>
              <a:rPr lang="sl-SI" sz="1200" b="0" baseline="0"/>
              <a:t>2019</a:t>
            </a:r>
            <a:endParaRPr lang="sl-SI" sz="1200" b="0"/>
          </a:p>
        </c:rich>
      </c:tx>
      <c:layout>
        <c:manualLayout>
          <c:xMode val="edge"/>
          <c:yMode val="edge"/>
          <c:x val="0.17157368751724827"/>
          <c:y val="4.1666666666666664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690C-493D-9B74-E48A964EE577}"/>
              </c:ext>
            </c:extLst>
          </c:dPt>
          <c:dPt>
            <c:idx val="1"/>
            <c:bubble3D val="0"/>
            <c:spPr>
              <a:solidFill>
                <a:srgbClr val="00B050"/>
              </a:solidFill>
            </c:spPr>
            <c:extLst>
              <c:ext xmlns:c16="http://schemas.microsoft.com/office/drawing/2014/chart" uri="{C3380CC4-5D6E-409C-BE32-E72D297353CC}">
                <c16:uniqueId val="{00000003-690C-493D-9B74-E48A964EE577}"/>
              </c:ext>
            </c:extLst>
          </c:dPt>
          <c:dLbls>
            <c:dLbl>
              <c:idx val="1"/>
              <c:layout>
                <c:manualLayout>
                  <c:x val="0.20306218792598835"/>
                  <c:y val="-3.9047827354913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90C-493D-9B74-E48A964EE577}"/>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2009-2022'!$Y$30:$Y$31</c:f>
              <c:numCache>
                <c:formatCode>0.0%</c:formatCode>
                <c:ptCount val="2"/>
                <c:pt idx="0">
                  <c:v>0.43524599056754293</c:v>
                </c:pt>
                <c:pt idx="1">
                  <c:v>0.56475400943245713</c:v>
                </c:pt>
              </c:numCache>
            </c:numRef>
          </c:val>
          <c:extLst>
            <c:ext xmlns:c16="http://schemas.microsoft.com/office/drawing/2014/chart" uri="{C3380CC4-5D6E-409C-BE32-E72D297353CC}">
              <c16:uniqueId val="{00000004-690C-493D-9B74-E48A964EE577}"/>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2018</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SURS'!$D$6:$D$17</c:f>
              <c:numCache>
                <c:formatCode>#,##0</c:formatCode>
                <c:ptCount val="12"/>
                <c:pt idx="0">
                  <c:v>9962</c:v>
                </c:pt>
                <c:pt idx="1">
                  <c:v>9445</c:v>
                </c:pt>
                <c:pt idx="2">
                  <c:v>8458</c:v>
                </c:pt>
                <c:pt idx="3">
                  <c:v>10528</c:v>
                </c:pt>
                <c:pt idx="4">
                  <c:v>12957</c:v>
                </c:pt>
                <c:pt idx="5">
                  <c:v>16912</c:v>
                </c:pt>
                <c:pt idx="6">
                  <c:v>20255</c:v>
                </c:pt>
                <c:pt idx="7">
                  <c:v>23991</c:v>
                </c:pt>
                <c:pt idx="8">
                  <c:v>13936</c:v>
                </c:pt>
                <c:pt idx="9">
                  <c:v>9811</c:v>
                </c:pt>
                <c:pt idx="10">
                  <c:v>8347</c:v>
                </c:pt>
                <c:pt idx="11">
                  <c:v>7577</c:v>
                </c:pt>
              </c:numCache>
            </c:numRef>
          </c:val>
          <c:extLst>
            <c:ext xmlns:c16="http://schemas.microsoft.com/office/drawing/2014/chart" uri="{C3380CC4-5D6E-409C-BE32-E72D297353CC}">
              <c16:uniqueId val="{00000000-8670-42F9-8342-FF331D335D9C}"/>
            </c:ext>
          </c:extLst>
        </c:ser>
        <c:ser>
          <c:idx val="1"/>
          <c:order val="1"/>
          <c:tx>
            <c:v>Vse prenočitve 2019</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1-8670-42F9-8342-FF331D335D9C}"/>
            </c:ext>
          </c:extLst>
        </c:ser>
        <c:dLbls>
          <c:showLegendKey val="0"/>
          <c:showVal val="0"/>
          <c:showCatName val="0"/>
          <c:showSerName val="0"/>
          <c:showPercent val="0"/>
          <c:showBubbleSize val="0"/>
        </c:dLbls>
        <c:gapWidth val="150"/>
        <c:axId val="171673088"/>
        <c:axId val="255022144"/>
      </c:barChart>
      <c:catAx>
        <c:axId val="171673088"/>
        <c:scaling>
          <c:orientation val="minMax"/>
        </c:scaling>
        <c:delete val="0"/>
        <c:axPos val="b"/>
        <c:numFmt formatCode="General" sourceLinked="0"/>
        <c:majorTickMark val="out"/>
        <c:minorTickMark val="none"/>
        <c:tickLblPos val="nextTo"/>
        <c:crossAx val="255022144"/>
        <c:crosses val="autoZero"/>
        <c:auto val="1"/>
        <c:lblAlgn val="ctr"/>
        <c:lblOffset val="100"/>
        <c:noMultiLvlLbl val="0"/>
      </c:catAx>
      <c:valAx>
        <c:axId val="255022144"/>
        <c:scaling>
          <c:orientation val="minMax"/>
        </c:scaling>
        <c:delete val="0"/>
        <c:axPos val="l"/>
        <c:majorGridlines/>
        <c:numFmt formatCode="#,##0" sourceLinked="1"/>
        <c:majorTickMark val="out"/>
        <c:minorTickMark val="none"/>
        <c:tickLblPos val="nextTo"/>
        <c:crossAx val="17167308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2018</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SURS'!$J$6:$J$17</c:f>
              <c:numCache>
                <c:formatCode>#,##0</c:formatCode>
                <c:ptCount val="12"/>
                <c:pt idx="0">
                  <c:v>3761</c:v>
                </c:pt>
                <c:pt idx="1">
                  <c:v>2609</c:v>
                </c:pt>
                <c:pt idx="2">
                  <c:v>2619</c:v>
                </c:pt>
                <c:pt idx="3">
                  <c:v>4669</c:v>
                </c:pt>
                <c:pt idx="4">
                  <c:v>7252</c:v>
                </c:pt>
                <c:pt idx="5">
                  <c:v>10710</c:v>
                </c:pt>
                <c:pt idx="6">
                  <c:v>14156</c:v>
                </c:pt>
                <c:pt idx="7">
                  <c:v>16136</c:v>
                </c:pt>
                <c:pt idx="8">
                  <c:v>8922</c:v>
                </c:pt>
                <c:pt idx="9">
                  <c:v>4362</c:v>
                </c:pt>
                <c:pt idx="10">
                  <c:v>3386</c:v>
                </c:pt>
                <c:pt idx="11">
                  <c:v>3244</c:v>
                </c:pt>
              </c:numCache>
            </c:numRef>
          </c:val>
          <c:extLst>
            <c:ext xmlns:c16="http://schemas.microsoft.com/office/drawing/2014/chart" uri="{C3380CC4-5D6E-409C-BE32-E72D297353CC}">
              <c16:uniqueId val="{00000000-89F0-4A63-AD37-3F947B99D924}"/>
            </c:ext>
          </c:extLst>
        </c:ser>
        <c:ser>
          <c:idx val="1"/>
          <c:order val="1"/>
          <c:tx>
            <c:v>Tuje prenočitve 2019</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1-89F0-4A63-AD37-3F947B99D924}"/>
            </c:ext>
          </c:extLst>
        </c:ser>
        <c:dLbls>
          <c:showLegendKey val="0"/>
          <c:showVal val="0"/>
          <c:showCatName val="0"/>
          <c:showSerName val="0"/>
          <c:showPercent val="0"/>
          <c:showBubbleSize val="0"/>
        </c:dLbls>
        <c:gapWidth val="150"/>
        <c:axId val="171675136"/>
        <c:axId val="255023296"/>
      </c:barChart>
      <c:catAx>
        <c:axId val="171675136"/>
        <c:scaling>
          <c:orientation val="minMax"/>
        </c:scaling>
        <c:delete val="0"/>
        <c:axPos val="b"/>
        <c:numFmt formatCode="General" sourceLinked="0"/>
        <c:majorTickMark val="out"/>
        <c:minorTickMark val="none"/>
        <c:tickLblPos val="nextTo"/>
        <c:crossAx val="255023296"/>
        <c:crosses val="autoZero"/>
        <c:auto val="1"/>
        <c:lblAlgn val="ctr"/>
        <c:lblOffset val="100"/>
        <c:noMultiLvlLbl val="0"/>
      </c:catAx>
      <c:valAx>
        <c:axId val="255023296"/>
        <c:scaling>
          <c:orientation val="minMax"/>
        </c:scaling>
        <c:delete val="0"/>
        <c:axPos val="l"/>
        <c:majorGridlines/>
        <c:numFmt formatCode="#,##0" sourceLinked="1"/>
        <c:majorTickMark val="out"/>
        <c:minorTickMark val="none"/>
        <c:tickLblPos val="nextTo"/>
        <c:crossAx val="17167513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SURS'!$E$6:$E$17</c:f>
              <c:numCache>
                <c:formatCode>#,##0.0</c:formatCode>
                <c:ptCount val="12"/>
                <c:pt idx="0">
                  <c:v>2.751173708920188</c:v>
                </c:pt>
                <c:pt idx="1">
                  <c:v>2.4298945201955235</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extLst>
            <c:ext xmlns:c16="http://schemas.microsoft.com/office/drawing/2014/chart" uri="{C3380CC4-5D6E-409C-BE32-E72D297353CC}">
              <c16:uniqueId val="{00000000-7D60-46BF-85C7-1ADEA55D5D29}"/>
            </c:ext>
          </c:extLst>
        </c:ser>
        <c:ser>
          <c:idx val="1"/>
          <c:order val="1"/>
          <c:tx>
            <c:v>PDB vsi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1-7D60-46BF-85C7-1ADEA55D5D29}"/>
            </c:ext>
          </c:extLst>
        </c:ser>
        <c:dLbls>
          <c:showLegendKey val="0"/>
          <c:showVal val="0"/>
          <c:showCatName val="0"/>
          <c:showSerName val="0"/>
          <c:showPercent val="0"/>
          <c:showBubbleSize val="0"/>
        </c:dLbls>
        <c:gapWidth val="150"/>
        <c:axId val="172085760"/>
        <c:axId val="268853248"/>
      </c:barChart>
      <c:catAx>
        <c:axId val="172085760"/>
        <c:scaling>
          <c:orientation val="minMax"/>
        </c:scaling>
        <c:delete val="0"/>
        <c:axPos val="b"/>
        <c:numFmt formatCode="General" sourceLinked="0"/>
        <c:majorTickMark val="out"/>
        <c:minorTickMark val="none"/>
        <c:tickLblPos val="nextTo"/>
        <c:crossAx val="268853248"/>
        <c:crosses val="autoZero"/>
        <c:auto val="1"/>
        <c:lblAlgn val="ctr"/>
        <c:lblOffset val="100"/>
        <c:noMultiLvlLbl val="0"/>
      </c:catAx>
      <c:valAx>
        <c:axId val="268853248"/>
        <c:scaling>
          <c:orientation val="minMax"/>
        </c:scaling>
        <c:delete val="0"/>
        <c:axPos val="l"/>
        <c:majorGridlines/>
        <c:numFmt formatCode="#,##0.0" sourceLinked="1"/>
        <c:majorTickMark val="out"/>
        <c:minorTickMark val="none"/>
        <c:tickLblPos val="nextTo"/>
        <c:crossAx val="17208576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SURS'!$K$6:$K$17</c:f>
              <c:numCache>
                <c:formatCode>#,##0.0</c:formatCode>
                <c:ptCount val="12"/>
                <c:pt idx="0">
                  <c:v>2.4343042071197409</c:v>
                </c:pt>
                <c:pt idx="1">
                  <c:v>2.0146718146718148</c:v>
                </c:pt>
                <c:pt idx="2">
                  <c:v>2.0589622641509435</c:v>
                </c:pt>
                <c:pt idx="3">
                  <c:v>2.1466666666666665</c:v>
                </c:pt>
                <c:pt idx="4">
                  <c:v>1.9621212121212122</c:v>
                </c:pt>
                <c:pt idx="5">
                  <c:v>1.8590522478736331</c:v>
                </c:pt>
                <c:pt idx="6">
                  <c:v>1.9655651207997777</c:v>
                </c:pt>
                <c:pt idx="7">
                  <c:v>1.8912330051570558</c:v>
                </c:pt>
                <c:pt idx="8">
                  <c:v>1.8035172832019406</c:v>
                </c:pt>
                <c:pt idx="9">
                  <c:v>1.8443974630021143</c:v>
                </c:pt>
                <c:pt idx="10">
                  <c:v>2.3018354860639021</c:v>
                </c:pt>
                <c:pt idx="11">
                  <c:v>2.1859838274932613</c:v>
                </c:pt>
              </c:numCache>
            </c:numRef>
          </c:val>
          <c:extLst>
            <c:ext xmlns:c16="http://schemas.microsoft.com/office/drawing/2014/chart" uri="{C3380CC4-5D6E-409C-BE32-E72D297353CC}">
              <c16:uniqueId val="{00000000-CCC2-4ED9-B494-851821F7788C}"/>
            </c:ext>
          </c:extLst>
        </c:ser>
        <c:ser>
          <c:idx val="1"/>
          <c:order val="1"/>
          <c:tx>
            <c:v>PDB tuji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1-CCC2-4ED9-B494-851821F7788C}"/>
            </c:ext>
          </c:extLst>
        </c:ser>
        <c:dLbls>
          <c:showLegendKey val="0"/>
          <c:showVal val="0"/>
          <c:showCatName val="0"/>
          <c:showSerName val="0"/>
          <c:showPercent val="0"/>
          <c:showBubbleSize val="0"/>
        </c:dLbls>
        <c:gapWidth val="150"/>
        <c:axId val="172088320"/>
        <c:axId val="268854976"/>
      </c:barChart>
      <c:catAx>
        <c:axId val="172088320"/>
        <c:scaling>
          <c:orientation val="minMax"/>
        </c:scaling>
        <c:delete val="0"/>
        <c:axPos val="b"/>
        <c:numFmt formatCode="General" sourceLinked="0"/>
        <c:majorTickMark val="out"/>
        <c:minorTickMark val="none"/>
        <c:tickLblPos val="nextTo"/>
        <c:crossAx val="268854976"/>
        <c:crosses val="autoZero"/>
        <c:auto val="1"/>
        <c:lblAlgn val="ctr"/>
        <c:lblOffset val="100"/>
        <c:noMultiLvlLbl val="0"/>
      </c:catAx>
      <c:valAx>
        <c:axId val="268854976"/>
        <c:scaling>
          <c:orientation val="minMax"/>
        </c:scaling>
        <c:delete val="0"/>
        <c:axPos val="l"/>
        <c:majorGridlines/>
        <c:numFmt formatCode="#,##0.0" sourceLinked="1"/>
        <c:majorTickMark val="out"/>
        <c:minorTickMark val="none"/>
        <c:tickLblPos val="nextTo"/>
        <c:crossAx val="17208832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SURS'!$B$23:$B$24</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SURS'!$D$25:$D$36</c:f>
              <c:numCache>
                <c:formatCode>#,##0</c:formatCode>
                <c:ptCount val="12"/>
                <c:pt idx="0">
                  <c:v>774524</c:v>
                </c:pt>
                <c:pt idx="1">
                  <c:v>775330</c:v>
                </c:pt>
                <c:pt idx="2">
                  <c:v>817757</c:v>
                </c:pt>
                <c:pt idx="3">
                  <c:v>971202</c:v>
                </c:pt>
                <c:pt idx="4">
                  <c:v>1192479</c:v>
                </c:pt>
                <c:pt idx="5">
                  <c:v>1526819</c:v>
                </c:pt>
                <c:pt idx="6">
                  <c:v>2517217</c:v>
                </c:pt>
                <c:pt idx="7">
                  <c:v>2894006</c:v>
                </c:pt>
                <c:pt idx="8">
                  <c:v>1517637</c:v>
                </c:pt>
                <c:pt idx="9">
                  <c:v>1069146</c:v>
                </c:pt>
                <c:pt idx="10">
                  <c:v>762466</c:v>
                </c:pt>
                <c:pt idx="11">
                  <c:v>876123</c:v>
                </c:pt>
              </c:numCache>
            </c:numRef>
          </c:val>
          <c:extLst>
            <c:ext xmlns:c16="http://schemas.microsoft.com/office/drawing/2014/chart" uri="{C3380CC4-5D6E-409C-BE32-E72D297353CC}">
              <c16:uniqueId val="{00000000-B96D-465B-BF95-51A802783FF6}"/>
            </c:ext>
          </c:extLst>
        </c:ser>
        <c:ser>
          <c:idx val="1"/>
          <c:order val="1"/>
          <c:tx>
            <c:strRef>
              <c:f>'Leto 2019 realno + podatki SURS'!$M$23:$M$24</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SURS'!$P$25:$P$36</c:f>
              <c:numCache>
                <c:formatCode>#,##0</c:formatCode>
                <c:ptCount val="12"/>
                <c:pt idx="0">
                  <c:v>758425</c:v>
                </c:pt>
                <c:pt idx="1">
                  <c:v>858155</c:v>
                </c:pt>
                <c:pt idx="2">
                  <c:v>825203</c:v>
                </c:pt>
                <c:pt idx="3">
                  <c:v>1055121</c:v>
                </c:pt>
                <c:pt idx="4">
                  <c:v>1140031</c:v>
                </c:pt>
                <c:pt idx="5">
                  <c:v>1656682</c:v>
                </c:pt>
                <c:pt idx="6">
                  <c:v>2520571</c:v>
                </c:pt>
                <c:pt idx="7">
                  <c:v>2962774</c:v>
                </c:pt>
                <c:pt idx="8">
                  <c:v>1456624</c:v>
                </c:pt>
                <c:pt idx="9">
                  <c:v>1069295</c:v>
                </c:pt>
                <c:pt idx="10">
                  <c:v>718449</c:v>
                </c:pt>
                <c:pt idx="11">
                  <c:v>797716</c:v>
                </c:pt>
              </c:numCache>
            </c:numRef>
          </c:val>
          <c:extLst>
            <c:ext xmlns:c16="http://schemas.microsoft.com/office/drawing/2014/chart" uri="{C3380CC4-5D6E-409C-BE32-E72D297353CC}">
              <c16:uniqueId val="{00000001-B96D-465B-BF95-51A802783FF6}"/>
            </c:ext>
          </c:extLst>
        </c:ser>
        <c:dLbls>
          <c:showLegendKey val="0"/>
          <c:showVal val="0"/>
          <c:showCatName val="0"/>
          <c:showSerName val="0"/>
          <c:showPercent val="0"/>
          <c:showBubbleSize val="0"/>
        </c:dLbls>
        <c:gapWidth val="150"/>
        <c:axId val="207795200"/>
        <c:axId val="268856704"/>
      </c:barChart>
      <c:catAx>
        <c:axId val="207795200"/>
        <c:scaling>
          <c:orientation val="minMax"/>
        </c:scaling>
        <c:delete val="0"/>
        <c:axPos val="b"/>
        <c:numFmt formatCode="General" sourceLinked="0"/>
        <c:majorTickMark val="out"/>
        <c:minorTickMark val="none"/>
        <c:tickLblPos val="nextTo"/>
        <c:crossAx val="268856704"/>
        <c:crosses val="autoZero"/>
        <c:auto val="1"/>
        <c:lblAlgn val="ctr"/>
        <c:lblOffset val="100"/>
        <c:noMultiLvlLbl val="0"/>
      </c:catAx>
      <c:valAx>
        <c:axId val="268856704"/>
        <c:scaling>
          <c:orientation val="minMax"/>
        </c:scaling>
        <c:delete val="0"/>
        <c:axPos val="l"/>
        <c:majorGridlines/>
        <c:numFmt formatCode="#,##0" sourceLinked="1"/>
        <c:majorTickMark val="out"/>
        <c:minorTickMark val="none"/>
        <c:tickLblPos val="nextTo"/>
        <c:crossAx val="2077952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SURS'!$B$42:$B$43</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SURS'!$D$44:$D$55</c:f>
              <c:numCache>
                <c:formatCode>#,##0</c:formatCode>
                <c:ptCount val="12"/>
                <c:pt idx="0">
                  <c:v>87576</c:v>
                </c:pt>
                <c:pt idx="1">
                  <c:v>84130</c:v>
                </c:pt>
                <c:pt idx="2">
                  <c:v>115426</c:v>
                </c:pt>
                <c:pt idx="3">
                  <c:v>156454</c:v>
                </c:pt>
                <c:pt idx="4">
                  <c:v>194752</c:v>
                </c:pt>
                <c:pt idx="5">
                  <c:v>196449</c:v>
                </c:pt>
                <c:pt idx="6">
                  <c:v>270551</c:v>
                </c:pt>
                <c:pt idx="7">
                  <c:v>332041</c:v>
                </c:pt>
                <c:pt idx="8">
                  <c:v>232932</c:v>
                </c:pt>
                <c:pt idx="9">
                  <c:v>206237</c:v>
                </c:pt>
                <c:pt idx="10">
                  <c:v>133689</c:v>
                </c:pt>
                <c:pt idx="11">
                  <c:v>169677</c:v>
                </c:pt>
              </c:numCache>
            </c:numRef>
          </c:val>
          <c:extLst>
            <c:ext xmlns:c16="http://schemas.microsoft.com/office/drawing/2014/chart" uri="{C3380CC4-5D6E-409C-BE32-E72D297353CC}">
              <c16:uniqueId val="{00000000-F7D1-42E4-94A6-837D1B0C5B71}"/>
            </c:ext>
          </c:extLst>
        </c:ser>
        <c:ser>
          <c:idx val="1"/>
          <c:order val="1"/>
          <c:tx>
            <c:strRef>
              <c:f>'Leto 2019 realno + podatki SURS'!$M$42:$M$43</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SURS'!$P$44:$P$55</c:f>
              <c:numCache>
                <c:formatCode>#,##0</c:formatCode>
                <c:ptCount val="12"/>
                <c:pt idx="0">
                  <c:v>93427</c:v>
                </c:pt>
                <c:pt idx="1">
                  <c:v>89222</c:v>
                </c:pt>
                <c:pt idx="2">
                  <c:v>123148</c:v>
                </c:pt>
                <c:pt idx="3">
                  <c:v>184702</c:v>
                </c:pt>
                <c:pt idx="4">
                  <c:v>199581</c:v>
                </c:pt>
                <c:pt idx="5">
                  <c:v>217019</c:v>
                </c:pt>
                <c:pt idx="6">
                  <c:v>295200</c:v>
                </c:pt>
                <c:pt idx="7">
                  <c:v>340831</c:v>
                </c:pt>
                <c:pt idx="8">
                  <c:v>229044</c:v>
                </c:pt>
                <c:pt idx="9">
                  <c:v>187190</c:v>
                </c:pt>
                <c:pt idx="10">
                  <c:v>127832</c:v>
                </c:pt>
                <c:pt idx="11">
                  <c:v>143083</c:v>
                </c:pt>
              </c:numCache>
            </c:numRef>
          </c:val>
          <c:extLst>
            <c:ext xmlns:c16="http://schemas.microsoft.com/office/drawing/2014/chart" uri="{C3380CC4-5D6E-409C-BE32-E72D297353CC}">
              <c16:uniqueId val="{00000001-F7D1-42E4-94A6-837D1B0C5B71}"/>
            </c:ext>
          </c:extLst>
        </c:ser>
        <c:dLbls>
          <c:showLegendKey val="0"/>
          <c:showVal val="0"/>
          <c:showCatName val="0"/>
          <c:showSerName val="0"/>
          <c:showPercent val="0"/>
          <c:showBubbleSize val="0"/>
        </c:dLbls>
        <c:gapWidth val="150"/>
        <c:axId val="207796736"/>
        <c:axId val="268860736"/>
      </c:barChart>
      <c:catAx>
        <c:axId val="207796736"/>
        <c:scaling>
          <c:orientation val="minMax"/>
        </c:scaling>
        <c:delete val="0"/>
        <c:axPos val="b"/>
        <c:numFmt formatCode="General" sourceLinked="0"/>
        <c:majorTickMark val="out"/>
        <c:minorTickMark val="none"/>
        <c:tickLblPos val="nextTo"/>
        <c:crossAx val="268860736"/>
        <c:crosses val="autoZero"/>
        <c:auto val="1"/>
        <c:lblAlgn val="ctr"/>
        <c:lblOffset val="100"/>
        <c:noMultiLvlLbl val="0"/>
      </c:catAx>
      <c:valAx>
        <c:axId val="268860736"/>
        <c:scaling>
          <c:orientation val="minMax"/>
        </c:scaling>
        <c:delete val="0"/>
        <c:axPos val="l"/>
        <c:majorGridlines/>
        <c:numFmt formatCode="#,##0" sourceLinked="1"/>
        <c:majorTickMark val="out"/>
        <c:minorTickMark val="none"/>
        <c:tickLblPos val="nextTo"/>
        <c:crossAx val="2077967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SURS'!$B$61:$B$62</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SURS'!$D$63:$D$74</c:f>
              <c:numCache>
                <c:formatCode>#,##0</c:formatCode>
                <c:ptCount val="12"/>
                <c:pt idx="0">
                  <c:v>23174</c:v>
                </c:pt>
                <c:pt idx="1">
                  <c:v>29518</c:v>
                </c:pt>
                <c:pt idx="2">
                  <c:v>27185</c:v>
                </c:pt>
                <c:pt idx="3">
                  <c:v>34311</c:v>
                </c:pt>
                <c:pt idx="4">
                  <c:v>37503</c:v>
                </c:pt>
                <c:pt idx="5">
                  <c:v>48153</c:v>
                </c:pt>
                <c:pt idx="6">
                  <c:v>58965</c:v>
                </c:pt>
                <c:pt idx="7">
                  <c:v>59314</c:v>
                </c:pt>
                <c:pt idx="8">
                  <c:v>40420</c:v>
                </c:pt>
                <c:pt idx="9">
                  <c:v>34926</c:v>
                </c:pt>
                <c:pt idx="10">
                  <c:v>36929</c:v>
                </c:pt>
                <c:pt idx="11">
                  <c:v>36223</c:v>
                </c:pt>
              </c:numCache>
            </c:numRef>
          </c:val>
          <c:extLst>
            <c:ext xmlns:c16="http://schemas.microsoft.com/office/drawing/2014/chart" uri="{C3380CC4-5D6E-409C-BE32-E72D297353CC}">
              <c16:uniqueId val="{00000000-6580-4432-B131-9457E0EEAF81}"/>
            </c:ext>
          </c:extLst>
        </c:ser>
        <c:ser>
          <c:idx val="1"/>
          <c:order val="1"/>
          <c:tx>
            <c:strRef>
              <c:f>'Leto 2019 realno + podatki SURS'!$M$61:$M$62</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SURS'!$P$63:$P$74</c:f>
              <c:numCache>
                <c:formatCode>#,##0</c:formatCode>
                <c:ptCount val="12"/>
                <c:pt idx="0">
                  <c:v>31297</c:v>
                </c:pt>
                <c:pt idx="1">
                  <c:v>33853</c:v>
                </c:pt>
                <c:pt idx="2">
                  <c:v>23661</c:v>
                </c:pt>
                <c:pt idx="3">
                  <c:v>34296</c:v>
                </c:pt>
                <c:pt idx="4">
                  <c:v>38043</c:v>
                </c:pt>
                <c:pt idx="5">
                  <c:v>48381</c:v>
                </c:pt>
                <c:pt idx="6">
                  <c:v>53900</c:v>
                </c:pt>
                <c:pt idx="7">
                  <c:v>61864</c:v>
                </c:pt>
                <c:pt idx="8">
                  <c:v>39608</c:v>
                </c:pt>
                <c:pt idx="9">
                  <c:v>34745</c:v>
                </c:pt>
                <c:pt idx="10">
                  <c:v>27705</c:v>
                </c:pt>
                <c:pt idx="11">
                  <c:v>12558</c:v>
                </c:pt>
              </c:numCache>
            </c:numRef>
          </c:val>
          <c:extLst>
            <c:ext xmlns:c16="http://schemas.microsoft.com/office/drawing/2014/chart" uri="{C3380CC4-5D6E-409C-BE32-E72D297353CC}">
              <c16:uniqueId val="{00000001-6580-4432-B131-9457E0EEAF81}"/>
            </c:ext>
          </c:extLst>
        </c:ser>
        <c:dLbls>
          <c:showLegendKey val="0"/>
          <c:showVal val="0"/>
          <c:showCatName val="0"/>
          <c:showSerName val="0"/>
          <c:showPercent val="0"/>
          <c:showBubbleSize val="0"/>
        </c:dLbls>
        <c:gapWidth val="150"/>
        <c:axId val="207797760"/>
        <c:axId val="274703488"/>
      </c:barChart>
      <c:catAx>
        <c:axId val="207797760"/>
        <c:scaling>
          <c:orientation val="minMax"/>
        </c:scaling>
        <c:delete val="0"/>
        <c:axPos val="b"/>
        <c:numFmt formatCode="General" sourceLinked="0"/>
        <c:majorTickMark val="out"/>
        <c:minorTickMark val="none"/>
        <c:tickLblPos val="nextTo"/>
        <c:crossAx val="274703488"/>
        <c:crosses val="autoZero"/>
        <c:auto val="1"/>
        <c:lblAlgn val="ctr"/>
        <c:lblOffset val="100"/>
        <c:noMultiLvlLbl val="0"/>
      </c:catAx>
      <c:valAx>
        <c:axId val="274703488"/>
        <c:scaling>
          <c:orientation val="minMax"/>
        </c:scaling>
        <c:delete val="0"/>
        <c:axPos val="l"/>
        <c:majorGridlines/>
        <c:numFmt formatCode="#,##0" sourceLinked="1"/>
        <c:majorTickMark val="out"/>
        <c:minorTickMark val="none"/>
        <c:tickLblPos val="nextTo"/>
        <c:crossAx val="207797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a:pPr>
            <a:r>
              <a:rPr lang="sl-SI" sz="1100"/>
              <a:t>Delež</a:t>
            </a:r>
            <a:r>
              <a:rPr lang="sl-SI" sz="1100" baseline="0"/>
              <a:t> vseh prenočitev 2019 v  izbranih mestih v Sloveniji</a:t>
            </a:r>
            <a:endParaRPr lang="en-US" sz="110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7A6-4EDF-9036-EB04DCF620C7}"/>
              </c:ext>
            </c:extLst>
          </c:dPt>
          <c:dPt>
            <c:idx val="1"/>
            <c:bubble3D val="0"/>
            <c:spPr>
              <a:solidFill>
                <a:schemeClr val="accent2">
                  <a:lumMod val="60000"/>
                  <a:lumOff val="40000"/>
                </a:schemeClr>
              </a:solidFill>
            </c:spPr>
            <c:extLst>
              <c:ext xmlns:c16="http://schemas.microsoft.com/office/drawing/2014/chart" uri="{C3380CC4-5D6E-409C-BE32-E72D297353CC}">
                <c16:uniqueId val="{00000003-E7A6-4EDF-9036-EB04DCF620C7}"/>
              </c:ext>
            </c:extLst>
          </c:dPt>
          <c:dPt>
            <c:idx val="2"/>
            <c:bubble3D val="0"/>
            <c:spPr>
              <a:solidFill>
                <a:srgbClr val="00CC00"/>
              </a:solidFill>
            </c:spPr>
            <c:extLst>
              <c:ext xmlns:c16="http://schemas.microsoft.com/office/drawing/2014/chart" uri="{C3380CC4-5D6E-409C-BE32-E72D297353CC}">
                <c16:uniqueId val="{00000005-E7A6-4EDF-9036-EB04DCF620C7}"/>
              </c:ext>
            </c:extLst>
          </c:dPt>
          <c:dPt>
            <c:idx val="3"/>
            <c:bubble3D val="0"/>
            <c:spPr>
              <a:solidFill>
                <a:schemeClr val="tx2">
                  <a:lumMod val="60000"/>
                  <a:lumOff val="40000"/>
                </a:schemeClr>
              </a:solidFill>
            </c:spPr>
            <c:extLst>
              <c:ext xmlns:c16="http://schemas.microsoft.com/office/drawing/2014/chart" uri="{C3380CC4-5D6E-409C-BE32-E72D297353CC}">
                <c16:uniqueId val="{00000007-E7A6-4EDF-9036-EB04DCF620C7}"/>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7A6-4EDF-9036-EB04DCF620C7}"/>
                </c:ext>
              </c:extLst>
            </c:dLbl>
            <c:dLbl>
              <c:idx val="1"/>
              <c:layout>
                <c:manualLayout>
                  <c:x val="8.1740157480314962E-2"/>
                  <c:y val="-1.098718375429796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7A6-4EDF-9036-EB04DCF620C7}"/>
                </c:ext>
              </c:extLst>
            </c:dLbl>
            <c:dLbl>
              <c:idx val="2"/>
              <c:layout>
                <c:manualLayout>
                  <c:x val="5.7028433945756782E-2"/>
                  <c:y val="5.4130986682412513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7A6-4EDF-9036-EB04DCF620C7}"/>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7A6-4EDF-9036-EB04DCF620C7}"/>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2019 realno + podatki SURS'!$AX$42:$AX$45</c:f>
              <c:strCache>
                <c:ptCount val="4"/>
                <c:pt idx="0">
                  <c:v>Ptuj</c:v>
                </c:pt>
                <c:pt idx="1">
                  <c:v>Maribor</c:v>
                </c:pt>
                <c:pt idx="2">
                  <c:v>Ljubljana</c:v>
                </c:pt>
                <c:pt idx="3">
                  <c:v>Ostala Slovenija</c:v>
                </c:pt>
              </c:strCache>
            </c:strRef>
          </c:cat>
          <c:val>
            <c:numRef>
              <c:f>'Leto 2019 realno + podatki SURS'!$AY$42:$AY$45</c:f>
              <c:numCache>
                <c:formatCode>0.00%</c:formatCode>
                <c:ptCount val="4"/>
                <c:pt idx="0">
                  <c:v>9.9095103459462732E-3</c:v>
                </c:pt>
                <c:pt idx="1">
                  <c:v>2.7808946253775352E-2</c:v>
                </c:pt>
                <c:pt idx="2">
                  <c:v>0.14098694700047018</c:v>
                </c:pt>
                <c:pt idx="3">
                  <c:v>0.82129459639980817</c:v>
                </c:pt>
              </c:numCache>
            </c:numRef>
          </c:val>
          <c:extLst>
            <c:ext xmlns:c16="http://schemas.microsoft.com/office/drawing/2014/chart" uri="{C3380CC4-5D6E-409C-BE32-E72D297353CC}">
              <c16:uniqueId val="{00000008-E7A6-4EDF-9036-EB04DCF620C7}"/>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9A-4527-BC2B-85705CDEA0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F9A-4527-BC2B-85705CDEA0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F9A-4527-BC2B-85705CDEA0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8F9A-4527-BC2B-85705CDEA0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8F9A-4527-BC2B-85705CDEA03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8F9A-4527-BC2B-85705CDEA03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F9A-4527-BC2B-85705CDEA03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8F9A-4527-BC2B-85705CDEA03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F9A-4527-BC2B-85705CDEA03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A-8F9A-4527-BC2B-85705CDEA03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AF-47F7-82D3-7FA99E4EB37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BBAF-47F7-82D3-7FA99E4EB37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BAF-47F7-82D3-7FA99E4EB37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BBAF-47F7-82D3-7FA99E4EB370}"/>
              </c:ext>
            </c:extLst>
          </c:dPt>
          <c:dPt>
            <c:idx val="14"/>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8F9A-4527-BC2B-85705CDEA034}"/>
              </c:ext>
            </c:extLst>
          </c:dPt>
          <c:dLbls>
            <c:dLbl>
              <c:idx val="0"/>
              <c:layout>
                <c:manualLayout>
                  <c:x val="1.4196796339969103E-2"/>
                  <c:y val="1.89031701468093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9A-4527-BC2B-85705CDEA034}"/>
                </c:ext>
              </c:extLst>
            </c:dLbl>
            <c:dLbl>
              <c:idx val="1"/>
              <c:layout>
                <c:manualLayout>
                  <c:x val="2.7766196038932016E-3"/>
                  <c:y val="-1.19104827003142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F9A-4527-BC2B-85705CDEA034}"/>
                </c:ext>
              </c:extLst>
            </c:dLbl>
            <c:dLbl>
              <c:idx val="2"/>
              <c:layout>
                <c:manualLayout>
                  <c:x val="-2.4346671908662379E-3"/>
                  <c:y val="-1.42354519931727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9A-4527-BC2B-85705CDEA034}"/>
                </c:ext>
              </c:extLst>
            </c:dLbl>
            <c:dLbl>
              <c:idx val="3"/>
              <c:layout>
                <c:manualLayout>
                  <c:x val="2.9915206565033131E-2"/>
                  <c:y val="-1.8511188831639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F9A-4527-BC2B-85705CDEA034}"/>
                </c:ext>
              </c:extLst>
            </c:dLbl>
            <c:dLbl>
              <c:idx val="4"/>
              <c:layout>
                <c:manualLayout>
                  <c:x val="-7.5939777853436747E-3"/>
                  <c:y val="-9.571057123259264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F9A-4527-BC2B-85705CDEA034}"/>
                </c:ext>
              </c:extLst>
            </c:dLbl>
            <c:dLbl>
              <c:idx val="5"/>
              <c:layout>
                <c:manualLayout>
                  <c:x val="-4.4569237680507534E-4"/>
                  <c:y val="-7.027415761404180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F9A-4527-BC2B-85705CDEA034}"/>
                </c:ext>
              </c:extLst>
            </c:dLbl>
            <c:dLbl>
              <c:idx val="6"/>
              <c:layout>
                <c:manualLayout>
                  <c:x val="-1.3911989422347558E-2"/>
                  <c:y val="5.63495988131889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F9A-4527-BC2B-85705CDEA034}"/>
                </c:ext>
              </c:extLst>
            </c:dLbl>
            <c:dLbl>
              <c:idx val="7"/>
              <c:layout>
                <c:manualLayout>
                  <c:x val="-5.8351428226674018E-3"/>
                  <c:y val="2.14094245667767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F9A-4527-BC2B-85705CDEA034}"/>
                </c:ext>
              </c:extLst>
            </c:dLbl>
            <c:dLbl>
              <c:idx val="8"/>
              <c:layout>
                <c:manualLayout>
                  <c:x val="8.972975774841933E-3"/>
                  <c:y val="4.435586785560464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F9A-4527-BC2B-85705CDEA034}"/>
                </c:ext>
              </c:extLst>
            </c:dLbl>
            <c:dLbl>
              <c:idx val="9"/>
              <c:layout>
                <c:manualLayout>
                  <c:x val="-9.7432715604926501E-3"/>
                  <c:y val="9.480331477611701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F9A-4527-BC2B-85705CDEA034}"/>
                </c:ext>
              </c:extLst>
            </c:dLbl>
            <c:dLbl>
              <c:idx val="14"/>
              <c:layout>
                <c:manualLayout>
                  <c:x val="4.4944471856657855E-2"/>
                  <c:y val="-2.9291755066013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F9A-4527-BC2B-85705CDEA0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2019 realno + podatki SURS'!$Q$83:$Q$97</c:f>
              <c:strCache>
                <c:ptCount val="15"/>
                <c:pt idx="0">
                  <c:v>Nemčija</c:v>
                </c:pt>
                <c:pt idx="1">
                  <c:v>Avstrija</c:v>
                </c:pt>
                <c:pt idx="2">
                  <c:v>Nizozemska</c:v>
                </c:pt>
                <c:pt idx="3">
                  <c:v>Italija</c:v>
                </c:pt>
                <c:pt idx="4">
                  <c:v>Češka republika</c:v>
                </c:pt>
                <c:pt idx="5">
                  <c:v>Hrvaška</c:v>
                </c:pt>
                <c:pt idx="6">
                  <c:v>Belgija</c:v>
                </c:pt>
                <c:pt idx="7">
                  <c:v>Poljska</c:v>
                </c:pt>
                <c:pt idx="8">
                  <c:v>Francija</c:v>
                </c:pt>
                <c:pt idx="9">
                  <c:v>Srbija</c:v>
                </c:pt>
                <c:pt idx="10">
                  <c:v>Velika Britanija</c:v>
                </c:pt>
                <c:pt idx="11">
                  <c:v>Bosna in hercegovina</c:v>
                </c:pt>
                <c:pt idx="12">
                  <c:v>Druge azijske države</c:v>
                </c:pt>
                <c:pt idx="13">
                  <c:v>Ukrajina</c:v>
                </c:pt>
                <c:pt idx="14">
                  <c:v>Ostali tuji trgi</c:v>
                </c:pt>
              </c:strCache>
            </c:strRef>
          </c:cat>
          <c:val>
            <c:numRef>
              <c:f>'Leto 2019 realno + podatki SURS'!$R$83:$R$97</c:f>
              <c:numCache>
                <c:formatCode>0.0%</c:formatCode>
                <c:ptCount val="15"/>
                <c:pt idx="0">
                  <c:v>0.18148899004194877</c:v>
                </c:pt>
                <c:pt idx="1">
                  <c:v>0.16572951331777785</c:v>
                </c:pt>
                <c:pt idx="2">
                  <c:v>0.11192288566729143</c:v>
                </c:pt>
                <c:pt idx="3">
                  <c:v>0.1062234632597636</c:v>
                </c:pt>
                <c:pt idx="4">
                  <c:v>7.8682630149562019E-2</c:v>
                </c:pt>
                <c:pt idx="5">
                  <c:v>6.3369416924861977E-2</c:v>
                </c:pt>
                <c:pt idx="6">
                  <c:v>4.9547998826964514E-2</c:v>
                </c:pt>
                <c:pt idx="7">
                  <c:v>4.7456935572301059E-2</c:v>
                </c:pt>
                <c:pt idx="8">
                  <c:v>3.7396881255657981E-2</c:v>
                </c:pt>
                <c:pt idx="9">
                  <c:v>3.6249346542732916E-2</c:v>
                </c:pt>
                <c:pt idx="10">
                  <c:v>2.8356857794948297E-2</c:v>
                </c:pt>
                <c:pt idx="11">
                  <c:v>2.4544492470897246E-2</c:v>
                </c:pt>
                <c:pt idx="12">
                  <c:v>1.9138328934450267E-2</c:v>
                </c:pt>
                <c:pt idx="13">
                  <c:v>1.8029045378622703E-2</c:v>
                </c:pt>
                <c:pt idx="14">
                  <c:v>0.15925231738260082</c:v>
                </c:pt>
              </c:numCache>
            </c:numRef>
          </c:val>
          <c:extLst>
            <c:ext xmlns:c16="http://schemas.microsoft.com/office/drawing/2014/chart" uri="{C3380CC4-5D6E-409C-BE32-E72D297353CC}">
              <c16:uniqueId val="{00000000-8F9A-4527-BC2B-85705CDEA0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Domače prenočitve</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2019 realno + podatki SURS'!$AE$82:$AE$85</c:f>
              <c:strCache>
                <c:ptCount val="4"/>
                <c:pt idx="0">
                  <c:v>Ptuj</c:v>
                </c:pt>
                <c:pt idx="1">
                  <c:v>Slovenija</c:v>
                </c:pt>
                <c:pt idx="2">
                  <c:v>Ljubljana</c:v>
                </c:pt>
                <c:pt idx="3">
                  <c:v>Maribor</c:v>
                </c:pt>
              </c:strCache>
            </c:strRef>
          </c:cat>
          <c:val>
            <c:numRef>
              <c:f>('Leto 2019 realno + podatki SURS'!$V$19,'Leto 2019 realno + podatki SURS'!$V$38,'Leto 2019 realno + podatki SURS'!$V$57,'Leto 2019 realno + podatki SURS'!$V$76)</c:f>
              <c:numCache>
                <c:formatCode>0.0%</c:formatCode>
                <c:ptCount val="4"/>
                <c:pt idx="0">
                  <c:v>0.43506273961941577</c:v>
                </c:pt>
                <c:pt idx="1">
                  <c:v>0.27953082632163784</c:v>
                </c:pt>
                <c:pt idx="2">
                  <c:v>4.4124972705208633E-2</c:v>
                </c:pt>
                <c:pt idx="3">
                  <c:v>0.12850099224615888</c:v>
                </c:pt>
              </c:numCache>
            </c:numRef>
          </c:val>
          <c:extLst>
            <c:ext xmlns:c16="http://schemas.microsoft.com/office/drawing/2014/chart" uri="{C3380CC4-5D6E-409C-BE32-E72D297353CC}">
              <c16:uniqueId val="{00000000-D6DB-488B-8F8E-C0F183C371C6}"/>
            </c:ext>
          </c:extLst>
        </c:ser>
        <c:ser>
          <c:idx val="1"/>
          <c:order val="1"/>
          <c:tx>
            <c:v>Tuje prenočitve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2019 realno + podatki SURS'!$AE$82:$AE$85</c:f>
              <c:strCache>
                <c:ptCount val="4"/>
                <c:pt idx="0">
                  <c:v>Ptuj</c:v>
                </c:pt>
                <c:pt idx="1">
                  <c:v>Slovenija</c:v>
                </c:pt>
                <c:pt idx="2">
                  <c:v>Ljubljana</c:v>
                </c:pt>
                <c:pt idx="3">
                  <c:v>Maribor</c:v>
                </c:pt>
              </c:strCache>
            </c:strRef>
          </c:cat>
          <c:val>
            <c:numRef>
              <c:f>('Leto 2019 realno + podatki SURS'!$AB$19,'Leto 2019 realno + podatki SURS'!$AB$38,'Leto 2019 realno + podatki SURS'!$AB$57,'Leto 2019 realno + podatki SURS'!$AB$76)</c:f>
              <c:numCache>
                <c:formatCode>0.0%</c:formatCode>
                <c:ptCount val="4"/>
                <c:pt idx="0">
                  <c:v>0.56451623192288802</c:v>
                </c:pt>
                <c:pt idx="1">
                  <c:v>0.72046917367836216</c:v>
                </c:pt>
                <c:pt idx="2">
                  <c:v>0.95587502729479135</c:v>
                </c:pt>
                <c:pt idx="3">
                  <c:v>0.91016364673763561</c:v>
                </c:pt>
              </c:numCache>
            </c:numRef>
          </c:val>
          <c:extLst>
            <c:ext xmlns:c16="http://schemas.microsoft.com/office/drawing/2014/chart" uri="{C3380CC4-5D6E-409C-BE32-E72D297353CC}">
              <c16:uniqueId val="{00000001-D6DB-488B-8F8E-C0F183C371C6}"/>
            </c:ext>
          </c:extLst>
        </c:ser>
        <c:dLbls>
          <c:showLegendKey val="0"/>
          <c:showVal val="0"/>
          <c:showCatName val="0"/>
          <c:showSerName val="0"/>
          <c:showPercent val="0"/>
          <c:showBubbleSize val="0"/>
        </c:dLbls>
        <c:gapWidth val="150"/>
        <c:overlap val="100"/>
        <c:axId val="563607032"/>
        <c:axId val="563619168"/>
      </c:barChart>
      <c:catAx>
        <c:axId val="56360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19168"/>
        <c:crosses val="autoZero"/>
        <c:auto val="1"/>
        <c:lblAlgn val="ctr"/>
        <c:lblOffset val="100"/>
        <c:noMultiLvlLbl val="0"/>
      </c:catAx>
      <c:valAx>
        <c:axId val="56361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0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prenočitev domači/tuji turisti, Ptuj</a:t>
            </a:r>
            <a:endParaRPr lang="sl-SI" sz="12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2009-2022'!$E$30,'Analiza 2009-2022'!$G$30,'Analiza 2009-2022'!$I$30,'Analiza 2009-2022'!$K$30,'Analiza 2009-2022'!$M$30,'Analiza 2009-2022'!$O$30,'Analiza 2009-2022'!$Q$30,'Analiza 2009-2022'!$S$30,'Analiza 2009-2022'!$U$30,'Analiza 2009-2022'!$W$30,'Analiza 2009-2022'!$Y$30,'Analiza 2009-2022'!$AA$30,'Analiza 2009-2022'!$AC$30,'Analiza 2009-2022'!$AE$30)</c:f>
              <c:numCache>
                <c:formatCode>0.0%</c:formatCode>
                <c:ptCount val="11"/>
                <c:pt idx="0">
                  <c:v>0.47026378734389929</c:v>
                </c:pt>
                <c:pt idx="1">
                  <c:v>0.4842434947824667</c:v>
                </c:pt>
                <c:pt idx="2">
                  <c:v>0.51800480910210545</c:v>
                </c:pt>
                <c:pt idx="3">
                  <c:v>0.53229238160603976</c:v>
                </c:pt>
                <c:pt idx="4">
                  <c:v>0.52204889178161762</c:v>
                </c:pt>
                <c:pt idx="5">
                  <c:v>0.49475401886062925</c:v>
                </c:pt>
                <c:pt idx="6">
                  <c:v>0.4623042601147333</c:v>
                </c:pt>
                <c:pt idx="7">
                  <c:v>0.43524599056754293</c:v>
                </c:pt>
                <c:pt idx="8">
                  <c:v>0.77549672519125978</c:v>
                </c:pt>
                <c:pt idx="9">
                  <c:v>0.6887349534408358</c:v>
                </c:pt>
                <c:pt idx="10">
                  <c:v>0.51724918068815728</c:v>
                </c:pt>
              </c:numCache>
            </c:numRef>
          </c:val>
          <c:extLst>
            <c:ext xmlns:c16="http://schemas.microsoft.com/office/drawing/2014/chart" uri="{C3380CC4-5D6E-409C-BE32-E72D297353CC}">
              <c16:uniqueId val="{00000000-5AE2-4052-87F9-5786963F142A}"/>
            </c:ext>
          </c:extLst>
        </c:ser>
        <c:ser>
          <c:idx val="1"/>
          <c:order val="1"/>
          <c:tx>
            <c:strRef>
              <c:f>'Analiza 2009-2022'!$C$31</c:f>
              <c:strCache>
                <c:ptCount val="1"/>
                <c:pt idx="0">
                  <c:v>Mednarodne prenočitve</c:v>
                </c:pt>
              </c:strCache>
            </c:strRef>
          </c:tx>
          <c:spPr>
            <a:solidFill>
              <a:srgbClr val="00B050"/>
            </a:solidFill>
          </c:spPr>
          <c:invertIfNegative val="0"/>
          <c:dLbls>
            <c:spPr>
              <a:noFill/>
              <a:ln>
                <a:noFill/>
              </a:ln>
              <a:effectLst/>
            </c:spPr>
            <c:txPr>
              <a:bodyPr rot="-5400000" vert="horz"/>
              <a:lstStyle/>
              <a:p>
                <a:pPr>
                  <a:defRPr sz="1100" b="1">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('Analiza 2009-2022'!$E$31,'Analiza 2009-2022'!$G$31,'Analiza 2009-2022'!$I$31,'Analiza 2009-2022'!$K$31,'Analiza 2009-2022'!$M$31,'Analiza 2009-2022'!$O$31,'Analiza 2009-2022'!$Q$31,'Analiza 2009-2022'!$S$31,'Analiza 2009-2022'!$U$31,'Analiza 2009-2022'!$W$31,'Analiza 2009-2022'!$Y$31,'Analiza 2009-2022'!$AA$31,'Analiza 2009-2022'!$AC$31,'Analiza 2009-2022'!$AE$31)</c:f>
              <c:numCache>
                <c:formatCode>0.0%</c:formatCode>
                <c:ptCount val="11"/>
                <c:pt idx="0">
                  <c:v>0.52973621265610071</c:v>
                </c:pt>
                <c:pt idx="1">
                  <c:v>0.51575650521753325</c:v>
                </c:pt>
                <c:pt idx="2">
                  <c:v>0.48199519089789455</c:v>
                </c:pt>
                <c:pt idx="3">
                  <c:v>0.46770761839396019</c:v>
                </c:pt>
                <c:pt idx="4">
                  <c:v>0.47795110821838238</c:v>
                </c:pt>
                <c:pt idx="5">
                  <c:v>0.50524598113937069</c:v>
                </c:pt>
                <c:pt idx="6">
                  <c:v>0.53769573988526664</c:v>
                </c:pt>
                <c:pt idx="7">
                  <c:v>0.56475400943245713</c:v>
                </c:pt>
                <c:pt idx="8">
                  <c:v>0.22450327480874016</c:v>
                </c:pt>
                <c:pt idx="9">
                  <c:v>0.3112650465591642</c:v>
                </c:pt>
                <c:pt idx="10">
                  <c:v>0.48275081931184272</c:v>
                </c:pt>
              </c:numCache>
            </c:numRef>
          </c:val>
          <c:extLst>
            <c:ext xmlns:c16="http://schemas.microsoft.com/office/drawing/2014/chart" uri="{C3380CC4-5D6E-409C-BE32-E72D297353CC}">
              <c16:uniqueId val="{00000001-5AE2-4052-87F9-5786963F142A}"/>
            </c:ext>
          </c:extLst>
        </c:ser>
        <c:dLbls>
          <c:showLegendKey val="0"/>
          <c:showVal val="0"/>
          <c:showCatName val="0"/>
          <c:showSerName val="0"/>
          <c:showPercent val="0"/>
          <c:showBubbleSize val="0"/>
        </c:dLbls>
        <c:gapWidth val="75"/>
        <c:overlap val="100"/>
        <c:axId val="47283712"/>
        <c:axId val="100432640"/>
      </c:barChart>
      <c:catAx>
        <c:axId val="47283712"/>
        <c:scaling>
          <c:orientation val="minMax"/>
        </c:scaling>
        <c:delete val="0"/>
        <c:axPos val="b"/>
        <c:numFmt formatCode="General" sourceLinked="1"/>
        <c:majorTickMark val="none"/>
        <c:minorTickMark val="none"/>
        <c:tickLblPos val="nextTo"/>
        <c:crossAx val="100432640"/>
        <c:crosses val="autoZero"/>
        <c:auto val="1"/>
        <c:lblAlgn val="ctr"/>
        <c:lblOffset val="100"/>
        <c:noMultiLvlLbl val="0"/>
      </c:catAx>
      <c:valAx>
        <c:axId val="100432640"/>
        <c:scaling>
          <c:orientation val="minMax"/>
          <c:max val="1"/>
        </c:scaling>
        <c:delete val="0"/>
        <c:axPos val="l"/>
        <c:majorGridlines/>
        <c:numFmt formatCode="0.0%" sourceLinked="1"/>
        <c:majorTickMark val="none"/>
        <c:minorTickMark val="none"/>
        <c:tickLblPos val="nextTo"/>
        <c:spPr>
          <a:ln w="9525">
            <a:noFill/>
          </a:ln>
        </c:spPr>
        <c:crossAx val="47283712"/>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SURS'!$D$6:$D$17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0-A451-4659-844D-35134B1AA25A}"/>
            </c:ext>
          </c:extLst>
        </c:ser>
        <c:ser>
          <c:idx val="1"/>
          <c:order val="1"/>
          <c:tx>
            <c:v>Vse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SURS'!$P$6:$P$17</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extLst>
            <c:ext xmlns:c16="http://schemas.microsoft.com/office/drawing/2014/chart" uri="{C3380CC4-5D6E-409C-BE32-E72D297353CC}">
              <c16:uniqueId val="{00000001-A451-4659-844D-35134B1AA25A}"/>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SURS'!$J$6:$J$17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0-67C7-43EE-B813-F7B0C31D3FCE}"/>
            </c:ext>
          </c:extLst>
        </c:ser>
        <c:ser>
          <c:idx val="1"/>
          <c:order val="1"/>
          <c:tx>
            <c:v>Tuje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SURS'!$AB$6:$AB$17</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extLst>
            <c:ext xmlns:c16="http://schemas.microsoft.com/office/drawing/2014/chart" uri="{C3380CC4-5D6E-409C-BE32-E72D297353CC}">
              <c16:uniqueId val="{00000001-67C7-43EE-B813-F7B0C31D3FCE}"/>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SURS'!$E$6:$E$17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0-B602-424C-8C16-258826523461}"/>
            </c:ext>
          </c:extLst>
        </c:ser>
        <c:ser>
          <c:idx val="1"/>
          <c:order val="1"/>
          <c:tx>
            <c:v>PDB vsi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SURS'!$R$6:$R$17</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1-B602-424C-8C16-258826523461}"/>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SURS'!$K$6:$K$17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0-96E6-426E-87F2-8BC480F48151}"/>
            </c:ext>
          </c:extLst>
        </c:ser>
        <c:ser>
          <c:idx val="1"/>
          <c:order val="1"/>
          <c:tx>
            <c:v>PDB tuji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SURS'!$AD$6:$AD$17</c:f>
              <c:numCache>
                <c:formatCode>#,##0.0</c:formatCode>
                <c:ptCount val="12"/>
                <c:pt idx="0">
                  <c:v>2.3200745804847731</c:v>
                </c:pt>
                <c:pt idx="1">
                  <c:v>2.5060702875399361</c:v>
                </c:pt>
                <c:pt idx="2">
                  <c:v>2.0855457227138645</c:v>
                </c:pt>
                <c:pt idx="3">
                  <c:v>0</c:v>
                </c:pt>
                <c:pt idx="4">
                  <c:v>2</c:v>
                </c:pt>
                <c:pt idx="5">
                  <c:v>1.5544303797468355</c:v>
                </c:pt>
                <c:pt idx="6">
                  <c:v>1.7623554153522607</c:v>
                </c:pt>
                <c:pt idx="7">
                  <c:v>1.915035799522673</c:v>
                </c:pt>
                <c:pt idx="8">
                  <c:v>2.4405182567726738</c:v>
                </c:pt>
                <c:pt idx="9">
                  <c:v>2.9031413612565444</c:v>
                </c:pt>
                <c:pt idx="10">
                  <c:v>6.6428571428571432</c:v>
                </c:pt>
                <c:pt idx="11">
                  <c:v>5.75</c:v>
                </c:pt>
              </c:numCache>
            </c:numRef>
          </c:val>
          <c:extLst>
            <c:ext xmlns:c16="http://schemas.microsoft.com/office/drawing/2014/chart" uri="{C3380CC4-5D6E-409C-BE32-E72D297353CC}">
              <c16:uniqueId val="{00000001-96E6-426E-87F2-8BC480F48151}"/>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SURS'!$B$23:$B$24</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SURS'!$D$25:$D$36</c:f>
              <c:numCache>
                <c:formatCode>#,##0</c:formatCode>
                <c:ptCount val="12"/>
                <c:pt idx="0">
                  <c:v>758425</c:v>
                </c:pt>
                <c:pt idx="1">
                  <c:v>858155</c:v>
                </c:pt>
                <c:pt idx="2">
                  <c:v>825203</c:v>
                </c:pt>
                <c:pt idx="3">
                  <c:v>1055121</c:v>
                </c:pt>
                <c:pt idx="4">
                  <c:v>1140031</c:v>
                </c:pt>
                <c:pt idx="5">
                  <c:v>1656682</c:v>
                </c:pt>
                <c:pt idx="6">
                  <c:v>2520571</c:v>
                </c:pt>
                <c:pt idx="7">
                  <c:v>2962774</c:v>
                </c:pt>
                <c:pt idx="8">
                  <c:v>1456624</c:v>
                </c:pt>
                <c:pt idx="9">
                  <c:v>1069295</c:v>
                </c:pt>
                <c:pt idx="10">
                  <c:v>718449</c:v>
                </c:pt>
                <c:pt idx="11">
                  <c:v>797716</c:v>
                </c:pt>
              </c:numCache>
            </c:numRef>
          </c:val>
          <c:extLst>
            <c:ext xmlns:c16="http://schemas.microsoft.com/office/drawing/2014/chart" uri="{C3380CC4-5D6E-409C-BE32-E72D297353CC}">
              <c16:uniqueId val="{00000000-A156-4566-A5DA-5499967F973B}"/>
            </c:ext>
          </c:extLst>
        </c:ser>
        <c:ser>
          <c:idx val="1"/>
          <c:order val="1"/>
          <c:tx>
            <c:strRef>
              <c:f>'Leto 2020 - podatki SURS'!$M$23:$M$24</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SURS'!$P$25:$P$36</c:f>
              <c:numCache>
                <c:formatCode>#,##0</c:formatCode>
                <c:ptCount val="12"/>
                <c:pt idx="0">
                  <c:v>771821</c:v>
                </c:pt>
                <c:pt idx="1">
                  <c:v>836390</c:v>
                </c:pt>
                <c:pt idx="2">
                  <c:v>247994</c:v>
                </c:pt>
                <c:pt idx="3">
                  <c:v>12593</c:v>
                </c:pt>
                <c:pt idx="4">
                  <c:v>39346</c:v>
                </c:pt>
                <c:pt idx="5">
                  <c:v>607583</c:v>
                </c:pt>
                <c:pt idx="6">
                  <c:v>2068645</c:v>
                </c:pt>
                <c:pt idx="7">
                  <c:v>2509671</c:v>
                </c:pt>
                <c:pt idx="8">
                  <c:v>1414512</c:v>
                </c:pt>
                <c:pt idx="9">
                  <c:v>541075</c:v>
                </c:pt>
                <c:pt idx="10">
                  <c:v>84858</c:v>
                </c:pt>
                <c:pt idx="11">
                  <c:v>69963</c:v>
                </c:pt>
              </c:numCache>
            </c:numRef>
          </c:val>
          <c:extLst>
            <c:ext xmlns:c16="http://schemas.microsoft.com/office/drawing/2014/chart" uri="{C3380CC4-5D6E-409C-BE32-E72D297353CC}">
              <c16:uniqueId val="{00000001-A156-4566-A5DA-5499967F973B}"/>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SURS'!$B$42:$B$43</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SURS'!$D$44:$D$55</c:f>
              <c:numCache>
                <c:formatCode>#,##0</c:formatCode>
                <c:ptCount val="12"/>
                <c:pt idx="0">
                  <c:v>93427</c:v>
                </c:pt>
                <c:pt idx="1">
                  <c:v>89222</c:v>
                </c:pt>
                <c:pt idx="2">
                  <c:v>123148</c:v>
                </c:pt>
                <c:pt idx="3">
                  <c:v>184702</c:v>
                </c:pt>
                <c:pt idx="4">
                  <c:v>199581</c:v>
                </c:pt>
                <c:pt idx="5">
                  <c:v>217019</c:v>
                </c:pt>
                <c:pt idx="6">
                  <c:v>295200</c:v>
                </c:pt>
                <c:pt idx="7">
                  <c:v>340831</c:v>
                </c:pt>
                <c:pt idx="8">
                  <c:v>229044</c:v>
                </c:pt>
                <c:pt idx="9">
                  <c:v>187190</c:v>
                </c:pt>
                <c:pt idx="10">
                  <c:v>127832</c:v>
                </c:pt>
                <c:pt idx="11">
                  <c:v>143083</c:v>
                </c:pt>
              </c:numCache>
            </c:numRef>
          </c:val>
          <c:extLst>
            <c:ext xmlns:c16="http://schemas.microsoft.com/office/drawing/2014/chart" uri="{C3380CC4-5D6E-409C-BE32-E72D297353CC}">
              <c16:uniqueId val="{00000000-84F3-401F-BF43-F78ABC0FC444}"/>
            </c:ext>
          </c:extLst>
        </c:ser>
        <c:ser>
          <c:idx val="1"/>
          <c:order val="1"/>
          <c:tx>
            <c:strRef>
              <c:f>'Leto 2020 - podatki SURS'!$M$42:$M$43</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SURS'!$P$44:$P$55</c:f>
              <c:numCache>
                <c:formatCode>#,##0</c:formatCode>
                <c:ptCount val="12"/>
                <c:pt idx="0">
                  <c:v>104143</c:v>
                </c:pt>
                <c:pt idx="1">
                  <c:v>94074</c:v>
                </c:pt>
                <c:pt idx="2">
                  <c:v>36885</c:v>
                </c:pt>
                <c:pt idx="3">
                  <c:v>2475</c:v>
                </c:pt>
                <c:pt idx="4">
                  <c:v>3144</c:v>
                </c:pt>
                <c:pt idx="5">
                  <c:v>24216</c:v>
                </c:pt>
                <c:pt idx="6">
                  <c:v>64877</c:v>
                </c:pt>
                <c:pt idx="7">
                  <c:v>95366</c:v>
                </c:pt>
                <c:pt idx="8">
                  <c:v>55872</c:v>
                </c:pt>
                <c:pt idx="9">
                  <c:v>38601</c:v>
                </c:pt>
                <c:pt idx="10">
                  <c:v>11330</c:v>
                </c:pt>
                <c:pt idx="11">
                  <c:v>9365</c:v>
                </c:pt>
              </c:numCache>
            </c:numRef>
          </c:val>
          <c:extLst>
            <c:ext xmlns:c16="http://schemas.microsoft.com/office/drawing/2014/chart" uri="{C3380CC4-5D6E-409C-BE32-E72D297353CC}">
              <c16:uniqueId val="{00000001-84F3-401F-BF43-F78ABC0FC444}"/>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SURS'!$B$61:$B$62</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SURS'!$D$63:$D$74</c:f>
              <c:numCache>
                <c:formatCode>#,##0</c:formatCode>
                <c:ptCount val="12"/>
                <c:pt idx="0">
                  <c:v>31297</c:v>
                </c:pt>
                <c:pt idx="1">
                  <c:v>33853</c:v>
                </c:pt>
                <c:pt idx="2">
                  <c:v>23661</c:v>
                </c:pt>
                <c:pt idx="3">
                  <c:v>34296</c:v>
                </c:pt>
                <c:pt idx="4">
                  <c:v>38043</c:v>
                </c:pt>
                <c:pt idx="5">
                  <c:v>48381</c:v>
                </c:pt>
                <c:pt idx="6">
                  <c:v>53900</c:v>
                </c:pt>
                <c:pt idx="7">
                  <c:v>61864</c:v>
                </c:pt>
                <c:pt idx="8">
                  <c:v>39608</c:v>
                </c:pt>
                <c:pt idx="9">
                  <c:v>34745</c:v>
                </c:pt>
                <c:pt idx="10">
                  <c:v>27705</c:v>
                </c:pt>
                <c:pt idx="11">
                  <c:v>12558</c:v>
                </c:pt>
              </c:numCache>
            </c:numRef>
          </c:val>
          <c:extLst>
            <c:ext xmlns:c16="http://schemas.microsoft.com/office/drawing/2014/chart" uri="{C3380CC4-5D6E-409C-BE32-E72D297353CC}">
              <c16:uniqueId val="{00000000-167C-4AC8-8223-080DE60F74BD}"/>
            </c:ext>
          </c:extLst>
        </c:ser>
        <c:ser>
          <c:idx val="1"/>
          <c:order val="1"/>
          <c:tx>
            <c:strRef>
              <c:f>'Leto 2020 - podatki SURS'!$M$61:$M$62</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SURS'!$P$63:$P$74</c:f>
              <c:numCache>
                <c:formatCode>#,##0</c:formatCode>
                <c:ptCount val="12"/>
                <c:pt idx="0">
                  <c:v>30507</c:v>
                </c:pt>
                <c:pt idx="1">
                  <c:v>29199</c:v>
                </c:pt>
                <c:pt idx="2">
                  <c:v>12670</c:v>
                </c:pt>
                <c:pt idx="3">
                  <c:v>4261</c:v>
                </c:pt>
                <c:pt idx="4">
                  <c:v>4775</c:v>
                </c:pt>
                <c:pt idx="5">
                  <c:v>12021</c:v>
                </c:pt>
                <c:pt idx="6">
                  <c:v>20692</c:v>
                </c:pt>
                <c:pt idx="7">
                  <c:v>28749</c:v>
                </c:pt>
                <c:pt idx="8">
                  <c:v>20108</c:v>
                </c:pt>
                <c:pt idx="9">
                  <c:v>17605</c:v>
                </c:pt>
                <c:pt idx="10">
                  <c:v>9581</c:v>
                </c:pt>
                <c:pt idx="11">
                  <c:v>6283</c:v>
                </c:pt>
              </c:numCache>
            </c:numRef>
          </c:val>
          <c:extLst>
            <c:ext xmlns:c16="http://schemas.microsoft.com/office/drawing/2014/chart" uri="{C3380CC4-5D6E-409C-BE32-E72D297353CC}">
              <c16:uniqueId val="{00000001-167C-4AC8-8223-080DE60F74BD}"/>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a:pPr>
            <a:r>
              <a:rPr lang="sl-SI" sz="1100"/>
              <a:t>Delež</a:t>
            </a:r>
            <a:r>
              <a:rPr lang="sl-SI" sz="1100" baseline="0"/>
              <a:t> vseh prenočitev v  v obdobju I-IXII 2020  v  izbranih mestih v Sloveniji</a:t>
            </a:r>
            <a:endParaRPr lang="en-US" sz="110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2078-4D2F-AAC7-14A309B3A480}"/>
              </c:ext>
            </c:extLst>
          </c:dPt>
          <c:dPt>
            <c:idx val="1"/>
            <c:bubble3D val="0"/>
            <c:spPr>
              <a:solidFill>
                <a:schemeClr val="accent2">
                  <a:lumMod val="60000"/>
                  <a:lumOff val="40000"/>
                </a:schemeClr>
              </a:solidFill>
            </c:spPr>
            <c:extLst>
              <c:ext xmlns:c16="http://schemas.microsoft.com/office/drawing/2014/chart" uri="{C3380CC4-5D6E-409C-BE32-E72D297353CC}">
                <c16:uniqueId val="{00000003-2078-4D2F-AAC7-14A309B3A480}"/>
              </c:ext>
            </c:extLst>
          </c:dPt>
          <c:dPt>
            <c:idx val="2"/>
            <c:bubble3D val="0"/>
            <c:spPr>
              <a:solidFill>
                <a:srgbClr val="00CC00"/>
              </a:solidFill>
            </c:spPr>
            <c:extLst>
              <c:ext xmlns:c16="http://schemas.microsoft.com/office/drawing/2014/chart" uri="{C3380CC4-5D6E-409C-BE32-E72D297353CC}">
                <c16:uniqueId val="{00000005-2078-4D2F-AAC7-14A309B3A480}"/>
              </c:ext>
            </c:extLst>
          </c:dPt>
          <c:dPt>
            <c:idx val="3"/>
            <c:bubble3D val="0"/>
            <c:spPr>
              <a:solidFill>
                <a:schemeClr val="tx2">
                  <a:lumMod val="60000"/>
                  <a:lumOff val="40000"/>
                </a:schemeClr>
              </a:solidFill>
            </c:spPr>
            <c:extLst>
              <c:ext xmlns:c16="http://schemas.microsoft.com/office/drawing/2014/chart" uri="{C3380CC4-5D6E-409C-BE32-E72D297353CC}">
                <c16:uniqueId val="{00000007-2078-4D2F-AAC7-14A309B3A480}"/>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78-4D2F-AAC7-14A309B3A480}"/>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78-4D2F-AAC7-14A309B3A480}"/>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78-4D2F-AAC7-14A309B3A480}"/>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078-4D2F-AAC7-14A309B3A480}"/>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2020 - podatki SURS'!$AW$47:$AW$50</c:f>
              <c:strCache>
                <c:ptCount val="4"/>
                <c:pt idx="0">
                  <c:v>Ptuj</c:v>
                </c:pt>
                <c:pt idx="1">
                  <c:v>Maribor</c:v>
                </c:pt>
                <c:pt idx="2">
                  <c:v>Ljubljana</c:v>
                </c:pt>
                <c:pt idx="3">
                  <c:v>Ostala Slovenija</c:v>
                </c:pt>
              </c:strCache>
            </c:strRef>
          </c:cat>
          <c:val>
            <c:numRef>
              <c:f>'Leto 2020 - podatki SURS'!$AX$47:$AX$50</c:f>
              <c:numCache>
                <c:formatCode>0.00%</c:formatCode>
                <c:ptCount val="4"/>
                <c:pt idx="0">
                  <c:v>9.8696815269047559E-3</c:v>
                </c:pt>
                <c:pt idx="1">
                  <c:v>2.1343043707875677E-2</c:v>
                </c:pt>
                <c:pt idx="2">
                  <c:v>5.8705076489624419E-2</c:v>
                </c:pt>
                <c:pt idx="3">
                  <c:v>0.91008219827559511</c:v>
                </c:pt>
              </c:numCache>
            </c:numRef>
          </c:val>
          <c:extLst>
            <c:ext xmlns:c16="http://schemas.microsoft.com/office/drawing/2014/chart" uri="{C3380CC4-5D6E-409C-BE32-E72D297353CC}">
              <c16:uniqueId val="{00000008-2078-4D2F-AAC7-14A309B3A480}"/>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SURS'!$G$6:$G$17</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extLst>
            <c:ext xmlns:c16="http://schemas.microsoft.com/office/drawing/2014/chart" uri="{C3380CC4-5D6E-409C-BE32-E72D297353CC}">
              <c16:uniqueId val="{00000000-BA28-4E93-AC03-5815FBD90D45}"/>
            </c:ext>
          </c:extLst>
        </c:ser>
        <c:ser>
          <c:idx val="1"/>
          <c:order val="1"/>
          <c:tx>
            <c:v>Domače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SURS'!$V$6:$V$17</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extLst>
            <c:ext xmlns:c16="http://schemas.microsoft.com/office/drawing/2014/chart" uri="{C3380CC4-5D6E-409C-BE32-E72D297353CC}">
              <c16:uniqueId val="{00000001-BA28-4E93-AC03-5815FBD90D45}"/>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SURS'!$H$6:$H$17</c:f>
              <c:numCache>
                <c:formatCode>#,##0.0</c:formatCode>
                <c:ptCount val="12"/>
                <c:pt idx="0">
                  <c:v>3.5192472198460223</c:v>
                </c:pt>
                <c:pt idx="1">
                  <c:v>2.9320224719101122</c:v>
                </c:pt>
                <c:pt idx="2">
                  <c:v>2.8197054342305741</c:v>
                </c:pt>
                <c:pt idx="3">
                  <c:v>3.0812077043206663</c:v>
                </c:pt>
                <c:pt idx="4">
                  <c:v>2.8619662363455811</c:v>
                </c:pt>
                <c:pt idx="5">
                  <c:v>2.893372982158029</c:v>
                </c:pt>
                <c:pt idx="6">
                  <c:v>3.7490660024906601</c:v>
                </c:pt>
                <c:pt idx="7">
                  <c:v>3.1382636655948555</c:v>
                </c:pt>
                <c:pt idx="8">
                  <c:v>2.9994450610432852</c:v>
                </c:pt>
                <c:pt idx="9">
                  <c:v>2.5066605420303167</c:v>
                </c:pt>
                <c:pt idx="10">
                  <c:v>2.9639639639639639</c:v>
                </c:pt>
                <c:pt idx="11">
                  <c:v>2.9871086556169431</c:v>
                </c:pt>
              </c:numCache>
            </c:numRef>
          </c:val>
          <c:extLst>
            <c:ext xmlns:c16="http://schemas.microsoft.com/office/drawing/2014/chart" uri="{C3380CC4-5D6E-409C-BE32-E72D297353CC}">
              <c16:uniqueId val="{00000000-FCEA-4FF3-8752-39A57A43D691}"/>
            </c:ext>
          </c:extLst>
        </c:ser>
        <c:ser>
          <c:idx val="1"/>
          <c:order val="1"/>
          <c:tx>
            <c:v>PDB domači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SURS'!$X$6:$X$17</c:f>
              <c:numCache>
                <c:formatCode>#,##0.0</c:formatCode>
                <c:ptCount val="12"/>
                <c:pt idx="0">
                  <c:v>2.9897567221510886</c:v>
                </c:pt>
                <c:pt idx="1">
                  <c:v>2.8254166666666665</c:v>
                </c:pt>
                <c:pt idx="2">
                  <c:v>3.4074074074074074</c:v>
                </c:pt>
                <c:pt idx="3">
                  <c:v>0</c:v>
                </c:pt>
                <c:pt idx="4">
                  <c:v>2.0638297872340425</c:v>
                </c:pt>
                <c:pt idx="5">
                  <c:v>2.8025034770514603</c:v>
                </c:pt>
                <c:pt idx="6">
                  <c:v>3.3038538650033416</c:v>
                </c:pt>
                <c:pt idx="7">
                  <c:v>3.1887062187276625</c:v>
                </c:pt>
                <c:pt idx="8">
                  <c:v>3.0637164040778497</c:v>
                </c:pt>
                <c:pt idx="9">
                  <c:v>3.3159688412852968</c:v>
                </c:pt>
                <c:pt idx="10">
                  <c:v>2.7380952380952381</c:v>
                </c:pt>
                <c:pt idx="11">
                  <c:v>2.6666666666666665</c:v>
                </c:pt>
              </c:numCache>
            </c:numRef>
          </c:val>
          <c:extLst>
            <c:ext xmlns:c16="http://schemas.microsoft.com/office/drawing/2014/chart" uri="{C3380CC4-5D6E-409C-BE32-E72D297353CC}">
              <c16:uniqueId val="{00000001-FCEA-4FF3-8752-39A57A43D691}"/>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vseh gostov</a:t>
            </a:r>
            <a:r>
              <a:rPr lang="sl-SI" sz="1200" b="0" baseline="0"/>
              <a:t> po letih/mesecih, Ptuj</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2009-2022'!$F$89:$F$100</c:f>
            </c:numRef>
          </c:val>
          <c:smooth val="0"/>
          <c:extLst>
            <c:ext xmlns:c16="http://schemas.microsoft.com/office/drawing/2014/chart" uri="{C3380CC4-5D6E-409C-BE32-E72D297353CC}">
              <c16:uniqueId val="{00000000-01AB-4645-99A8-D7B4BA0F1E8A}"/>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2009-2022'!$I$89:$I$100</c:f>
            </c:numRef>
          </c:val>
          <c:smooth val="0"/>
          <c:extLst>
            <c:ext xmlns:c16="http://schemas.microsoft.com/office/drawing/2014/chart" uri="{C3380CC4-5D6E-409C-BE32-E72D297353CC}">
              <c16:uniqueId val="{00000001-01AB-4645-99A8-D7B4BA0F1E8A}"/>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2009-2022'!$L$89:$L$100</c:f>
              <c:numCache>
                <c:formatCode>#,##0</c:formatCode>
                <c:ptCount val="12"/>
                <c:pt idx="0">
                  <c:v>6500</c:v>
                </c:pt>
                <c:pt idx="1">
                  <c:v>7808</c:v>
                </c:pt>
                <c:pt idx="2">
                  <c:v>8360</c:v>
                </c:pt>
                <c:pt idx="3">
                  <c:v>9844</c:v>
                </c:pt>
                <c:pt idx="4">
                  <c:v>11207</c:v>
                </c:pt>
                <c:pt idx="5">
                  <c:v>15438</c:v>
                </c:pt>
                <c:pt idx="6">
                  <c:v>22588</c:v>
                </c:pt>
                <c:pt idx="7">
                  <c:v>25451</c:v>
                </c:pt>
                <c:pt idx="8">
                  <c:v>13621</c:v>
                </c:pt>
                <c:pt idx="9">
                  <c:v>10270</c:v>
                </c:pt>
                <c:pt idx="10">
                  <c:v>8266</c:v>
                </c:pt>
                <c:pt idx="11">
                  <c:v>7904</c:v>
                </c:pt>
              </c:numCache>
            </c:numRef>
          </c:val>
          <c:smooth val="0"/>
          <c:extLst>
            <c:ext xmlns:c16="http://schemas.microsoft.com/office/drawing/2014/chart" uri="{C3380CC4-5D6E-409C-BE32-E72D297353CC}">
              <c16:uniqueId val="{00000002-01AB-4645-99A8-D7B4BA0F1E8A}"/>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2009-2022'!$O$89:$O$100</c:f>
              <c:numCache>
                <c:formatCode>#,##0</c:formatCode>
                <c:ptCount val="12"/>
                <c:pt idx="0">
                  <c:v>6718</c:v>
                </c:pt>
                <c:pt idx="1">
                  <c:v>9276</c:v>
                </c:pt>
                <c:pt idx="2">
                  <c:v>8870</c:v>
                </c:pt>
                <c:pt idx="3">
                  <c:v>9677</c:v>
                </c:pt>
                <c:pt idx="4">
                  <c:v>12461</c:v>
                </c:pt>
                <c:pt idx="5">
                  <c:v>15869</c:v>
                </c:pt>
                <c:pt idx="6">
                  <c:v>21125</c:v>
                </c:pt>
                <c:pt idx="7">
                  <c:v>24450</c:v>
                </c:pt>
                <c:pt idx="8">
                  <c:v>12212</c:v>
                </c:pt>
                <c:pt idx="9">
                  <c:v>9929</c:v>
                </c:pt>
                <c:pt idx="10">
                  <c:v>9952</c:v>
                </c:pt>
                <c:pt idx="11">
                  <c:v>6172</c:v>
                </c:pt>
              </c:numCache>
            </c:numRef>
          </c:val>
          <c:smooth val="0"/>
          <c:extLst>
            <c:ext xmlns:c16="http://schemas.microsoft.com/office/drawing/2014/chart" uri="{C3380CC4-5D6E-409C-BE32-E72D297353CC}">
              <c16:uniqueId val="{00000003-01AB-4645-99A8-D7B4BA0F1E8A}"/>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2009-2022'!$R$89:$R$100</c:f>
              <c:numCache>
                <c:formatCode>#,##0</c:formatCode>
                <c:ptCount val="12"/>
                <c:pt idx="0">
                  <c:v>6484</c:v>
                </c:pt>
                <c:pt idx="1">
                  <c:v>8086</c:v>
                </c:pt>
                <c:pt idx="2">
                  <c:v>7458</c:v>
                </c:pt>
                <c:pt idx="3">
                  <c:v>8340</c:v>
                </c:pt>
                <c:pt idx="4">
                  <c:v>11920</c:v>
                </c:pt>
                <c:pt idx="5">
                  <c:v>12734</c:v>
                </c:pt>
                <c:pt idx="6">
                  <c:v>20173</c:v>
                </c:pt>
                <c:pt idx="7">
                  <c:v>22702</c:v>
                </c:pt>
                <c:pt idx="8">
                  <c:v>11599</c:v>
                </c:pt>
                <c:pt idx="9">
                  <c:v>9614</c:v>
                </c:pt>
                <c:pt idx="10">
                  <c:v>8276</c:v>
                </c:pt>
                <c:pt idx="11">
                  <c:v>6593</c:v>
                </c:pt>
              </c:numCache>
            </c:numRef>
          </c:val>
          <c:smooth val="0"/>
          <c:extLst>
            <c:ext xmlns:c16="http://schemas.microsoft.com/office/drawing/2014/chart" uri="{C3380CC4-5D6E-409C-BE32-E72D297353CC}">
              <c16:uniqueId val="{00000004-01AB-4645-99A8-D7B4BA0F1E8A}"/>
            </c:ext>
          </c:extLst>
        </c:ser>
        <c:ser>
          <c:idx val="5"/>
          <c:order val="5"/>
          <c:tx>
            <c:strRef>
              <c:f>'Analiza 2009-2022'!$S$87</c:f>
              <c:strCache>
                <c:ptCount val="1"/>
                <c:pt idx="0">
                  <c:v>2014</c:v>
                </c:pt>
              </c:strCache>
            </c:strRef>
          </c:tx>
          <c:spPr>
            <a:ln w="28575"/>
          </c:spPr>
          <c:marker>
            <c:symbol val="none"/>
          </c:marker>
          <c:dPt>
            <c:idx val="10"/>
            <c:bubble3D val="0"/>
            <c:spPr>
              <a:ln w="28575">
                <a:solidFill>
                  <a:schemeClr val="tx1"/>
                </a:solidFill>
              </a:ln>
            </c:spPr>
            <c:extLst>
              <c:ext xmlns:c16="http://schemas.microsoft.com/office/drawing/2014/chart" uri="{C3380CC4-5D6E-409C-BE32-E72D297353CC}">
                <c16:uniqueId val="{00000006-01AB-4645-99A8-D7B4BA0F1E8A}"/>
              </c:ext>
            </c:extLst>
          </c:dPt>
          <c:dPt>
            <c:idx val="11"/>
            <c:bubble3D val="0"/>
            <c:spPr>
              <a:ln w="28575">
                <a:solidFill>
                  <a:schemeClr val="tx1"/>
                </a:solidFill>
              </a:ln>
            </c:spPr>
            <c:extLst>
              <c:ext xmlns:c16="http://schemas.microsoft.com/office/drawing/2014/chart" uri="{C3380CC4-5D6E-409C-BE32-E72D297353CC}">
                <c16:uniqueId val="{00000008-01AB-4645-99A8-D7B4BA0F1E8A}"/>
              </c:ext>
            </c:extLst>
          </c:dPt>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2009-2022'!$U$89:$U$100</c:f>
              <c:numCache>
                <c:formatCode>#,##0</c:formatCode>
                <c:ptCount val="12"/>
                <c:pt idx="0">
                  <c:v>6514</c:v>
                </c:pt>
                <c:pt idx="1">
                  <c:v>6378</c:v>
                </c:pt>
                <c:pt idx="2">
                  <c:v>7550</c:v>
                </c:pt>
                <c:pt idx="3">
                  <c:v>10338</c:v>
                </c:pt>
                <c:pt idx="4">
                  <c:v>11009</c:v>
                </c:pt>
                <c:pt idx="5">
                  <c:v>13191</c:v>
                </c:pt>
                <c:pt idx="6">
                  <c:v>18212</c:v>
                </c:pt>
                <c:pt idx="7">
                  <c:v>22640</c:v>
                </c:pt>
                <c:pt idx="8">
                  <c:v>12009</c:v>
                </c:pt>
                <c:pt idx="9">
                  <c:v>11232</c:v>
                </c:pt>
                <c:pt idx="10">
                  <c:v>7994</c:v>
                </c:pt>
                <c:pt idx="11">
                  <c:v>7951</c:v>
                </c:pt>
              </c:numCache>
            </c:numRef>
          </c:val>
          <c:smooth val="0"/>
          <c:extLst>
            <c:ext xmlns:c16="http://schemas.microsoft.com/office/drawing/2014/chart" uri="{C3380CC4-5D6E-409C-BE32-E72D297353CC}">
              <c16:uniqueId val="{00000009-01AB-4645-99A8-D7B4BA0F1E8A}"/>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2009-2022'!$X$89:$X$100</c:f>
              <c:numCache>
                <c:formatCode>#,##0</c:formatCode>
                <c:ptCount val="12"/>
                <c:pt idx="0">
                  <c:v>6618</c:v>
                </c:pt>
                <c:pt idx="1">
                  <c:v>9422</c:v>
                </c:pt>
                <c:pt idx="2">
                  <c:v>10051</c:v>
                </c:pt>
                <c:pt idx="3">
                  <c:v>9629</c:v>
                </c:pt>
                <c:pt idx="4">
                  <c:v>11685</c:v>
                </c:pt>
                <c:pt idx="5">
                  <c:v>12479</c:v>
                </c:pt>
                <c:pt idx="6">
                  <c:v>19501</c:v>
                </c:pt>
                <c:pt idx="7">
                  <c:v>23138</c:v>
                </c:pt>
                <c:pt idx="8">
                  <c:v>12419</c:v>
                </c:pt>
                <c:pt idx="9">
                  <c:v>11290</c:v>
                </c:pt>
                <c:pt idx="10">
                  <c:v>9998</c:v>
                </c:pt>
                <c:pt idx="11">
                  <c:v>7958</c:v>
                </c:pt>
              </c:numCache>
            </c:numRef>
          </c:val>
          <c:smooth val="0"/>
          <c:extLst>
            <c:ext xmlns:c16="http://schemas.microsoft.com/office/drawing/2014/chart" uri="{C3380CC4-5D6E-409C-BE32-E72D297353CC}">
              <c16:uniqueId val="{0000000A-01AB-4645-99A8-D7B4BA0F1E8A}"/>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2009-2022'!$AA$89:$AA$100</c:f>
              <c:numCache>
                <c:formatCode>#,##0</c:formatCode>
                <c:ptCount val="12"/>
                <c:pt idx="0">
                  <c:v>7359</c:v>
                </c:pt>
                <c:pt idx="1">
                  <c:v>9214</c:v>
                </c:pt>
                <c:pt idx="2">
                  <c:v>8840</c:v>
                </c:pt>
                <c:pt idx="3">
                  <c:v>8817</c:v>
                </c:pt>
                <c:pt idx="4">
                  <c:v>11107</c:v>
                </c:pt>
                <c:pt idx="5">
                  <c:v>13701</c:v>
                </c:pt>
                <c:pt idx="6">
                  <c:v>18815</c:v>
                </c:pt>
                <c:pt idx="7">
                  <c:v>22953</c:v>
                </c:pt>
                <c:pt idx="8">
                  <c:v>12041</c:v>
                </c:pt>
                <c:pt idx="9">
                  <c:v>10691</c:v>
                </c:pt>
                <c:pt idx="10">
                  <c:v>8739</c:v>
                </c:pt>
                <c:pt idx="11">
                  <c:v>8674</c:v>
                </c:pt>
              </c:numCache>
            </c:numRef>
          </c:val>
          <c:smooth val="0"/>
          <c:extLst>
            <c:ext xmlns:c16="http://schemas.microsoft.com/office/drawing/2014/chart" uri="{C3380CC4-5D6E-409C-BE32-E72D297353CC}">
              <c16:uniqueId val="{0000000B-01AB-4645-99A8-D7B4BA0F1E8A}"/>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2009-2022'!$AD$89:$AD$100</c:f>
              <c:numCache>
                <c:formatCode>#,##0</c:formatCode>
                <c:ptCount val="12"/>
                <c:pt idx="0">
                  <c:v>8524</c:v>
                </c:pt>
                <c:pt idx="1">
                  <c:v>9445</c:v>
                </c:pt>
                <c:pt idx="2">
                  <c:v>9996</c:v>
                </c:pt>
                <c:pt idx="3">
                  <c:v>10704</c:v>
                </c:pt>
                <c:pt idx="4">
                  <c:v>11161</c:v>
                </c:pt>
                <c:pt idx="5">
                  <c:v>15113</c:v>
                </c:pt>
                <c:pt idx="6">
                  <c:v>21234</c:v>
                </c:pt>
                <c:pt idx="7">
                  <c:v>24004</c:v>
                </c:pt>
                <c:pt idx="8">
                  <c:v>13756</c:v>
                </c:pt>
                <c:pt idx="9">
                  <c:v>10006</c:v>
                </c:pt>
                <c:pt idx="10">
                  <c:v>8539</c:v>
                </c:pt>
                <c:pt idx="11">
                  <c:v>8045</c:v>
                </c:pt>
              </c:numCache>
            </c:numRef>
          </c:val>
          <c:smooth val="0"/>
          <c:extLst>
            <c:ext xmlns:c16="http://schemas.microsoft.com/office/drawing/2014/chart" uri="{C3380CC4-5D6E-409C-BE32-E72D297353CC}">
              <c16:uniqueId val="{0000000C-01AB-4645-99A8-D7B4BA0F1E8A}"/>
            </c:ext>
          </c:extLst>
        </c:ser>
        <c:ser>
          <c:idx val="9"/>
          <c:order val="9"/>
          <c:tx>
            <c:strRef>
              <c:f>'Analiza 2009-2022'!$AE$87</c:f>
              <c:strCache>
                <c:ptCount val="1"/>
                <c:pt idx="0">
                  <c:v>2018</c:v>
                </c:pt>
              </c:strCache>
            </c:strRef>
          </c:tx>
          <c:spPr>
            <a:ln>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2009-2022'!$AG$89:$AG$100</c:f>
              <c:numCache>
                <c:formatCode>#,##0</c:formatCode>
                <c:ptCount val="12"/>
                <c:pt idx="0">
                  <c:v>9962</c:v>
                </c:pt>
                <c:pt idx="1">
                  <c:v>9445</c:v>
                </c:pt>
                <c:pt idx="2">
                  <c:v>8458</c:v>
                </c:pt>
                <c:pt idx="3">
                  <c:v>10528</c:v>
                </c:pt>
                <c:pt idx="4">
                  <c:v>12957</c:v>
                </c:pt>
                <c:pt idx="5">
                  <c:v>16912</c:v>
                </c:pt>
                <c:pt idx="6">
                  <c:v>20255</c:v>
                </c:pt>
                <c:pt idx="7">
                  <c:v>23991</c:v>
                </c:pt>
                <c:pt idx="8">
                  <c:v>13936</c:v>
                </c:pt>
                <c:pt idx="9">
                  <c:v>9811</c:v>
                </c:pt>
                <c:pt idx="10">
                  <c:v>8347</c:v>
                </c:pt>
                <c:pt idx="11">
                  <c:v>7577</c:v>
                </c:pt>
              </c:numCache>
            </c:numRef>
          </c:val>
          <c:smooth val="0"/>
          <c:extLst>
            <c:ext xmlns:c16="http://schemas.microsoft.com/office/drawing/2014/chart" uri="{C3380CC4-5D6E-409C-BE32-E72D297353CC}">
              <c16:uniqueId val="{0000000D-01AB-4645-99A8-D7B4BA0F1E8A}"/>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2009-2022'!$AJ$89:$AJ$100</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E-01AB-4645-99A8-D7B4BA0F1E8A}"/>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2009-2022'!$AM$89:$AM$100</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smooth val="0"/>
          <c:extLst>
            <c:ext xmlns:c16="http://schemas.microsoft.com/office/drawing/2014/chart" uri="{C3380CC4-5D6E-409C-BE32-E72D297353CC}">
              <c16:uniqueId val="{00000004-72B3-4EEA-97AD-204E839D6C7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2009-2022'!$AP$89:$AP$100</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smooth val="0"/>
          <c:extLst>
            <c:ext xmlns:c16="http://schemas.microsoft.com/office/drawing/2014/chart" uri="{C3380CC4-5D6E-409C-BE32-E72D297353CC}">
              <c16:uniqueId val="{00000005-72B3-4EEA-97AD-204E839D6C7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2009-2022'!$AS$89:$AS$100</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smooth val="0"/>
          <c:extLst>
            <c:ext xmlns:c16="http://schemas.microsoft.com/office/drawing/2014/chart" uri="{C3380CC4-5D6E-409C-BE32-E72D297353CC}">
              <c16:uniqueId val="{00000004-413C-4313-AC19-E6D744A924CD}"/>
            </c:ext>
          </c:extLst>
        </c:ser>
        <c:dLbls>
          <c:showLegendKey val="0"/>
          <c:showVal val="0"/>
          <c:showCatName val="0"/>
          <c:showSerName val="0"/>
          <c:showPercent val="0"/>
          <c:showBubbleSize val="0"/>
        </c:dLbls>
        <c:smooth val="0"/>
        <c:axId val="55046144"/>
        <c:axId val="124575744"/>
      </c:lineChart>
      <c:catAx>
        <c:axId val="55046144"/>
        <c:scaling>
          <c:orientation val="minMax"/>
        </c:scaling>
        <c:delete val="0"/>
        <c:axPos val="b"/>
        <c:numFmt formatCode="General" sourceLinked="1"/>
        <c:majorTickMark val="none"/>
        <c:minorTickMark val="none"/>
        <c:tickLblPos val="nextTo"/>
        <c:crossAx val="124575744"/>
        <c:crosses val="autoZero"/>
        <c:auto val="1"/>
        <c:lblAlgn val="ctr"/>
        <c:lblOffset val="100"/>
        <c:noMultiLvlLbl val="0"/>
      </c:catAx>
      <c:valAx>
        <c:axId val="124575744"/>
        <c:scaling>
          <c:orientation val="minMax"/>
        </c:scaling>
        <c:delete val="0"/>
        <c:axPos val="l"/>
        <c:majorGridlines/>
        <c:numFmt formatCode="#,##0" sourceLinked="1"/>
        <c:majorTickMark val="none"/>
        <c:minorTickMark val="none"/>
        <c:tickLblPos val="nextTo"/>
        <c:spPr>
          <a:ln w="9525">
            <a:noFill/>
          </a:ln>
        </c:spPr>
        <c:crossAx val="55046144"/>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93-4C88-BAA8-0E2D73F9CD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2993-4C88-BAA8-0E2D73F9CD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993-4C88-BAA8-0E2D73F9CD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2993-4C88-BAA8-0E2D73F9CD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2993-4C88-BAA8-0E2D73F9CD7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2993-4C88-BAA8-0E2D73F9CD7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993-4C88-BAA8-0E2D73F9CD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9-2993-4C88-BAA8-0E2D73F9CD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2993-4C88-BAA8-0E2D73F9CD7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2993-4C88-BAA8-0E2D73F9CD7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C-2993-4C88-BAA8-0E2D73F9CD7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1BD-40F4-967E-F464502F0FB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1BD-40F4-967E-F464502F0FBA}"/>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1BD-40F4-967E-F464502F0FBA}"/>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D-2993-4C88-BAA8-0E2D73F9CD7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61BD-40F4-967E-F464502F0FB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61BD-40F4-967E-F464502F0FBA}"/>
              </c:ext>
            </c:extLst>
          </c:dPt>
          <c:dPt>
            <c:idx val="17"/>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A-2993-4C88-BAA8-0E2D73F9CD7C}"/>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993-4C88-BAA8-0E2D73F9CD7C}"/>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993-4C88-BAA8-0E2D73F9CD7C}"/>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993-4C88-BAA8-0E2D73F9CD7C}"/>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993-4C88-BAA8-0E2D73F9CD7C}"/>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993-4C88-BAA8-0E2D73F9CD7C}"/>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2993-4C88-BAA8-0E2D73F9CD7C}"/>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993-4C88-BAA8-0E2D73F9CD7C}"/>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993-4C88-BAA8-0E2D73F9CD7C}"/>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2993-4C88-BAA8-0E2D73F9CD7C}"/>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993-4C88-BAA8-0E2D73F9CD7C}"/>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2993-4C88-BAA8-0E2D73F9CD7C}"/>
                </c:ext>
              </c:extLst>
            </c:dLbl>
            <c:dLbl>
              <c:idx val="14"/>
              <c:layout>
                <c:manualLayout>
                  <c:x val="-4.7535381574540882E-2"/>
                  <c:y val="-5.642234461325737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993-4C88-BAA8-0E2D73F9CD7C}"/>
                </c:ext>
              </c:extLst>
            </c:dLbl>
            <c:dLbl>
              <c:idx val="17"/>
              <c:layout>
                <c:manualLayout>
                  <c:x val="0.10596087180833251"/>
                  <c:y val="-2.752471319162601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2993-4C88-BAA8-0E2D73F9CD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2020 - podatki SURS'!$G$84:$G$101</c:f>
              <c:strCache>
                <c:ptCount val="18"/>
                <c:pt idx="0">
                  <c:v>Nemčija</c:v>
                </c:pt>
                <c:pt idx="1">
                  <c:v>Avstrija</c:v>
                </c:pt>
                <c:pt idx="2">
                  <c:v>Italija</c:v>
                </c:pt>
                <c:pt idx="3">
                  <c:v>Hrvaška</c:v>
                </c:pt>
                <c:pt idx="4">
                  <c:v>Srbija</c:v>
                </c:pt>
                <c:pt idx="5">
                  <c:v>Češka</c:v>
                </c:pt>
                <c:pt idx="6">
                  <c:v>Bosna in Hercegovina</c:v>
                </c:pt>
                <c:pt idx="7">
                  <c:v>Nizozemska</c:v>
                </c:pt>
                <c:pt idx="8">
                  <c:v>Poljska</c:v>
                </c:pt>
                <c:pt idx="9">
                  <c:v>Francija</c:v>
                </c:pt>
                <c:pt idx="10">
                  <c:v>Madžarska</c:v>
                </c:pt>
                <c:pt idx="11">
                  <c:v>Belgija</c:v>
                </c:pt>
                <c:pt idx="12">
                  <c:v>Švica</c:v>
                </c:pt>
                <c:pt idx="13">
                  <c:v>Združeno kraljestvo</c:v>
                </c:pt>
                <c:pt idx="14">
                  <c:v>Slovaška</c:v>
                </c:pt>
                <c:pt idx="15">
                  <c:v>Ukrajina</c:v>
                </c:pt>
                <c:pt idx="16">
                  <c:v>Ruska federacija</c:v>
                </c:pt>
                <c:pt idx="17">
                  <c:v>Ostali tuji trgi</c:v>
                </c:pt>
              </c:strCache>
            </c:strRef>
          </c:cat>
          <c:val>
            <c:numRef>
              <c:f>'Leto 2020 - podatki SURS'!$H$84:$H$101</c:f>
              <c:numCache>
                <c:formatCode>0.0%</c:formatCode>
                <c:ptCount val="18"/>
                <c:pt idx="0">
                  <c:v>0.20926697720029419</c:v>
                </c:pt>
                <c:pt idx="1">
                  <c:v>0.17597450355479285</c:v>
                </c:pt>
                <c:pt idx="2">
                  <c:v>0.10855601863201765</c:v>
                </c:pt>
                <c:pt idx="3">
                  <c:v>7.3253248345182639E-2</c:v>
                </c:pt>
                <c:pt idx="4">
                  <c:v>6.624172591321402E-2</c:v>
                </c:pt>
                <c:pt idx="5">
                  <c:v>5.3444471684236335E-2</c:v>
                </c:pt>
                <c:pt idx="6">
                  <c:v>4.8786467271390049E-2</c:v>
                </c:pt>
                <c:pt idx="7">
                  <c:v>4.7168423633243445E-2</c:v>
                </c:pt>
                <c:pt idx="8">
                  <c:v>2.7604805099289042E-2</c:v>
                </c:pt>
                <c:pt idx="9">
                  <c:v>2.4662907575386125E-2</c:v>
                </c:pt>
                <c:pt idx="10">
                  <c:v>1.6817847511645011E-2</c:v>
                </c:pt>
                <c:pt idx="11">
                  <c:v>1.4317234616327531E-2</c:v>
                </c:pt>
                <c:pt idx="12">
                  <c:v>1.2895317479774454E-2</c:v>
                </c:pt>
                <c:pt idx="13">
                  <c:v>1.2355969600392253E-2</c:v>
                </c:pt>
                <c:pt idx="14">
                  <c:v>1.1228242216229468E-2</c:v>
                </c:pt>
                <c:pt idx="15">
                  <c:v>1.0835989213042413E-2</c:v>
                </c:pt>
                <c:pt idx="16">
                  <c:v>9.8553567050747738E-3</c:v>
                </c:pt>
                <c:pt idx="17">
                  <c:v>7.6734493748467747E-2</c:v>
                </c:pt>
              </c:numCache>
            </c:numRef>
          </c:val>
          <c:extLst>
            <c:ext xmlns:c16="http://schemas.microsoft.com/office/drawing/2014/chart" uri="{C3380CC4-5D6E-409C-BE32-E72D297353CC}">
              <c16:uniqueId val="{00000000-2993-4C88-BAA8-0E2D73F9CD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Domače prenočitve</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2020 - podatki SURS'!$V$82:$V$85</c:f>
              <c:strCache>
                <c:ptCount val="4"/>
                <c:pt idx="0">
                  <c:v>Ptuj</c:v>
                </c:pt>
                <c:pt idx="1">
                  <c:v>Slovenija</c:v>
                </c:pt>
                <c:pt idx="2">
                  <c:v>Ljubljana</c:v>
                </c:pt>
                <c:pt idx="3">
                  <c:v>Maribor</c:v>
                </c:pt>
              </c:strCache>
            </c:strRef>
          </c:cat>
          <c:val>
            <c:numRef>
              <c:f>('Leto 2020 - podatki SURS'!$V$19,'Leto 2020 - podatki SURS'!$V$38,'Leto 2020 - podatki SURS'!$V$57,'Leto 2020 - podatki SURS'!$V$76)</c:f>
              <c:numCache>
                <c:formatCode>0.0%</c:formatCode>
                <c:ptCount val="4"/>
                <c:pt idx="0">
                  <c:v>0.77549672519125978</c:v>
                </c:pt>
                <c:pt idx="1">
                  <c:v>0.63551362270275547</c:v>
                </c:pt>
                <c:pt idx="2">
                  <c:v>0.14549512536365453</c:v>
                </c:pt>
                <c:pt idx="3">
                  <c:v>0.21930659553781859</c:v>
                </c:pt>
              </c:numCache>
            </c:numRef>
          </c:val>
          <c:extLst>
            <c:ext xmlns:c16="http://schemas.microsoft.com/office/drawing/2014/chart" uri="{C3380CC4-5D6E-409C-BE32-E72D297353CC}">
              <c16:uniqueId val="{00000000-A7EE-4E93-9E1E-0AAB2123E75D}"/>
            </c:ext>
          </c:extLst>
        </c:ser>
        <c:ser>
          <c:idx val="1"/>
          <c:order val="1"/>
          <c:tx>
            <c:v>Tuje prenočitve</c:v>
          </c:tx>
          <c:spPr>
            <a:solidFill>
              <a:srgbClr val="92D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2020 - podatki SURS'!$V$82:$V$85</c:f>
              <c:strCache>
                <c:ptCount val="4"/>
                <c:pt idx="0">
                  <c:v>Ptuj</c:v>
                </c:pt>
                <c:pt idx="1">
                  <c:v>Slovenija</c:v>
                </c:pt>
                <c:pt idx="2">
                  <c:v>Ljubljana</c:v>
                </c:pt>
                <c:pt idx="3">
                  <c:v>Maribor</c:v>
                </c:pt>
              </c:strCache>
            </c:strRef>
          </c:cat>
          <c:val>
            <c:numRef>
              <c:f>('Leto 2020 - podatki SURS'!$AB$19,'Leto 2020 - podatki SURS'!$AB$38,'Leto 2020 - podatki SURS'!$AB$57,'Leto 2020 - podatki SURS'!$AB$76)</c:f>
              <c:numCache>
                <c:formatCode>0.0%</c:formatCode>
                <c:ptCount val="4"/>
                <c:pt idx="0">
                  <c:v>0.22450327480874016</c:v>
                </c:pt>
                <c:pt idx="1">
                  <c:v>0.36448637729724453</c:v>
                </c:pt>
                <c:pt idx="2">
                  <c:v>0.8545048746363455</c:v>
                </c:pt>
                <c:pt idx="3">
                  <c:v>0.78069340446218138</c:v>
                </c:pt>
              </c:numCache>
            </c:numRef>
          </c:val>
          <c:extLst>
            <c:ext xmlns:c16="http://schemas.microsoft.com/office/drawing/2014/chart" uri="{C3380CC4-5D6E-409C-BE32-E72D297353CC}">
              <c16:uniqueId val="{00000001-A7EE-4E93-9E1E-0AAB2123E75D}"/>
            </c:ext>
          </c:extLst>
        </c:ser>
        <c:dLbls>
          <c:showLegendKey val="0"/>
          <c:showVal val="0"/>
          <c:showCatName val="0"/>
          <c:showSerName val="0"/>
          <c:showPercent val="0"/>
          <c:showBubbleSize val="0"/>
        </c:dLbls>
        <c:gapWidth val="150"/>
        <c:overlap val="100"/>
        <c:axId val="563607032"/>
        <c:axId val="563619168"/>
      </c:barChart>
      <c:catAx>
        <c:axId val="56360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19168"/>
        <c:crosses val="autoZero"/>
        <c:auto val="1"/>
        <c:lblAlgn val="ctr"/>
        <c:lblOffset val="100"/>
        <c:noMultiLvlLbl val="0"/>
      </c:catAx>
      <c:valAx>
        <c:axId val="56361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0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SURS'!$D$6:$D$17</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extLst>
            <c:ext xmlns:c16="http://schemas.microsoft.com/office/drawing/2014/chart" uri="{C3380CC4-5D6E-409C-BE32-E72D297353CC}">
              <c16:uniqueId val="{00000000-2CD0-4D36-A440-44490047C15F}"/>
            </c:ext>
          </c:extLst>
        </c:ser>
        <c:ser>
          <c:idx val="1"/>
          <c:order val="1"/>
          <c:tx>
            <c:v>Vse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SURS'!$P$6:$P$17</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extLst>
            <c:ext xmlns:c16="http://schemas.microsoft.com/office/drawing/2014/chart" uri="{C3380CC4-5D6E-409C-BE32-E72D297353CC}">
              <c16:uniqueId val="{00000001-2CD0-4D36-A440-44490047C15F}"/>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SURS'!$J$6:$J$17</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extLst>
            <c:ext xmlns:c16="http://schemas.microsoft.com/office/drawing/2014/chart" uri="{C3380CC4-5D6E-409C-BE32-E72D297353CC}">
              <c16:uniqueId val="{00000000-AD62-4695-84F6-D6E1AF5C3B35}"/>
            </c:ext>
          </c:extLst>
        </c:ser>
        <c:ser>
          <c:idx val="1"/>
          <c:order val="1"/>
          <c:tx>
            <c:v>Tuje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SURS'!$AB$6:$AB$17</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extLst>
            <c:ext xmlns:c16="http://schemas.microsoft.com/office/drawing/2014/chart" uri="{C3380CC4-5D6E-409C-BE32-E72D297353CC}">
              <c16:uniqueId val="{00000001-AD62-4695-84F6-D6E1AF5C3B35}"/>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2020</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SURS'!$E$6:$E$17</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0-AB5D-47C7-AD79-B1896CC10A4B}"/>
            </c:ext>
          </c:extLst>
        </c:ser>
        <c:ser>
          <c:idx val="1"/>
          <c:order val="1"/>
          <c:tx>
            <c:v>PDB vsi gostje 2021</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5D-47C7-AD79-B1896CC10A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SURS'!$R$6:$R$17</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1-AB5D-47C7-AD79-B1896CC10A4B}"/>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2020</c:v>
          </c:tx>
          <c:invertIfNegative val="0"/>
          <c:dLbls>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AF-4036-93EE-5DE5CC4BAC6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SURS'!$K$6:$K$17</c:f>
              <c:numCache>
                <c:formatCode>#,##0.0</c:formatCode>
                <c:ptCount val="12"/>
                <c:pt idx="0">
                  <c:v>2.3200745804847731</c:v>
                </c:pt>
                <c:pt idx="1">
                  <c:v>2.5060702875399361</c:v>
                </c:pt>
                <c:pt idx="2">
                  <c:v>2.0855457227138645</c:v>
                </c:pt>
                <c:pt idx="3">
                  <c:v>0</c:v>
                </c:pt>
                <c:pt idx="4">
                  <c:v>2</c:v>
                </c:pt>
                <c:pt idx="5">
                  <c:v>1.5544303797468355</c:v>
                </c:pt>
                <c:pt idx="6">
                  <c:v>1.7623554153522607</c:v>
                </c:pt>
                <c:pt idx="7">
                  <c:v>1.915035799522673</c:v>
                </c:pt>
                <c:pt idx="8">
                  <c:v>2.4405182567726738</c:v>
                </c:pt>
                <c:pt idx="9">
                  <c:v>2.9031413612565444</c:v>
                </c:pt>
                <c:pt idx="10">
                  <c:v>6.6428571428571432</c:v>
                </c:pt>
                <c:pt idx="11">
                  <c:v>5.75</c:v>
                </c:pt>
              </c:numCache>
            </c:numRef>
          </c:val>
          <c:extLst>
            <c:ext xmlns:c16="http://schemas.microsoft.com/office/drawing/2014/chart" uri="{C3380CC4-5D6E-409C-BE32-E72D297353CC}">
              <c16:uniqueId val="{00000000-ACAF-4036-93EE-5DE5CC4BAC6D}"/>
            </c:ext>
          </c:extLst>
        </c:ser>
        <c:ser>
          <c:idx val="1"/>
          <c:order val="1"/>
          <c:tx>
            <c:v>PDB tuji gostje 2021</c:v>
          </c:tx>
          <c:invertIfNegative val="0"/>
          <c:dLbls>
            <c:dLbl>
              <c:idx val="7"/>
              <c:layout>
                <c:manualLayout>
                  <c:x val="8.0645161290322578E-3"/>
                  <c:y val="7.04442710760760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AF-4036-93EE-5DE5CC4BAC6D}"/>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AF-4036-93EE-5DE5CC4BAC6D}"/>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AF-4036-93EE-5DE5CC4BAC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SURS'!$AD$6:$AD$17</c:f>
              <c:numCache>
                <c:formatCode>#,##0.0</c:formatCode>
                <c:ptCount val="12"/>
                <c:pt idx="0">
                  <c:v>3.4166666666666665</c:v>
                </c:pt>
                <c:pt idx="1">
                  <c:v>2.78125</c:v>
                </c:pt>
                <c:pt idx="2">
                  <c:v>4.9069767441860463</c:v>
                </c:pt>
                <c:pt idx="3">
                  <c:v>1.9782608695652173</c:v>
                </c:pt>
                <c:pt idx="4">
                  <c:v>1.65</c:v>
                </c:pt>
                <c:pt idx="5">
                  <c:v>2.0549618320610685</c:v>
                </c:pt>
                <c:pt idx="6">
                  <c:v>1.7314031180400891</c:v>
                </c:pt>
                <c:pt idx="7">
                  <c:v>1.7666137845936893</c:v>
                </c:pt>
                <c:pt idx="8">
                  <c:v>1.762532981530343</c:v>
                </c:pt>
                <c:pt idx="9">
                  <c:v>1.9305949008498584</c:v>
                </c:pt>
                <c:pt idx="10">
                  <c:v>2.2014260249554369</c:v>
                </c:pt>
                <c:pt idx="11">
                  <c:v>2.1969696969696968</c:v>
                </c:pt>
              </c:numCache>
            </c:numRef>
          </c:val>
          <c:extLst>
            <c:ext xmlns:c16="http://schemas.microsoft.com/office/drawing/2014/chart" uri="{C3380CC4-5D6E-409C-BE32-E72D297353CC}">
              <c16:uniqueId val="{00000001-ACAF-4036-93EE-5DE5CC4BAC6D}"/>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SURS'!$B$23:$B$24</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SURS'!$D$25:$D$36</c:f>
              <c:numCache>
                <c:formatCode>#,##0</c:formatCode>
                <c:ptCount val="12"/>
                <c:pt idx="0">
                  <c:v>771821</c:v>
                </c:pt>
                <c:pt idx="1">
                  <c:v>836390</c:v>
                </c:pt>
                <c:pt idx="2">
                  <c:v>247994</c:v>
                </c:pt>
                <c:pt idx="3">
                  <c:v>12593</c:v>
                </c:pt>
                <c:pt idx="4">
                  <c:v>39346</c:v>
                </c:pt>
                <c:pt idx="5">
                  <c:v>607583</c:v>
                </c:pt>
                <c:pt idx="6">
                  <c:v>2068645</c:v>
                </c:pt>
                <c:pt idx="7">
                  <c:v>2509671</c:v>
                </c:pt>
                <c:pt idx="8">
                  <c:v>1414512</c:v>
                </c:pt>
                <c:pt idx="9">
                  <c:v>541075</c:v>
                </c:pt>
                <c:pt idx="10">
                  <c:v>84858</c:v>
                </c:pt>
                <c:pt idx="11">
                  <c:v>69963</c:v>
                </c:pt>
              </c:numCache>
            </c:numRef>
          </c:val>
          <c:extLst>
            <c:ext xmlns:c16="http://schemas.microsoft.com/office/drawing/2014/chart" uri="{C3380CC4-5D6E-409C-BE32-E72D297353CC}">
              <c16:uniqueId val="{00000000-D4DF-4B34-A857-7FCC3F8F387A}"/>
            </c:ext>
          </c:extLst>
        </c:ser>
        <c:ser>
          <c:idx val="1"/>
          <c:order val="1"/>
          <c:tx>
            <c:strRef>
              <c:f>'Leto 2021 - podatki SURS'!$M$23:$M$24</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SURS'!$P$25:$P$36</c:f>
              <c:numCache>
                <c:formatCode>#,##0</c:formatCode>
                <c:ptCount val="12"/>
                <c:pt idx="0">
                  <c:v>62406</c:v>
                </c:pt>
                <c:pt idx="1">
                  <c:v>88780</c:v>
                </c:pt>
                <c:pt idx="2">
                  <c:v>103572</c:v>
                </c:pt>
                <c:pt idx="3">
                  <c:v>111722</c:v>
                </c:pt>
                <c:pt idx="4">
                  <c:v>317486</c:v>
                </c:pt>
                <c:pt idx="5">
                  <c:v>1012446</c:v>
                </c:pt>
                <c:pt idx="6">
                  <c:v>2275796</c:v>
                </c:pt>
                <c:pt idx="7">
                  <c:v>2980229</c:v>
                </c:pt>
                <c:pt idx="8">
                  <c:v>1631712</c:v>
                </c:pt>
                <c:pt idx="9">
                  <c:v>1183600</c:v>
                </c:pt>
                <c:pt idx="10">
                  <c:v>717336</c:v>
                </c:pt>
                <c:pt idx="11">
                  <c:v>766293</c:v>
                </c:pt>
              </c:numCache>
            </c:numRef>
          </c:val>
          <c:extLst>
            <c:ext xmlns:c16="http://schemas.microsoft.com/office/drawing/2014/chart" uri="{C3380CC4-5D6E-409C-BE32-E72D297353CC}">
              <c16:uniqueId val="{00000001-D4DF-4B34-A857-7FCC3F8F387A}"/>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SURS'!$B$42:$B$43</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SURS'!$D$44:$D$55</c:f>
              <c:numCache>
                <c:formatCode>#,##0</c:formatCode>
                <c:ptCount val="12"/>
                <c:pt idx="0">
                  <c:v>104143</c:v>
                </c:pt>
                <c:pt idx="1">
                  <c:v>94074</c:v>
                </c:pt>
                <c:pt idx="2">
                  <c:v>36885</c:v>
                </c:pt>
                <c:pt idx="3">
                  <c:v>2475</c:v>
                </c:pt>
                <c:pt idx="4">
                  <c:v>3144</c:v>
                </c:pt>
                <c:pt idx="5">
                  <c:v>24216</c:v>
                </c:pt>
                <c:pt idx="6">
                  <c:v>64877</c:v>
                </c:pt>
                <c:pt idx="7">
                  <c:v>95366</c:v>
                </c:pt>
                <c:pt idx="8">
                  <c:v>55872</c:v>
                </c:pt>
                <c:pt idx="9">
                  <c:v>38601</c:v>
                </c:pt>
                <c:pt idx="10">
                  <c:v>11330</c:v>
                </c:pt>
                <c:pt idx="11">
                  <c:v>9365</c:v>
                </c:pt>
              </c:numCache>
            </c:numRef>
          </c:val>
          <c:extLst>
            <c:ext xmlns:c16="http://schemas.microsoft.com/office/drawing/2014/chart" uri="{C3380CC4-5D6E-409C-BE32-E72D297353CC}">
              <c16:uniqueId val="{00000000-A0C1-4BFB-97DE-4415550FF800}"/>
            </c:ext>
          </c:extLst>
        </c:ser>
        <c:ser>
          <c:idx val="1"/>
          <c:order val="1"/>
          <c:tx>
            <c:strRef>
              <c:f>'Leto 2021 - podatki SURS'!$M$42:$M$43</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SURS'!$P$44:$P$55</c:f>
              <c:numCache>
                <c:formatCode>#,##0</c:formatCode>
                <c:ptCount val="12"/>
                <c:pt idx="0">
                  <c:v>9261</c:v>
                </c:pt>
                <c:pt idx="1">
                  <c:v>10344</c:v>
                </c:pt>
                <c:pt idx="2">
                  <c:v>15091</c:v>
                </c:pt>
                <c:pt idx="3">
                  <c:v>12053</c:v>
                </c:pt>
                <c:pt idx="4">
                  <c:v>29372</c:v>
                </c:pt>
                <c:pt idx="5">
                  <c:v>46981</c:v>
                </c:pt>
                <c:pt idx="6">
                  <c:v>124935</c:v>
                </c:pt>
                <c:pt idx="7">
                  <c:v>205146</c:v>
                </c:pt>
                <c:pt idx="8">
                  <c:v>138203</c:v>
                </c:pt>
                <c:pt idx="9">
                  <c:v>118047</c:v>
                </c:pt>
                <c:pt idx="10">
                  <c:v>78622</c:v>
                </c:pt>
                <c:pt idx="11">
                  <c:v>77811</c:v>
                </c:pt>
              </c:numCache>
            </c:numRef>
          </c:val>
          <c:extLst>
            <c:ext xmlns:c16="http://schemas.microsoft.com/office/drawing/2014/chart" uri="{C3380CC4-5D6E-409C-BE32-E72D297353CC}">
              <c16:uniqueId val="{00000001-A0C1-4BFB-97DE-4415550FF800}"/>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SURS'!$B$61:$B$62</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SURS'!$D$63:$D$74</c:f>
              <c:numCache>
                <c:formatCode>#,##0</c:formatCode>
                <c:ptCount val="12"/>
                <c:pt idx="0">
                  <c:v>30507</c:v>
                </c:pt>
                <c:pt idx="1">
                  <c:v>29199</c:v>
                </c:pt>
                <c:pt idx="2">
                  <c:v>12670</c:v>
                </c:pt>
                <c:pt idx="3">
                  <c:v>4261</c:v>
                </c:pt>
                <c:pt idx="4">
                  <c:v>4775</c:v>
                </c:pt>
                <c:pt idx="5">
                  <c:v>12021</c:v>
                </c:pt>
                <c:pt idx="6">
                  <c:v>20692</c:v>
                </c:pt>
                <c:pt idx="7">
                  <c:v>28749</c:v>
                </c:pt>
                <c:pt idx="8">
                  <c:v>20108</c:v>
                </c:pt>
                <c:pt idx="9">
                  <c:v>17605</c:v>
                </c:pt>
                <c:pt idx="10">
                  <c:v>9581</c:v>
                </c:pt>
                <c:pt idx="11">
                  <c:v>6283</c:v>
                </c:pt>
              </c:numCache>
            </c:numRef>
          </c:val>
          <c:extLst>
            <c:ext xmlns:c16="http://schemas.microsoft.com/office/drawing/2014/chart" uri="{C3380CC4-5D6E-409C-BE32-E72D297353CC}">
              <c16:uniqueId val="{00000000-3E93-4665-8773-A2E6F053D0FF}"/>
            </c:ext>
          </c:extLst>
        </c:ser>
        <c:ser>
          <c:idx val="1"/>
          <c:order val="1"/>
          <c:tx>
            <c:strRef>
              <c:f>'Leto 2021 - podatki SURS'!$M$61:$M$62</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SURS'!$P$63:$P$74</c:f>
              <c:numCache>
                <c:formatCode>#,##0</c:formatCode>
                <c:ptCount val="12"/>
                <c:pt idx="0">
                  <c:v>3960</c:v>
                </c:pt>
                <c:pt idx="1">
                  <c:v>3946</c:v>
                </c:pt>
                <c:pt idx="2">
                  <c:v>6226</c:v>
                </c:pt>
                <c:pt idx="3">
                  <c:v>5080</c:v>
                </c:pt>
                <c:pt idx="4">
                  <c:v>13721</c:v>
                </c:pt>
                <c:pt idx="5">
                  <c:v>17982</c:v>
                </c:pt>
                <c:pt idx="6">
                  <c:v>33974</c:v>
                </c:pt>
                <c:pt idx="7">
                  <c:v>44210</c:v>
                </c:pt>
                <c:pt idx="8">
                  <c:v>30867</c:v>
                </c:pt>
                <c:pt idx="9">
                  <c:v>33977</c:v>
                </c:pt>
                <c:pt idx="10">
                  <c:v>26642</c:v>
                </c:pt>
                <c:pt idx="11">
                  <c:v>26782</c:v>
                </c:pt>
              </c:numCache>
            </c:numRef>
          </c:val>
          <c:extLst>
            <c:ext xmlns:c16="http://schemas.microsoft.com/office/drawing/2014/chart" uri="{C3380CC4-5D6E-409C-BE32-E72D297353CC}">
              <c16:uniqueId val="{00000001-3E93-4665-8773-A2E6F053D0FF}"/>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0"/>
            </a:pPr>
            <a:r>
              <a:rPr lang="sl-SI" sz="1100" b="0"/>
              <a:t>Delež</a:t>
            </a:r>
            <a:r>
              <a:rPr lang="sl-SI" sz="1100" b="0" baseline="0"/>
              <a:t> vseh prenočitev v  v obdobju I-XII 2021  v  izbranih mestih v Sloveniji</a:t>
            </a:r>
            <a:endParaRPr lang="en-US" sz="1100" b="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48AF-49F5-9B19-777F86A7E99C}"/>
              </c:ext>
            </c:extLst>
          </c:dPt>
          <c:dPt>
            <c:idx val="1"/>
            <c:bubble3D val="0"/>
            <c:spPr>
              <a:solidFill>
                <a:schemeClr val="accent2">
                  <a:lumMod val="60000"/>
                  <a:lumOff val="40000"/>
                </a:schemeClr>
              </a:solidFill>
            </c:spPr>
            <c:extLst>
              <c:ext xmlns:c16="http://schemas.microsoft.com/office/drawing/2014/chart" uri="{C3380CC4-5D6E-409C-BE32-E72D297353CC}">
                <c16:uniqueId val="{00000003-48AF-49F5-9B19-777F86A7E99C}"/>
              </c:ext>
            </c:extLst>
          </c:dPt>
          <c:dPt>
            <c:idx val="2"/>
            <c:bubble3D val="0"/>
            <c:spPr>
              <a:solidFill>
                <a:srgbClr val="00CC00"/>
              </a:solidFill>
            </c:spPr>
            <c:extLst>
              <c:ext xmlns:c16="http://schemas.microsoft.com/office/drawing/2014/chart" uri="{C3380CC4-5D6E-409C-BE32-E72D297353CC}">
                <c16:uniqueId val="{00000005-48AF-49F5-9B19-777F86A7E99C}"/>
              </c:ext>
            </c:extLst>
          </c:dPt>
          <c:dPt>
            <c:idx val="3"/>
            <c:bubble3D val="0"/>
            <c:spPr>
              <a:solidFill>
                <a:schemeClr val="tx2">
                  <a:lumMod val="60000"/>
                  <a:lumOff val="40000"/>
                </a:schemeClr>
              </a:solidFill>
            </c:spPr>
            <c:extLst>
              <c:ext xmlns:c16="http://schemas.microsoft.com/office/drawing/2014/chart" uri="{C3380CC4-5D6E-409C-BE32-E72D297353CC}">
                <c16:uniqueId val="{00000007-48AF-49F5-9B19-777F86A7E99C}"/>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8AF-49F5-9B19-777F86A7E99C}"/>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8AF-49F5-9B19-777F86A7E99C}"/>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8AF-49F5-9B19-777F86A7E99C}"/>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8AF-49F5-9B19-777F86A7E99C}"/>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2021 - podatki SURS'!$AW$47:$AW$50</c:f>
              <c:strCache>
                <c:ptCount val="4"/>
                <c:pt idx="0">
                  <c:v>Ptuj</c:v>
                </c:pt>
                <c:pt idx="1">
                  <c:v>Maribor</c:v>
                </c:pt>
                <c:pt idx="2">
                  <c:v>Ljubljana</c:v>
                </c:pt>
                <c:pt idx="3">
                  <c:v>Ostala Slovenija</c:v>
                </c:pt>
              </c:strCache>
            </c:strRef>
          </c:cat>
          <c:val>
            <c:numRef>
              <c:f>'Leto 2021 - podatki SURS'!$AX$47:$AX$50</c:f>
              <c:numCache>
                <c:formatCode>0.00%</c:formatCode>
                <c:ptCount val="4"/>
                <c:pt idx="0">
                  <c:v>9.3919162612792848E-3</c:v>
                </c:pt>
                <c:pt idx="1">
                  <c:v>2.1985484800172921E-2</c:v>
                </c:pt>
                <c:pt idx="2">
                  <c:v>7.6956440357794392E-2</c:v>
                </c:pt>
                <c:pt idx="3">
                  <c:v>0.89166615858075338</c:v>
                </c:pt>
              </c:numCache>
            </c:numRef>
          </c:val>
          <c:extLst>
            <c:ext xmlns:c16="http://schemas.microsoft.com/office/drawing/2014/chart" uri="{C3380CC4-5D6E-409C-BE32-E72D297353CC}">
              <c16:uniqueId val="{00000008-48AF-49F5-9B19-777F86A7E99C}"/>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10" Type="http://schemas.openxmlformats.org/officeDocument/2006/relationships/chart" Target="../charts/chart79.xml"/><Relationship Id="rId4" Type="http://schemas.openxmlformats.org/officeDocument/2006/relationships/chart" Target="../charts/chart73.xml"/><Relationship Id="rId9" Type="http://schemas.openxmlformats.org/officeDocument/2006/relationships/chart" Target="../charts/chart78.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1.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chart" Target="../charts/chart94.xml"/><Relationship Id="rId7" Type="http://schemas.openxmlformats.org/officeDocument/2006/relationships/chart" Target="../charts/chart98.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18" Type="http://schemas.openxmlformats.org/officeDocument/2006/relationships/chart" Target="../charts/chart120.xml"/><Relationship Id="rId26" Type="http://schemas.openxmlformats.org/officeDocument/2006/relationships/chart" Target="../charts/chart128.xml"/><Relationship Id="rId3" Type="http://schemas.openxmlformats.org/officeDocument/2006/relationships/chart" Target="../charts/chart105.xml"/><Relationship Id="rId21" Type="http://schemas.openxmlformats.org/officeDocument/2006/relationships/chart" Target="../charts/chart123.xml"/><Relationship Id="rId34" Type="http://schemas.openxmlformats.org/officeDocument/2006/relationships/chart" Target="../charts/chart136.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5" Type="http://schemas.openxmlformats.org/officeDocument/2006/relationships/chart" Target="../charts/chart127.xml"/><Relationship Id="rId33" Type="http://schemas.openxmlformats.org/officeDocument/2006/relationships/chart" Target="../charts/chart135.xml"/><Relationship Id="rId2" Type="http://schemas.openxmlformats.org/officeDocument/2006/relationships/chart" Target="../charts/chart104.xml"/><Relationship Id="rId16" Type="http://schemas.openxmlformats.org/officeDocument/2006/relationships/chart" Target="../charts/chart118.xml"/><Relationship Id="rId20" Type="http://schemas.openxmlformats.org/officeDocument/2006/relationships/chart" Target="../charts/chart122.xml"/><Relationship Id="rId29" Type="http://schemas.openxmlformats.org/officeDocument/2006/relationships/chart" Target="../charts/chart131.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24" Type="http://schemas.openxmlformats.org/officeDocument/2006/relationships/chart" Target="../charts/chart126.xml"/><Relationship Id="rId32" Type="http://schemas.openxmlformats.org/officeDocument/2006/relationships/chart" Target="../charts/chart134.xml"/><Relationship Id="rId5" Type="http://schemas.openxmlformats.org/officeDocument/2006/relationships/chart" Target="../charts/chart107.xml"/><Relationship Id="rId15" Type="http://schemas.openxmlformats.org/officeDocument/2006/relationships/chart" Target="../charts/chart117.xml"/><Relationship Id="rId23" Type="http://schemas.openxmlformats.org/officeDocument/2006/relationships/chart" Target="../charts/chart125.xml"/><Relationship Id="rId28" Type="http://schemas.openxmlformats.org/officeDocument/2006/relationships/chart" Target="../charts/chart130.xml"/><Relationship Id="rId10" Type="http://schemas.openxmlformats.org/officeDocument/2006/relationships/chart" Target="../charts/chart112.xml"/><Relationship Id="rId19" Type="http://schemas.openxmlformats.org/officeDocument/2006/relationships/chart" Target="../charts/chart121.xml"/><Relationship Id="rId31" Type="http://schemas.openxmlformats.org/officeDocument/2006/relationships/chart" Target="../charts/chart133.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 Id="rId22" Type="http://schemas.openxmlformats.org/officeDocument/2006/relationships/chart" Target="../charts/chart124.xml"/><Relationship Id="rId27" Type="http://schemas.openxmlformats.org/officeDocument/2006/relationships/chart" Target="../charts/chart129.xml"/><Relationship Id="rId30" Type="http://schemas.openxmlformats.org/officeDocument/2006/relationships/chart" Target="../charts/chart132.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138.xml"/><Relationship Id="rId13" Type="http://schemas.openxmlformats.org/officeDocument/2006/relationships/chart" Target="../charts/chart143.xml"/><Relationship Id="rId18" Type="http://schemas.openxmlformats.org/officeDocument/2006/relationships/chart" Target="../charts/chart148.xml"/><Relationship Id="rId3" Type="http://schemas.openxmlformats.org/officeDocument/2006/relationships/image" Target="../media/image3.emf"/><Relationship Id="rId21" Type="http://schemas.openxmlformats.org/officeDocument/2006/relationships/chart" Target="../charts/chart151.xml"/><Relationship Id="rId7" Type="http://schemas.openxmlformats.org/officeDocument/2006/relationships/image" Target="../media/image6.emf"/><Relationship Id="rId12" Type="http://schemas.openxmlformats.org/officeDocument/2006/relationships/chart" Target="../charts/chart142.xml"/><Relationship Id="rId17" Type="http://schemas.openxmlformats.org/officeDocument/2006/relationships/chart" Target="../charts/chart147.xml"/><Relationship Id="rId2" Type="http://schemas.openxmlformats.org/officeDocument/2006/relationships/image" Target="../media/image2.emf"/><Relationship Id="rId16" Type="http://schemas.openxmlformats.org/officeDocument/2006/relationships/chart" Target="../charts/chart146.xml"/><Relationship Id="rId20" Type="http://schemas.openxmlformats.org/officeDocument/2006/relationships/chart" Target="../charts/chart150.xml"/><Relationship Id="rId1" Type="http://schemas.openxmlformats.org/officeDocument/2006/relationships/image" Target="../media/image1.emf"/><Relationship Id="rId6" Type="http://schemas.openxmlformats.org/officeDocument/2006/relationships/image" Target="../media/image5.png"/><Relationship Id="rId11" Type="http://schemas.openxmlformats.org/officeDocument/2006/relationships/chart" Target="../charts/chart141.xml"/><Relationship Id="rId5" Type="http://schemas.openxmlformats.org/officeDocument/2006/relationships/chart" Target="../charts/chart137.xml"/><Relationship Id="rId15" Type="http://schemas.openxmlformats.org/officeDocument/2006/relationships/chart" Target="../charts/chart145.xml"/><Relationship Id="rId10" Type="http://schemas.openxmlformats.org/officeDocument/2006/relationships/chart" Target="../charts/chart140.xml"/><Relationship Id="rId19" Type="http://schemas.openxmlformats.org/officeDocument/2006/relationships/chart" Target="../charts/chart149.xml"/><Relationship Id="rId4" Type="http://schemas.openxmlformats.org/officeDocument/2006/relationships/image" Target="../media/image4.emf"/><Relationship Id="rId9" Type="http://schemas.openxmlformats.org/officeDocument/2006/relationships/chart" Target="../charts/chart139.xml"/><Relationship Id="rId14" Type="http://schemas.openxmlformats.org/officeDocument/2006/relationships/chart" Target="../charts/chart14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162.xml"/><Relationship Id="rId3" Type="http://schemas.openxmlformats.org/officeDocument/2006/relationships/chart" Target="../charts/chart157.xml"/><Relationship Id="rId7" Type="http://schemas.openxmlformats.org/officeDocument/2006/relationships/chart" Target="../charts/chart161.xml"/><Relationship Id="rId12" Type="http://schemas.openxmlformats.org/officeDocument/2006/relationships/image" Target="../media/image7.emf"/><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11" Type="http://schemas.openxmlformats.org/officeDocument/2006/relationships/chart" Target="../charts/chart165.xml"/><Relationship Id="rId5" Type="http://schemas.openxmlformats.org/officeDocument/2006/relationships/chart" Target="../charts/chart159.xml"/><Relationship Id="rId10" Type="http://schemas.openxmlformats.org/officeDocument/2006/relationships/chart" Target="../charts/chart164.xml"/><Relationship Id="rId4" Type="http://schemas.openxmlformats.org/officeDocument/2006/relationships/chart" Target="../charts/chart158.xml"/><Relationship Id="rId9" Type="http://schemas.openxmlformats.org/officeDocument/2006/relationships/chart" Target="../charts/chart163.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63.xml.rels><?xml version="1.0" encoding="UTF-8" standalone="yes"?>
<Relationships xmlns="http://schemas.openxmlformats.org/package/2006/relationships"><Relationship Id="rId8" Type="http://schemas.openxmlformats.org/officeDocument/2006/relationships/chart" Target="../charts/chart184.xml"/><Relationship Id="rId13" Type="http://schemas.openxmlformats.org/officeDocument/2006/relationships/image" Target="../media/image10.emf"/><Relationship Id="rId18" Type="http://schemas.openxmlformats.org/officeDocument/2006/relationships/chart" Target="../charts/chart190.xml"/><Relationship Id="rId26" Type="http://schemas.openxmlformats.org/officeDocument/2006/relationships/chart" Target="../charts/chart198.xml"/><Relationship Id="rId3" Type="http://schemas.openxmlformats.org/officeDocument/2006/relationships/chart" Target="../charts/chart179.xml"/><Relationship Id="rId21" Type="http://schemas.openxmlformats.org/officeDocument/2006/relationships/chart" Target="../charts/chart193.xml"/><Relationship Id="rId7" Type="http://schemas.openxmlformats.org/officeDocument/2006/relationships/chart" Target="../charts/chart183.xml"/><Relationship Id="rId12" Type="http://schemas.openxmlformats.org/officeDocument/2006/relationships/image" Target="../media/image9.jpeg"/><Relationship Id="rId17" Type="http://schemas.openxmlformats.org/officeDocument/2006/relationships/chart" Target="../charts/chart189.xml"/><Relationship Id="rId25" Type="http://schemas.openxmlformats.org/officeDocument/2006/relationships/chart" Target="../charts/chart197.xml"/><Relationship Id="rId2" Type="http://schemas.openxmlformats.org/officeDocument/2006/relationships/chart" Target="../charts/chart178.xml"/><Relationship Id="rId16" Type="http://schemas.openxmlformats.org/officeDocument/2006/relationships/chart" Target="../charts/chart188.xml"/><Relationship Id="rId20" Type="http://schemas.openxmlformats.org/officeDocument/2006/relationships/chart" Target="../charts/chart192.xml"/><Relationship Id="rId29" Type="http://schemas.openxmlformats.org/officeDocument/2006/relationships/chart" Target="../charts/chart201.xml"/><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image" Target="../media/image8.jpeg"/><Relationship Id="rId24" Type="http://schemas.openxmlformats.org/officeDocument/2006/relationships/chart" Target="../charts/chart196.xml"/><Relationship Id="rId5" Type="http://schemas.openxmlformats.org/officeDocument/2006/relationships/chart" Target="../charts/chart181.xml"/><Relationship Id="rId15" Type="http://schemas.openxmlformats.org/officeDocument/2006/relationships/chart" Target="../charts/chart187.xml"/><Relationship Id="rId23" Type="http://schemas.openxmlformats.org/officeDocument/2006/relationships/chart" Target="../charts/chart195.xml"/><Relationship Id="rId28" Type="http://schemas.openxmlformats.org/officeDocument/2006/relationships/chart" Target="../charts/chart200.xml"/><Relationship Id="rId10" Type="http://schemas.openxmlformats.org/officeDocument/2006/relationships/chart" Target="../charts/chart186.xml"/><Relationship Id="rId19" Type="http://schemas.openxmlformats.org/officeDocument/2006/relationships/chart" Target="../charts/chart191.xml"/><Relationship Id="rId31" Type="http://schemas.openxmlformats.org/officeDocument/2006/relationships/chart" Target="../charts/chart203.xml"/><Relationship Id="rId4" Type="http://schemas.openxmlformats.org/officeDocument/2006/relationships/chart" Target="../charts/chart180.xml"/><Relationship Id="rId9" Type="http://schemas.openxmlformats.org/officeDocument/2006/relationships/chart" Target="../charts/chart185.xml"/><Relationship Id="rId14" Type="http://schemas.openxmlformats.org/officeDocument/2006/relationships/image" Target="../media/image11.emf"/><Relationship Id="rId22" Type="http://schemas.openxmlformats.org/officeDocument/2006/relationships/chart" Target="../charts/chart194.xml"/><Relationship Id="rId27" Type="http://schemas.openxmlformats.org/officeDocument/2006/relationships/chart" Target="../charts/chart199.xml"/><Relationship Id="rId30" Type="http://schemas.openxmlformats.org/officeDocument/2006/relationships/chart" Target="../charts/chart202.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214.xml"/><Relationship Id="rId13" Type="http://schemas.openxmlformats.org/officeDocument/2006/relationships/chart" Target="../charts/chart219.xml"/><Relationship Id="rId18" Type="http://schemas.openxmlformats.org/officeDocument/2006/relationships/chart" Target="../charts/chart224.xml"/><Relationship Id="rId3" Type="http://schemas.openxmlformats.org/officeDocument/2006/relationships/chart" Target="../charts/chart209.xml"/><Relationship Id="rId21" Type="http://schemas.openxmlformats.org/officeDocument/2006/relationships/chart" Target="../charts/chart227.xml"/><Relationship Id="rId7" Type="http://schemas.openxmlformats.org/officeDocument/2006/relationships/chart" Target="../charts/chart213.xml"/><Relationship Id="rId12" Type="http://schemas.openxmlformats.org/officeDocument/2006/relationships/chart" Target="../charts/chart218.xml"/><Relationship Id="rId17" Type="http://schemas.openxmlformats.org/officeDocument/2006/relationships/chart" Target="../charts/chart223.xml"/><Relationship Id="rId25" Type="http://schemas.openxmlformats.org/officeDocument/2006/relationships/chart" Target="../charts/chart231.xml"/><Relationship Id="rId2" Type="http://schemas.openxmlformats.org/officeDocument/2006/relationships/chart" Target="../charts/chart208.xml"/><Relationship Id="rId16" Type="http://schemas.openxmlformats.org/officeDocument/2006/relationships/chart" Target="../charts/chart222.xml"/><Relationship Id="rId20" Type="http://schemas.openxmlformats.org/officeDocument/2006/relationships/chart" Target="../charts/chart226.xml"/><Relationship Id="rId1" Type="http://schemas.openxmlformats.org/officeDocument/2006/relationships/chart" Target="../charts/chart207.xml"/><Relationship Id="rId6" Type="http://schemas.openxmlformats.org/officeDocument/2006/relationships/chart" Target="../charts/chart212.xml"/><Relationship Id="rId11" Type="http://schemas.openxmlformats.org/officeDocument/2006/relationships/chart" Target="../charts/chart217.xml"/><Relationship Id="rId24" Type="http://schemas.openxmlformats.org/officeDocument/2006/relationships/chart" Target="../charts/chart230.xml"/><Relationship Id="rId5" Type="http://schemas.openxmlformats.org/officeDocument/2006/relationships/chart" Target="../charts/chart211.xml"/><Relationship Id="rId15" Type="http://schemas.openxmlformats.org/officeDocument/2006/relationships/chart" Target="../charts/chart221.xml"/><Relationship Id="rId23" Type="http://schemas.openxmlformats.org/officeDocument/2006/relationships/chart" Target="../charts/chart229.xml"/><Relationship Id="rId10" Type="http://schemas.openxmlformats.org/officeDocument/2006/relationships/chart" Target="../charts/chart216.xml"/><Relationship Id="rId19" Type="http://schemas.openxmlformats.org/officeDocument/2006/relationships/chart" Target="../charts/chart225.xml"/><Relationship Id="rId4" Type="http://schemas.openxmlformats.org/officeDocument/2006/relationships/chart" Target="../charts/chart210.xml"/><Relationship Id="rId9" Type="http://schemas.openxmlformats.org/officeDocument/2006/relationships/chart" Target="../charts/chart215.xml"/><Relationship Id="rId14" Type="http://schemas.openxmlformats.org/officeDocument/2006/relationships/chart" Target="../charts/chart220.xml"/><Relationship Id="rId22" Type="http://schemas.openxmlformats.org/officeDocument/2006/relationships/chart" Target="../charts/chart228.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239.xml"/><Relationship Id="rId13" Type="http://schemas.openxmlformats.org/officeDocument/2006/relationships/chart" Target="../charts/chart244.xml"/><Relationship Id="rId18" Type="http://schemas.openxmlformats.org/officeDocument/2006/relationships/chart" Target="../charts/chart249.xml"/><Relationship Id="rId26" Type="http://schemas.openxmlformats.org/officeDocument/2006/relationships/chart" Target="../charts/chart257.xml"/><Relationship Id="rId3" Type="http://schemas.openxmlformats.org/officeDocument/2006/relationships/chart" Target="../charts/chart234.xml"/><Relationship Id="rId21" Type="http://schemas.openxmlformats.org/officeDocument/2006/relationships/chart" Target="../charts/chart252.xml"/><Relationship Id="rId7" Type="http://schemas.openxmlformats.org/officeDocument/2006/relationships/chart" Target="../charts/chart238.xml"/><Relationship Id="rId12" Type="http://schemas.openxmlformats.org/officeDocument/2006/relationships/chart" Target="../charts/chart243.xml"/><Relationship Id="rId17" Type="http://schemas.openxmlformats.org/officeDocument/2006/relationships/chart" Target="../charts/chart248.xml"/><Relationship Id="rId25" Type="http://schemas.openxmlformats.org/officeDocument/2006/relationships/chart" Target="../charts/chart256.xml"/><Relationship Id="rId33" Type="http://schemas.openxmlformats.org/officeDocument/2006/relationships/chart" Target="../charts/chart264.xml"/><Relationship Id="rId2" Type="http://schemas.openxmlformats.org/officeDocument/2006/relationships/chart" Target="../charts/chart233.xml"/><Relationship Id="rId16" Type="http://schemas.openxmlformats.org/officeDocument/2006/relationships/chart" Target="../charts/chart247.xml"/><Relationship Id="rId20" Type="http://schemas.openxmlformats.org/officeDocument/2006/relationships/chart" Target="../charts/chart251.xml"/><Relationship Id="rId29" Type="http://schemas.openxmlformats.org/officeDocument/2006/relationships/chart" Target="../charts/chart260.xml"/><Relationship Id="rId1" Type="http://schemas.openxmlformats.org/officeDocument/2006/relationships/chart" Target="../charts/chart232.xml"/><Relationship Id="rId6" Type="http://schemas.openxmlformats.org/officeDocument/2006/relationships/chart" Target="../charts/chart237.xml"/><Relationship Id="rId11" Type="http://schemas.openxmlformats.org/officeDocument/2006/relationships/chart" Target="../charts/chart242.xml"/><Relationship Id="rId24" Type="http://schemas.openxmlformats.org/officeDocument/2006/relationships/chart" Target="../charts/chart255.xml"/><Relationship Id="rId32" Type="http://schemas.openxmlformats.org/officeDocument/2006/relationships/chart" Target="../charts/chart263.xml"/><Relationship Id="rId5" Type="http://schemas.openxmlformats.org/officeDocument/2006/relationships/chart" Target="../charts/chart236.xml"/><Relationship Id="rId15" Type="http://schemas.openxmlformats.org/officeDocument/2006/relationships/chart" Target="../charts/chart246.xml"/><Relationship Id="rId23" Type="http://schemas.openxmlformats.org/officeDocument/2006/relationships/chart" Target="../charts/chart254.xml"/><Relationship Id="rId28" Type="http://schemas.openxmlformats.org/officeDocument/2006/relationships/chart" Target="../charts/chart259.xml"/><Relationship Id="rId10" Type="http://schemas.openxmlformats.org/officeDocument/2006/relationships/chart" Target="../charts/chart241.xml"/><Relationship Id="rId19" Type="http://schemas.openxmlformats.org/officeDocument/2006/relationships/chart" Target="../charts/chart250.xml"/><Relationship Id="rId31" Type="http://schemas.openxmlformats.org/officeDocument/2006/relationships/chart" Target="../charts/chart262.xml"/><Relationship Id="rId4" Type="http://schemas.openxmlformats.org/officeDocument/2006/relationships/chart" Target="../charts/chart235.xml"/><Relationship Id="rId9" Type="http://schemas.openxmlformats.org/officeDocument/2006/relationships/chart" Target="../charts/chart240.xml"/><Relationship Id="rId14" Type="http://schemas.openxmlformats.org/officeDocument/2006/relationships/chart" Target="../charts/chart245.xml"/><Relationship Id="rId22" Type="http://schemas.openxmlformats.org/officeDocument/2006/relationships/chart" Target="../charts/chart253.xml"/><Relationship Id="rId27" Type="http://schemas.openxmlformats.org/officeDocument/2006/relationships/chart" Target="../charts/chart258.xml"/><Relationship Id="rId30" Type="http://schemas.openxmlformats.org/officeDocument/2006/relationships/chart" Target="../charts/chart261.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67.xml"/><Relationship Id="rId2" Type="http://schemas.openxmlformats.org/officeDocument/2006/relationships/chart" Target="../charts/chart266.xml"/><Relationship Id="rId1" Type="http://schemas.openxmlformats.org/officeDocument/2006/relationships/chart" Target="../charts/chart265.xml"/><Relationship Id="rId6" Type="http://schemas.openxmlformats.org/officeDocument/2006/relationships/chart" Target="../charts/chart270.xml"/><Relationship Id="rId5" Type="http://schemas.openxmlformats.org/officeDocument/2006/relationships/chart" Target="../charts/chart269.xml"/><Relationship Id="rId4" Type="http://schemas.openxmlformats.org/officeDocument/2006/relationships/chart" Target="../charts/chart268.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273.xml"/><Relationship Id="rId2" Type="http://schemas.openxmlformats.org/officeDocument/2006/relationships/chart" Target="../charts/chart272.xml"/><Relationship Id="rId1" Type="http://schemas.openxmlformats.org/officeDocument/2006/relationships/chart" Target="../charts/chart271.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278.xml"/><Relationship Id="rId3" Type="http://schemas.openxmlformats.org/officeDocument/2006/relationships/image" Target="../media/image14.png"/><Relationship Id="rId7" Type="http://schemas.openxmlformats.org/officeDocument/2006/relationships/chart" Target="../charts/chart277.xml"/><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chart" Target="../charts/chart276.xml"/><Relationship Id="rId5" Type="http://schemas.openxmlformats.org/officeDocument/2006/relationships/chart" Target="../charts/chart27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288.xml"/><Relationship Id="rId3" Type="http://schemas.openxmlformats.org/officeDocument/2006/relationships/chart" Target="../charts/chart283.xml"/><Relationship Id="rId7" Type="http://schemas.openxmlformats.org/officeDocument/2006/relationships/chart" Target="../charts/chart287.xml"/><Relationship Id="rId2" Type="http://schemas.openxmlformats.org/officeDocument/2006/relationships/chart" Target="../charts/chart282.xml"/><Relationship Id="rId1" Type="http://schemas.openxmlformats.org/officeDocument/2006/relationships/chart" Target="../charts/chart281.xml"/><Relationship Id="rId6" Type="http://schemas.openxmlformats.org/officeDocument/2006/relationships/chart" Target="../charts/chart286.xml"/><Relationship Id="rId5" Type="http://schemas.openxmlformats.org/officeDocument/2006/relationships/chart" Target="../charts/chart285.xml"/><Relationship Id="rId4" Type="http://schemas.openxmlformats.org/officeDocument/2006/relationships/chart" Target="../charts/chart284.xml"/><Relationship Id="rId9" Type="http://schemas.openxmlformats.org/officeDocument/2006/relationships/chart" Target="../charts/chart289.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92.xml"/><Relationship Id="rId2" Type="http://schemas.openxmlformats.org/officeDocument/2006/relationships/chart" Target="../charts/chart291.xml"/><Relationship Id="rId1" Type="http://schemas.openxmlformats.org/officeDocument/2006/relationships/chart" Target="../charts/chart290.xml"/><Relationship Id="rId5" Type="http://schemas.openxmlformats.org/officeDocument/2006/relationships/chart" Target="../charts/chart294.xml"/><Relationship Id="rId4" Type="http://schemas.openxmlformats.org/officeDocument/2006/relationships/chart" Target="../charts/chart293.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97.xml"/><Relationship Id="rId2" Type="http://schemas.openxmlformats.org/officeDocument/2006/relationships/chart" Target="../charts/chart296.xml"/><Relationship Id="rId1" Type="http://schemas.openxmlformats.org/officeDocument/2006/relationships/chart" Target="../charts/chart295.xml"/><Relationship Id="rId4" Type="http://schemas.openxmlformats.org/officeDocument/2006/relationships/chart" Target="../charts/chart29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306.xml"/><Relationship Id="rId3" Type="http://schemas.openxmlformats.org/officeDocument/2006/relationships/chart" Target="../charts/chart301.xml"/><Relationship Id="rId7" Type="http://schemas.openxmlformats.org/officeDocument/2006/relationships/chart" Target="../charts/chart305.xml"/><Relationship Id="rId2" Type="http://schemas.openxmlformats.org/officeDocument/2006/relationships/chart" Target="../charts/chart300.xml"/><Relationship Id="rId1" Type="http://schemas.openxmlformats.org/officeDocument/2006/relationships/chart" Target="../charts/chart299.xml"/><Relationship Id="rId6" Type="http://schemas.openxmlformats.org/officeDocument/2006/relationships/chart" Target="../charts/chart304.xml"/><Relationship Id="rId5" Type="http://schemas.openxmlformats.org/officeDocument/2006/relationships/chart" Target="../charts/chart303.xml"/><Relationship Id="rId4" Type="http://schemas.openxmlformats.org/officeDocument/2006/relationships/chart" Target="../charts/chart302.xml"/><Relationship Id="rId9" Type="http://schemas.openxmlformats.org/officeDocument/2006/relationships/chart" Target="../charts/chart307.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310.xml"/><Relationship Id="rId2" Type="http://schemas.openxmlformats.org/officeDocument/2006/relationships/chart" Target="../charts/chart309.xml"/><Relationship Id="rId1" Type="http://schemas.openxmlformats.org/officeDocument/2006/relationships/chart" Target="../charts/chart308.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317.xml"/><Relationship Id="rId3" Type="http://schemas.openxmlformats.org/officeDocument/2006/relationships/chart" Target="../charts/chart312.xml"/><Relationship Id="rId7" Type="http://schemas.openxmlformats.org/officeDocument/2006/relationships/chart" Target="../charts/chart316.xml"/><Relationship Id="rId2" Type="http://schemas.openxmlformats.org/officeDocument/2006/relationships/chart" Target="../charts/chart311.xml"/><Relationship Id="rId1" Type="http://schemas.openxmlformats.org/officeDocument/2006/relationships/image" Target="../media/image15.png"/><Relationship Id="rId6" Type="http://schemas.openxmlformats.org/officeDocument/2006/relationships/chart" Target="../charts/chart315.xml"/><Relationship Id="rId5" Type="http://schemas.openxmlformats.org/officeDocument/2006/relationships/chart" Target="../charts/chart314.xml"/><Relationship Id="rId4" Type="http://schemas.openxmlformats.org/officeDocument/2006/relationships/chart" Target="../charts/chart313.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320.xml"/><Relationship Id="rId2" Type="http://schemas.openxmlformats.org/officeDocument/2006/relationships/chart" Target="../charts/chart319.xml"/><Relationship Id="rId1" Type="http://schemas.openxmlformats.org/officeDocument/2006/relationships/chart" Target="../charts/chart318.xml"/><Relationship Id="rId5" Type="http://schemas.openxmlformats.org/officeDocument/2006/relationships/chart" Target="../charts/chart322.xml"/><Relationship Id="rId4" Type="http://schemas.openxmlformats.org/officeDocument/2006/relationships/chart" Target="../charts/chart321.xml"/></Relationships>
</file>

<file path=xl/drawings/drawing1.xml><?xml version="1.0" encoding="utf-8"?>
<xdr:wsDr xmlns:xdr="http://schemas.openxmlformats.org/drawingml/2006/spreadsheetDrawing" xmlns:a="http://schemas.openxmlformats.org/drawingml/2006/main">
  <xdr:twoCellAnchor>
    <xdr:from>
      <xdr:col>73</xdr:col>
      <xdr:colOff>44263</xdr:colOff>
      <xdr:row>2</xdr:row>
      <xdr:rowOff>20730</xdr:rowOff>
    </xdr:from>
    <xdr:to>
      <xdr:col>81</xdr:col>
      <xdr:colOff>206188</xdr:colOff>
      <xdr:row>17</xdr:row>
      <xdr:rowOff>182655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73</xdr:col>
      <xdr:colOff>53228</xdr:colOff>
      <xdr:row>18</xdr:row>
      <xdr:rowOff>76199</xdr:rowOff>
    </xdr:from>
    <xdr:to>
      <xdr:col>81</xdr:col>
      <xdr:colOff>215153</xdr:colOff>
      <xdr:row>30</xdr:row>
      <xdr:rowOff>187138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514350</xdr:colOff>
      <xdr:row>20</xdr:row>
      <xdr:rowOff>76200</xdr:rowOff>
    </xdr:from>
    <xdr:to>
      <xdr:col>91</xdr:col>
      <xdr:colOff>419100</xdr:colOff>
      <xdr:row>34</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91</xdr:col>
      <xdr:colOff>542925</xdr:colOff>
      <xdr:row>34</xdr:row>
      <xdr:rowOff>180975</xdr:rowOff>
    </xdr:from>
    <xdr:to>
      <xdr:col>101</xdr:col>
      <xdr:colOff>409575</xdr:colOff>
      <xdr:row>47</xdr:row>
      <xdr:rowOff>133350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91</xdr:col>
      <xdr:colOff>572084</xdr:colOff>
      <xdr:row>5</xdr:row>
      <xdr:rowOff>85165</xdr:rowOff>
    </xdr:from>
    <xdr:to>
      <xdr:col>101</xdr:col>
      <xdr:colOff>419100</xdr:colOff>
      <xdr:row>20</xdr:row>
      <xdr:rowOff>17248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71</xdr:col>
      <xdr:colOff>306609</xdr:colOff>
      <xdr:row>99</xdr:row>
      <xdr:rowOff>36490</xdr:rowOff>
    </xdr:from>
    <xdr:to>
      <xdr:col>78</xdr:col>
      <xdr:colOff>297085</xdr:colOff>
      <xdr:row>113</xdr:row>
      <xdr:rowOff>122215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306516</xdr:colOff>
      <xdr:row>84</xdr:row>
      <xdr:rowOff>115595</xdr:rowOff>
    </xdr:from>
    <xdr:to>
      <xdr:col>78</xdr:col>
      <xdr:colOff>296991</xdr:colOff>
      <xdr:row>98</xdr:row>
      <xdr:rowOff>182270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81</xdr:col>
      <xdr:colOff>533400</xdr:colOff>
      <xdr:row>35</xdr:row>
      <xdr:rowOff>38100</xdr:rowOff>
    </xdr:from>
    <xdr:to>
      <xdr:col>91</xdr:col>
      <xdr:colOff>400050</xdr:colOff>
      <xdr:row>47</xdr:row>
      <xdr:rowOff>142875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133349</xdr:colOff>
      <xdr:row>116</xdr:row>
      <xdr:rowOff>161925</xdr:rowOff>
    </xdr:from>
    <xdr:to>
      <xdr:col>60</xdr:col>
      <xdr:colOff>523875</xdr:colOff>
      <xdr:row>136</xdr:row>
      <xdr:rowOff>19050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133350</xdr:colOff>
      <xdr:row>137</xdr:row>
      <xdr:rowOff>19050</xdr:rowOff>
    </xdr:from>
    <xdr:to>
      <xdr:col>60</xdr:col>
      <xdr:colOff>523876</xdr:colOff>
      <xdr:row>157</xdr:row>
      <xdr:rowOff>95250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38100</xdr:colOff>
      <xdr:row>137</xdr:row>
      <xdr:rowOff>19050</xdr:rowOff>
    </xdr:from>
    <xdr:to>
      <xdr:col>71</xdr:col>
      <xdr:colOff>371476</xdr:colOff>
      <xdr:row>157</xdr:row>
      <xdr:rowOff>95250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50</xdr:col>
      <xdr:colOff>161925</xdr:colOff>
      <xdr:row>158</xdr:row>
      <xdr:rowOff>161925</xdr:rowOff>
    </xdr:from>
    <xdr:to>
      <xdr:col>60</xdr:col>
      <xdr:colOff>552451</xdr:colOff>
      <xdr:row>179</xdr:row>
      <xdr:rowOff>47625</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280305</xdr:colOff>
      <xdr:row>133</xdr:row>
      <xdr:rowOff>149678</xdr:rowOff>
    </xdr:from>
    <xdr:to>
      <xdr:col>33</xdr:col>
      <xdr:colOff>137431</xdr:colOff>
      <xdr:row>152</xdr:row>
      <xdr:rowOff>95249</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102</xdr:col>
      <xdr:colOff>11767</xdr:colOff>
      <xdr:row>2</xdr:row>
      <xdr:rowOff>88526</xdr:rowOff>
    </xdr:from>
    <xdr:to>
      <xdr:col>115</xdr:col>
      <xdr:colOff>544286</xdr:colOff>
      <xdr:row>42</xdr:row>
      <xdr:rowOff>87405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72</xdr:col>
      <xdr:colOff>182095</xdr:colOff>
      <xdr:row>32</xdr:row>
      <xdr:rowOff>64994</xdr:rowOff>
    </xdr:from>
    <xdr:to>
      <xdr:col>81</xdr:col>
      <xdr:colOff>229720</xdr:colOff>
      <xdr:row>55</xdr:row>
      <xdr:rowOff>26894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81</xdr:col>
      <xdr:colOff>533960</xdr:colOff>
      <xdr:row>5</xdr:row>
      <xdr:rowOff>71718</xdr:rowOff>
    </xdr:from>
    <xdr:to>
      <xdr:col>91</xdr:col>
      <xdr:colOff>403412</xdr:colOff>
      <xdr:row>20</xdr:row>
      <xdr:rowOff>3922</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91</xdr:col>
      <xdr:colOff>552450</xdr:colOff>
      <xdr:row>20</xdr:row>
      <xdr:rowOff>76200</xdr:rowOff>
    </xdr:from>
    <xdr:to>
      <xdr:col>101</xdr:col>
      <xdr:colOff>438150</xdr:colOff>
      <xdr:row>34</xdr:row>
      <xdr:rowOff>9525</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78</xdr:col>
      <xdr:colOff>348193</xdr:colOff>
      <xdr:row>84</xdr:row>
      <xdr:rowOff>109840</xdr:rowOff>
    </xdr:from>
    <xdr:to>
      <xdr:col>85</xdr:col>
      <xdr:colOff>338669</xdr:colOff>
      <xdr:row>98</xdr:row>
      <xdr:rowOff>176515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77</xdr:col>
      <xdr:colOff>44594</xdr:colOff>
      <xdr:row>117</xdr:row>
      <xdr:rowOff>55416</xdr:rowOff>
    </xdr:from>
    <xdr:to>
      <xdr:col>84</xdr:col>
      <xdr:colOff>352857</xdr:colOff>
      <xdr:row>135</xdr:row>
      <xdr:rowOff>131616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32</xdr:col>
      <xdr:colOff>570323</xdr:colOff>
      <xdr:row>133</xdr:row>
      <xdr:rowOff>177061</xdr:rowOff>
    </xdr:from>
    <xdr:to>
      <xdr:col>47</xdr:col>
      <xdr:colOff>364935</xdr:colOff>
      <xdr:row>152</xdr:row>
      <xdr:rowOff>123225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419100</xdr:colOff>
      <xdr:row>121</xdr:row>
      <xdr:rowOff>28575</xdr:rowOff>
    </xdr:from>
    <xdr:to>
      <xdr:col>52</xdr:col>
      <xdr:colOff>428625</xdr:colOff>
      <xdr:row>134</xdr:row>
      <xdr:rowOff>219075</xdr:rowOff>
    </xdr:to>
    <xdr:cxnSp macro="">
      <xdr:nvCxnSpPr>
        <xdr:cNvPr id="7" name="Straight Connector 6"/>
        <xdr:cNvCxnSpPr/>
      </xdr:nvCxnSpPr>
      <xdr:spPr>
        <a:xfrm flipH="1">
          <a:off x="34861500" y="2399347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323850</xdr:colOff>
      <xdr:row>121</xdr:row>
      <xdr:rowOff>28575</xdr:rowOff>
    </xdr:from>
    <xdr:to>
      <xdr:col>57</xdr:col>
      <xdr:colOff>333375</xdr:colOff>
      <xdr:row>134</xdr:row>
      <xdr:rowOff>219075</xdr:rowOff>
    </xdr:to>
    <xdr:cxnSp macro="">
      <xdr:nvCxnSpPr>
        <xdr:cNvPr id="33" name="Straight Connector 32"/>
        <xdr:cNvCxnSpPr/>
      </xdr:nvCxnSpPr>
      <xdr:spPr>
        <a:xfrm flipH="1">
          <a:off x="37814250" y="2399347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28575</xdr:colOff>
      <xdr:row>121</xdr:row>
      <xdr:rowOff>9525</xdr:rowOff>
    </xdr:from>
    <xdr:to>
      <xdr:col>55</xdr:col>
      <xdr:colOff>38100</xdr:colOff>
      <xdr:row>134</xdr:row>
      <xdr:rowOff>200025</xdr:rowOff>
    </xdr:to>
    <xdr:cxnSp macro="">
      <xdr:nvCxnSpPr>
        <xdr:cNvPr id="34" name="Straight Connector 33"/>
        <xdr:cNvCxnSpPr/>
      </xdr:nvCxnSpPr>
      <xdr:spPr>
        <a:xfrm flipH="1">
          <a:off x="36299775" y="2397442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495300</xdr:colOff>
      <xdr:row>121</xdr:row>
      <xdr:rowOff>47625</xdr:rowOff>
    </xdr:from>
    <xdr:to>
      <xdr:col>59</xdr:col>
      <xdr:colOff>504825</xdr:colOff>
      <xdr:row>134</xdr:row>
      <xdr:rowOff>238125</xdr:rowOff>
    </xdr:to>
    <xdr:cxnSp macro="">
      <xdr:nvCxnSpPr>
        <xdr:cNvPr id="35" name="Straight Connector 34"/>
        <xdr:cNvCxnSpPr/>
      </xdr:nvCxnSpPr>
      <xdr:spPr>
        <a:xfrm flipH="1">
          <a:off x="39204900" y="2401252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266700</xdr:colOff>
      <xdr:row>123</xdr:row>
      <xdr:rowOff>19050</xdr:rowOff>
    </xdr:from>
    <xdr:to>
      <xdr:col>52</xdr:col>
      <xdr:colOff>276225</xdr:colOff>
      <xdr:row>123</xdr:row>
      <xdr:rowOff>180975</xdr:rowOff>
    </xdr:to>
    <xdr:sp macro="" textlink="">
      <xdr:nvSpPr>
        <xdr:cNvPr id="15" name="TextBox 14"/>
        <xdr:cNvSpPr txBox="1"/>
      </xdr:nvSpPr>
      <xdr:spPr>
        <a:xfrm>
          <a:off x="34099500" y="24364950"/>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tx2">
                  <a:lumMod val="60000"/>
                  <a:lumOff val="40000"/>
                </a:schemeClr>
              </a:solidFill>
            </a:rPr>
            <a:t>Zima</a:t>
          </a:r>
          <a:endParaRPr lang="en-US" sz="1100">
            <a:solidFill>
              <a:schemeClr val="tx2">
                <a:lumMod val="60000"/>
                <a:lumOff val="40000"/>
              </a:schemeClr>
            </a:solidFill>
          </a:endParaRPr>
        </a:p>
      </xdr:txBody>
    </xdr:sp>
    <xdr:clientData/>
  </xdr:twoCellAnchor>
  <xdr:twoCellAnchor>
    <xdr:from>
      <xdr:col>59</xdr:col>
      <xdr:colOff>476250</xdr:colOff>
      <xdr:row>123</xdr:row>
      <xdr:rowOff>47625</xdr:rowOff>
    </xdr:from>
    <xdr:to>
      <xdr:col>60</xdr:col>
      <xdr:colOff>485775</xdr:colOff>
      <xdr:row>124</xdr:row>
      <xdr:rowOff>19050</xdr:rowOff>
    </xdr:to>
    <xdr:sp macro="" textlink="">
      <xdr:nvSpPr>
        <xdr:cNvPr id="36" name="TextBox 35"/>
        <xdr:cNvSpPr txBox="1"/>
      </xdr:nvSpPr>
      <xdr:spPr>
        <a:xfrm>
          <a:off x="39185850" y="2439352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tx2">
                  <a:lumMod val="60000"/>
                  <a:lumOff val="40000"/>
                </a:schemeClr>
              </a:solidFill>
            </a:rPr>
            <a:t>Zima</a:t>
          </a:r>
          <a:endParaRPr lang="en-US" sz="1100">
            <a:solidFill>
              <a:schemeClr val="tx2">
                <a:lumMod val="60000"/>
                <a:lumOff val="40000"/>
              </a:schemeClr>
            </a:solidFill>
          </a:endParaRPr>
        </a:p>
      </xdr:txBody>
    </xdr:sp>
    <xdr:clientData/>
  </xdr:twoCellAnchor>
  <xdr:twoCellAnchor>
    <xdr:from>
      <xdr:col>53</xdr:col>
      <xdr:colOff>314325</xdr:colOff>
      <xdr:row>123</xdr:row>
      <xdr:rowOff>19050</xdr:rowOff>
    </xdr:from>
    <xdr:to>
      <xdr:col>54</xdr:col>
      <xdr:colOff>323850</xdr:colOff>
      <xdr:row>123</xdr:row>
      <xdr:rowOff>180975</xdr:rowOff>
    </xdr:to>
    <xdr:sp macro="" textlink="">
      <xdr:nvSpPr>
        <xdr:cNvPr id="37" name="TextBox 36"/>
        <xdr:cNvSpPr txBox="1"/>
      </xdr:nvSpPr>
      <xdr:spPr>
        <a:xfrm>
          <a:off x="35366325" y="24364950"/>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rgbClr val="008000"/>
              </a:solidFill>
            </a:rPr>
            <a:t>Pomlad</a:t>
          </a:r>
          <a:endParaRPr lang="en-US" sz="1100">
            <a:solidFill>
              <a:srgbClr val="008000"/>
            </a:solidFill>
          </a:endParaRPr>
        </a:p>
      </xdr:txBody>
    </xdr:sp>
    <xdr:clientData/>
  </xdr:twoCellAnchor>
  <xdr:twoCellAnchor>
    <xdr:from>
      <xdr:col>55</xdr:col>
      <xdr:colOff>542925</xdr:colOff>
      <xdr:row>120</xdr:row>
      <xdr:rowOff>66675</xdr:rowOff>
    </xdr:from>
    <xdr:to>
      <xdr:col>56</xdr:col>
      <xdr:colOff>552450</xdr:colOff>
      <xdr:row>121</xdr:row>
      <xdr:rowOff>38100</xdr:rowOff>
    </xdr:to>
    <xdr:sp macro="" textlink="">
      <xdr:nvSpPr>
        <xdr:cNvPr id="38" name="TextBox 37"/>
        <xdr:cNvSpPr txBox="1"/>
      </xdr:nvSpPr>
      <xdr:spPr>
        <a:xfrm>
          <a:off x="36814125" y="2384107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accent6">
                  <a:lumMod val="75000"/>
                </a:schemeClr>
              </a:solidFill>
            </a:rPr>
            <a:t>Poletje</a:t>
          </a:r>
          <a:endParaRPr lang="en-US" sz="1100">
            <a:solidFill>
              <a:schemeClr val="accent6">
                <a:lumMod val="75000"/>
              </a:schemeClr>
            </a:solidFill>
          </a:endParaRPr>
        </a:p>
      </xdr:txBody>
    </xdr:sp>
    <xdr:clientData/>
  </xdr:twoCellAnchor>
  <xdr:twoCellAnchor>
    <xdr:from>
      <xdr:col>58</xdr:col>
      <xdr:colOff>161925</xdr:colOff>
      <xdr:row>123</xdr:row>
      <xdr:rowOff>47625</xdr:rowOff>
    </xdr:from>
    <xdr:to>
      <xdr:col>59</xdr:col>
      <xdr:colOff>171450</xdr:colOff>
      <xdr:row>124</xdr:row>
      <xdr:rowOff>19050</xdr:rowOff>
    </xdr:to>
    <xdr:sp macro="" textlink="">
      <xdr:nvSpPr>
        <xdr:cNvPr id="39" name="TextBox 38"/>
        <xdr:cNvSpPr txBox="1"/>
      </xdr:nvSpPr>
      <xdr:spPr>
        <a:xfrm>
          <a:off x="38261925" y="2439352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accent2">
                  <a:lumMod val="75000"/>
                </a:schemeClr>
              </a:solidFill>
            </a:rPr>
            <a:t>Jesen</a:t>
          </a:r>
          <a:endParaRPr lang="en-US" sz="1100">
            <a:solidFill>
              <a:schemeClr val="accent2">
                <a:lumMod val="75000"/>
              </a:schemeClr>
            </a:solidFill>
          </a:endParaRPr>
        </a:p>
      </xdr:txBody>
    </xdr:sp>
    <xdr:clientData/>
  </xdr:twoCellAnchor>
  <xdr:twoCellAnchor>
    <xdr:from>
      <xdr:col>46</xdr:col>
      <xdr:colOff>523876</xdr:colOff>
      <xdr:row>12</xdr:row>
      <xdr:rowOff>52108</xdr:rowOff>
    </xdr:from>
    <xdr:to>
      <xdr:col>54</xdr:col>
      <xdr:colOff>28576</xdr:colOff>
      <xdr:row>25</xdr:row>
      <xdr:rowOff>90488</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231961</xdr:colOff>
      <xdr:row>26</xdr:row>
      <xdr:rowOff>120461</xdr:rowOff>
    </xdr:from>
    <xdr:to>
      <xdr:col>52</xdr:col>
      <xdr:colOff>592791</xdr:colOff>
      <xdr:row>39</xdr:row>
      <xdr:rowOff>90206</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63</xdr:col>
      <xdr:colOff>280147</xdr:colOff>
      <xdr:row>2</xdr:row>
      <xdr:rowOff>47065</xdr:rowOff>
    </xdr:from>
    <xdr:to>
      <xdr:col>71</xdr:col>
      <xdr:colOff>291353</xdr:colOff>
      <xdr:row>16</xdr:row>
      <xdr:rowOff>30255</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101</xdr:col>
      <xdr:colOff>87865</xdr:colOff>
      <xdr:row>131</xdr:row>
      <xdr:rowOff>135131</xdr:rowOff>
    </xdr:from>
    <xdr:to>
      <xdr:col>108</xdr:col>
      <xdr:colOff>397248</xdr:colOff>
      <xdr:row>144</xdr:row>
      <xdr:rowOff>182756</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419663</xdr:colOff>
      <xdr:row>39</xdr:row>
      <xdr:rowOff>155203</xdr:rowOff>
    </xdr:from>
    <xdr:to>
      <xdr:col>52</xdr:col>
      <xdr:colOff>590550</xdr:colOff>
      <xdr:row>59</xdr:row>
      <xdr:rowOff>156883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56029</xdr:colOff>
      <xdr:row>178</xdr:row>
      <xdr:rowOff>181537</xdr:rowOff>
    </xdr:from>
    <xdr:to>
      <xdr:col>6</xdr:col>
      <xdr:colOff>504265</xdr:colOff>
      <xdr:row>193</xdr:row>
      <xdr:rowOff>67237</xdr:rowOff>
    </xdr:to>
    <xdr:graphicFrame macro="">
      <xdr:nvGraphicFramePr>
        <xdr:cNvPr id="12" name="Chart 11" title="VSe nočitve v Sloveniji"/>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605118</xdr:colOff>
      <xdr:row>178</xdr:row>
      <xdr:rowOff>186017</xdr:rowOff>
    </xdr:from>
    <xdr:to>
      <xdr:col>13</xdr:col>
      <xdr:colOff>515471</xdr:colOff>
      <xdr:row>193</xdr:row>
      <xdr:rowOff>71717</xdr:rowOff>
    </xdr:to>
    <xdr:graphicFrame macro="">
      <xdr:nvGraphicFramePr>
        <xdr:cNvPr id="47" name="Chart 46" title="VSe nočitve v Slovenij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605118</xdr:colOff>
      <xdr:row>179</xdr:row>
      <xdr:rowOff>6723</xdr:rowOff>
    </xdr:from>
    <xdr:to>
      <xdr:col>20</xdr:col>
      <xdr:colOff>324971</xdr:colOff>
      <xdr:row>193</xdr:row>
      <xdr:rowOff>82923</xdr:rowOff>
    </xdr:to>
    <xdr:graphicFrame macro="">
      <xdr:nvGraphicFramePr>
        <xdr:cNvPr id="48" name="Chart 47" title="VSe nočitve v Slovenij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414618</xdr:colOff>
      <xdr:row>179</xdr:row>
      <xdr:rowOff>35859</xdr:rowOff>
    </xdr:from>
    <xdr:to>
      <xdr:col>26</xdr:col>
      <xdr:colOff>638735</xdr:colOff>
      <xdr:row>193</xdr:row>
      <xdr:rowOff>112059</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61</xdr:col>
      <xdr:colOff>145473</xdr:colOff>
      <xdr:row>116</xdr:row>
      <xdr:rowOff>177511</xdr:rowOff>
    </xdr:from>
    <xdr:to>
      <xdr:col>68</xdr:col>
      <xdr:colOff>450273</xdr:colOff>
      <xdr:row>135</xdr:row>
      <xdr:rowOff>63211</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85</xdr:col>
      <xdr:colOff>453737</xdr:colOff>
      <xdr:row>115</xdr:row>
      <xdr:rowOff>165388</xdr:rowOff>
    </xdr:from>
    <xdr:to>
      <xdr:col>93</xdr:col>
      <xdr:colOff>153520</xdr:colOff>
      <xdr:row>130</xdr:row>
      <xdr:rowOff>41563</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32</xdr:col>
      <xdr:colOff>571501</xdr:colOff>
      <xdr:row>152</xdr:row>
      <xdr:rowOff>376518</xdr:rowOff>
    </xdr:from>
    <xdr:to>
      <xdr:col>47</xdr:col>
      <xdr:colOff>371475</xdr:colOff>
      <xdr:row>165</xdr:row>
      <xdr:rowOff>28575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320538</xdr:colOff>
      <xdr:row>8</xdr:row>
      <xdr:rowOff>44924</xdr:rowOff>
    </xdr:from>
    <xdr:to>
      <xdr:col>31</xdr:col>
      <xdr:colOff>521532</xdr:colOff>
      <xdr:row>23</xdr:row>
      <xdr:rowOff>81344</xdr:rowOff>
    </xdr:to>
    <xdr:grpSp>
      <xdr:nvGrpSpPr>
        <xdr:cNvPr id="32" name="Group 31"/>
        <xdr:cNvGrpSpPr/>
      </xdr:nvGrpSpPr>
      <xdr:grpSpPr>
        <a:xfrm>
          <a:off x="12169638" y="1797524"/>
          <a:ext cx="7230444" cy="3332070"/>
          <a:chOff x="17654306" y="1574986"/>
          <a:chExt cx="6349815" cy="3332070"/>
        </a:xfrm>
      </xdr:grpSpPr>
      <xdr:graphicFrame macro="">
        <xdr:nvGraphicFramePr>
          <xdr:cNvPr id="27" name="Chart 26"/>
          <xdr:cNvGraphicFramePr/>
        </xdr:nvGraphicFramePr>
        <xdr:xfrm>
          <a:off x="17654306" y="1574986"/>
          <a:ext cx="6349815" cy="3332070"/>
        </xdr:xfrm>
        <a:graphic>
          <a:graphicData uri="http://schemas.openxmlformats.org/drawingml/2006/chart">
            <c:chart xmlns:c="http://schemas.openxmlformats.org/drawingml/2006/chart" xmlns:r="http://schemas.openxmlformats.org/officeDocument/2006/relationships" r:id="rId33"/>
          </a:graphicData>
        </a:graphic>
      </xdr:graphicFrame>
      <xdr:sp macro="" textlink="">
        <xdr:nvSpPr>
          <xdr:cNvPr id="21" name="TextBox 20"/>
          <xdr:cNvSpPr txBox="1"/>
        </xdr:nvSpPr>
        <xdr:spPr>
          <a:xfrm>
            <a:off x="23375609" y="2089381"/>
            <a:ext cx="46490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t>
            </a:r>
            <a:r>
              <a:rPr lang="sl-SI" sz="1100" b="1"/>
              <a:t> 512</a:t>
            </a:r>
            <a:endParaRPr lang="en-US" sz="1100" b="1"/>
          </a:p>
        </xdr:txBody>
      </xdr:sp>
    </xdr:grpSp>
    <xdr:clientData/>
  </xdr:twoCellAnchor>
  <xdr:twoCellAnchor>
    <xdr:from>
      <xdr:col>37</xdr:col>
      <xdr:colOff>236725</xdr:colOff>
      <xdr:row>12</xdr:row>
      <xdr:rowOff>47065</xdr:rowOff>
    </xdr:from>
    <xdr:to>
      <xdr:col>46</xdr:col>
      <xdr:colOff>424144</xdr:colOff>
      <xdr:row>26</xdr:row>
      <xdr:rowOff>12167</xdr:rowOff>
    </xdr:to>
    <xdr:grpSp>
      <xdr:nvGrpSpPr>
        <xdr:cNvPr id="41" name="Group 40"/>
        <xdr:cNvGrpSpPr/>
      </xdr:nvGrpSpPr>
      <xdr:grpSpPr>
        <a:xfrm>
          <a:off x="23011000" y="2561665"/>
          <a:ext cx="6311994" cy="3336952"/>
          <a:chOff x="20488275" y="2000250"/>
          <a:chExt cx="6349815" cy="3332070"/>
        </a:xfrm>
      </xdr:grpSpPr>
      <xdr:graphicFrame macro="">
        <xdr:nvGraphicFramePr>
          <xdr:cNvPr id="52" name="Chart 51"/>
          <xdr:cNvGraphicFramePr/>
        </xdr:nvGraphicFramePr>
        <xdr:xfrm>
          <a:off x="20488275" y="2000250"/>
          <a:ext cx="6349815" cy="3332070"/>
        </xdr:xfrm>
        <a:graphic>
          <a:graphicData uri="http://schemas.openxmlformats.org/drawingml/2006/chart">
            <c:chart xmlns:c="http://schemas.openxmlformats.org/drawingml/2006/chart" xmlns:r="http://schemas.openxmlformats.org/officeDocument/2006/relationships" r:id="rId34"/>
          </a:graphicData>
        </a:graphic>
      </xdr:graphicFrame>
      <xdr:sp macro="" textlink="">
        <xdr:nvSpPr>
          <xdr:cNvPr id="53" name="TextBox 52"/>
          <xdr:cNvSpPr txBox="1"/>
        </xdr:nvSpPr>
        <xdr:spPr>
          <a:xfrm>
            <a:off x="26019731" y="2736676"/>
            <a:ext cx="624169"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t>
            </a:r>
            <a:r>
              <a:rPr lang="sl-SI" sz="1100" b="1"/>
              <a:t> 1.223</a:t>
            </a:r>
            <a:endParaRPr lang="en-US" sz="1100" b="1"/>
          </a:p>
        </xdr:txBody>
      </xdr:sp>
    </xdr:grpSp>
    <xdr:clientData/>
  </xdr:twoCellAnchor>
  <xdr:twoCellAnchor>
    <xdr:from>
      <xdr:col>78</xdr:col>
      <xdr:colOff>367561</xdr:colOff>
      <xdr:row>99</xdr:row>
      <xdr:rowOff>26843</xdr:rowOff>
    </xdr:from>
    <xdr:to>
      <xdr:col>85</xdr:col>
      <xdr:colOff>358035</xdr:colOff>
      <xdr:row>113</xdr:row>
      <xdr:rowOff>112568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93</xdr:col>
      <xdr:colOff>241465</xdr:colOff>
      <xdr:row>115</xdr:row>
      <xdr:rowOff>165388</xdr:rowOff>
    </xdr:from>
    <xdr:to>
      <xdr:col>100</xdr:col>
      <xdr:colOff>550849</xdr:colOff>
      <xdr:row>130</xdr:row>
      <xdr:rowOff>41563</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85</xdr:col>
      <xdr:colOff>456458</xdr:colOff>
      <xdr:row>130</xdr:row>
      <xdr:rowOff>117763</xdr:rowOff>
    </xdr:from>
    <xdr:to>
      <xdr:col>93</xdr:col>
      <xdr:colOff>152400</xdr:colOff>
      <xdr:row>143</xdr:row>
      <xdr:rowOff>66675</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60</xdr:col>
      <xdr:colOff>421821</xdr:colOff>
      <xdr:row>182</xdr:row>
      <xdr:rowOff>136071</xdr:rowOff>
    </xdr:from>
    <xdr:to>
      <xdr:col>71</xdr:col>
      <xdr:colOff>204106</xdr:colOff>
      <xdr:row>205</xdr:row>
      <xdr:rowOff>95250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38</xdr:col>
      <xdr:colOff>557893</xdr:colOff>
      <xdr:row>183</xdr:row>
      <xdr:rowOff>54428</xdr:rowOff>
    </xdr:from>
    <xdr:to>
      <xdr:col>49</xdr:col>
      <xdr:colOff>278949</xdr:colOff>
      <xdr:row>205</xdr:row>
      <xdr:rowOff>185056</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421822</xdr:colOff>
      <xdr:row>183</xdr:row>
      <xdr:rowOff>27214</xdr:rowOff>
    </xdr:from>
    <xdr:to>
      <xdr:col>60</xdr:col>
      <xdr:colOff>200026</xdr:colOff>
      <xdr:row>205</xdr:row>
      <xdr:rowOff>157842</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101</xdr:col>
      <xdr:colOff>582387</xdr:colOff>
      <xdr:row>43</xdr:row>
      <xdr:rowOff>103415</xdr:rowOff>
    </xdr:from>
    <xdr:to>
      <xdr:col>109</xdr:col>
      <xdr:colOff>54429</xdr:colOff>
      <xdr:row>57</xdr:row>
      <xdr:rowOff>99333</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109</xdr:col>
      <xdr:colOff>272143</xdr:colOff>
      <xdr:row>43</xdr:row>
      <xdr:rowOff>103415</xdr:rowOff>
    </xdr:from>
    <xdr:to>
      <xdr:col>116</xdr:col>
      <xdr:colOff>381000</xdr:colOff>
      <xdr:row>57</xdr:row>
      <xdr:rowOff>61233</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97</xdr:col>
      <xdr:colOff>409988</xdr:colOff>
      <xdr:row>59</xdr:row>
      <xdr:rowOff>163580</xdr:rowOff>
    </xdr:from>
    <xdr:to>
      <xdr:col>113</xdr:col>
      <xdr:colOff>434835</xdr:colOff>
      <xdr:row>81</xdr:row>
      <xdr:rowOff>43275</xdr:rowOff>
    </xdr:to>
    <xdr:graphicFrame macro="">
      <xdr:nvGraphicFramePr>
        <xdr:cNvPr id="51" name="Grafikon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97</xdr:col>
      <xdr:colOff>434838</xdr:colOff>
      <xdr:row>81</xdr:row>
      <xdr:rowOff>145980</xdr:rowOff>
    </xdr:from>
    <xdr:to>
      <xdr:col>108</xdr:col>
      <xdr:colOff>244335</xdr:colOff>
      <xdr:row>100</xdr:row>
      <xdr:rowOff>14493</xdr:rowOff>
    </xdr:to>
    <xdr:graphicFrame macro="">
      <xdr:nvGraphicFramePr>
        <xdr:cNvPr id="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108</xdr:col>
      <xdr:colOff>318879</xdr:colOff>
      <xdr:row>81</xdr:row>
      <xdr:rowOff>137698</xdr:rowOff>
    </xdr:from>
    <xdr:to>
      <xdr:col>117</xdr:col>
      <xdr:colOff>346812</xdr:colOff>
      <xdr:row>100</xdr:row>
      <xdr:rowOff>6212</xdr:rowOff>
    </xdr:to>
    <xdr:graphicFrame macro="">
      <xdr:nvGraphicFramePr>
        <xdr:cNvPr id="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67236</xdr:colOff>
      <xdr:row>194</xdr:row>
      <xdr:rowOff>56029</xdr:rowOff>
    </xdr:from>
    <xdr:to>
      <xdr:col>6</xdr:col>
      <xdr:colOff>515472</xdr:colOff>
      <xdr:row>208</xdr:row>
      <xdr:rowOff>132229</xdr:rowOff>
    </xdr:to>
    <xdr:graphicFrame macro="">
      <xdr:nvGraphicFramePr>
        <xdr:cNvPr id="65" name="Chart 11" title="VSe nočitve v Slovenij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616325</xdr:colOff>
      <xdr:row>194</xdr:row>
      <xdr:rowOff>60509</xdr:rowOff>
    </xdr:from>
    <xdr:to>
      <xdr:col>13</xdr:col>
      <xdr:colOff>526678</xdr:colOff>
      <xdr:row>208</xdr:row>
      <xdr:rowOff>136709</xdr:rowOff>
    </xdr:to>
    <xdr:graphicFrame macro="">
      <xdr:nvGraphicFramePr>
        <xdr:cNvPr id="66" name="Chart 46" title="VSe nočitve v Slovenij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616325</xdr:colOff>
      <xdr:row>194</xdr:row>
      <xdr:rowOff>71715</xdr:rowOff>
    </xdr:from>
    <xdr:to>
      <xdr:col>20</xdr:col>
      <xdr:colOff>336178</xdr:colOff>
      <xdr:row>208</xdr:row>
      <xdr:rowOff>147915</xdr:rowOff>
    </xdr:to>
    <xdr:graphicFrame macro="">
      <xdr:nvGraphicFramePr>
        <xdr:cNvPr id="67" name="Chart 47" title="VSe nočitve v Slovenij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425825</xdr:colOff>
      <xdr:row>194</xdr:row>
      <xdr:rowOff>100851</xdr:rowOff>
    </xdr:from>
    <xdr:to>
      <xdr:col>26</xdr:col>
      <xdr:colOff>649942</xdr:colOff>
      <xdr:row>208</xdr:row>
      <xdr:rowOff>177051</xdr:rowOff>
    </xdr:to>
    <xdr:graphicFrame macro="">
      <xdr:nvGraphicFramePr>
        <xdr:cNvPr id="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101</xdr:col>
      <xdr:colOff>423862</xdr:colOff>
      <xdr:row>100</xdr:row>
      <xdr:rowOff>161925</xdr:rowOff>
    </xdr:from>
    <xdr:to>
      <xdr:col>110</xdr:col>
      <xdr:colOff>514350</xdr:colOff>
      <xdr:row>130</xdr:row>
      <xdr:rowOff>52387</xdr:rowOff>
    </xdr:to>
    <xdr:graphicFrame macro="">
      <xdr:nvGraphicFramePr>
        <xdr:cNvPr id="31" name="Grafikon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37</xdr:col>
      <xdr:colOff>433387</xdr:colOff>
      <xdr:row>26</xdr:row>
      <xdr:rowOff>121585</xdr:rowOff>
    </xdr:from>
    <xdr:to>
      <xdr:col>45</xdr:col>
      <xdr:colOff>94689</xdr:colOff>
      <xdr:row>39</xdr:row>
      <xdr:rowOff>87407</xdr:rowOff>
    </xdr:to>
    <xdr:graphicFrame macro="">
      <xdr:nvGraphicFramePr>
        <xdr:cNvPr id="69"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63</xdr:col>
      <xdr:colOff>291353</xdr:colOff>
      <xdr:row>16</xdr:row>
      <xdr:rowOff>94129</xdr:rowOff>
    </xdr:from>
    <xdr:to>
      <xdr:col>71</xdr:col>
      <xdr:colOff>302559</xdr:colOff>
      <xdr:row>28</xdr:row>
      <xdr:rowOff>54907</xdr:rowOff>
    </xdr:to>
    <xdr:graphicFrame macro="">
      <xdr:nvGraphicFramePr>
        <xdr:cNvPr id="7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63</xdr:col>
      <xdr:colOff>240366</xdr:colOff>
      <xdr:row>42</xdr:row>
      <xdr:rowOff>17369</xdr:rowOff>
    </xdr:from>
    <xdr:to>
      <xdr:col>71</xdr:col>
      <xdr:colOff>251572</xdr:colOff>
      <xdr:row>55</xdr:row>
      <xdr:rowOff>160804</xdr:rowOff>
    </xdr:to>
    <xdr:graphicFrame macro="">
      <xdr:nvGraphicFramePr>
        <xdr:cNvPr id="71"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54</xdr:col>
      <xdr:colOff>352425</xdr:colOff>
      <xdr:row>0</xdr:row>
      <xdr:rowOff>95250</xdr:rowOff>
    </xdr:from>
    <xdr:to>
      <xdr:col>62</xdr:col>
      <xdr:colOff>47625</xdr:colOff>
      <xdr:row>14</xdr:row>
      <xdr:rowOff>76200</xdr:rowOff>
    </xdr:to>
    <xdr:graphicFrame macro="">
      <xdr:nvGraphicFramePr>
        <xdr:cNvPr id="30" name="Grafikon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85</xdr:col>
      <xdr:colOff>443345</xdr:colOff>
      <xdr:row>84</xdr:row>
      <xdr:rowOff>103043</xdr:rowOff>
    </xdr:from>
    <xdr:to>
      <xdr:col>92</xdr:col>
      <xdr:colOff>433823</xdr:colOff>
      <xdr:row>98</xdr:row>
      <xdr:rowOff>169718</xdr:rowOff>
    </xdr:to>
    <xdr:graphicFrame macro="">
      <xdr:nvGraphicFramePr>
        <xdr:cNvPr id="7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85</xdr:col>
      <xdr:colOff>462713</xdr:colOff>
      <xdr:row>99</xdr:row>
      <xdr:rowOff>20046</xdr:rowOff>
    </xdr:from>
    <xdr:to>
      <xdr:col>92</xdr:col>
      <xdr:colOff>453189</xdr:colOff>
      <xdr:row>113</xdr:row>
      <xdr:rowOff>105771</xdr:rowOff>
    </xdr:to>
    <xdr:graphicFrame macro="">
      <xdr:nvGraphicFramePr>
        <xdr:cNvPr id="73"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93</xdr:col>
      <xdr:colOff>233542</xdr:colOff>
      <xdr:row>130</xdr:row>
      <xdr:rowOff>103756</xdr:rowOff>
    </xdr:from>
    <xdr:to>
      <xdr:col>100</xdr:col>
      <xdr:colOff>542926</xdr:colOff>
      <xdr:row>143</xdr:row>
      <xdr:rowOff>76200</xdr:rowOff>
    </xdr:to>
    <xdr:graphicFrame macro="">
      <xdr:nvGraphicFramePr>
        <xdr:cNvPr id="74"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72</xdr:col>
      <xdr:colOff>70139</xdr:colOff>
      <xdr:row>137</xdr:row>
      <xdr:rowOff>161925</xdr:rowOff>
    </xdr:from>
    <xdr:to>
      <xdr:col>79</xdr:col>
      <xdr:colOff>378402</xdr:colOff>
      <xdr:row>156</xdr:row>
      <xdr:rowOff>38100</xdr:rowOff>
    </xdr:to>
    <xdr:graphicFrame macro="">
      <xdr:nvGraphicFramePr>
        <xdr:cNvPr id="7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68</xdr:col>
      <xdr:colOff>552450</xdr:colOff>
      <xdr:row>116</xdr:row>
      <xdr:rowOff>171450</xdr:rowOff>
    </xdr:from>
    <xdr:to>
      <xdr:col>76</xdr:col>
      <xdr:colOff>251113</xdr:colOff>
      <xdr:row>135</xdr:row>
      <xdr:rowOff>57150</xdr:rowOff>
    </xdr:to>
    <xdr:graphicFrame macro="">
      <xdr:nvGraphicFramePr>
        <xdr:cNvPr id="7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38</xdr:col>
      <xdr:colOff>517072</xdr:colOff>
      <xdr:row>207</xdr:row>
      <xdr:rowOff>0</xdr:rowOff>
    </xdr:from>
    <xdr:to>
      <xdr:col>49</xdr:col>
      <xdr:colOff>299357</xdr:colOff>
      <xdr:row>229</xdr:row>
      <xdr:rowOff>149679</xdr:rowOff>
    </xdr:to>
    <xdr:graphicFrame macro="">
      <xdr:nvGraphicFramePr>
        <xdr:cNvPr id="7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33</xdr:col>
      <xdr:colOff>54428</xdr:colOff>
      <xdr:row>166</xdr:row>
      <xdr:rowOff>54429</xdr:rowOff>
    </xdr:from>
    <xdr:to>
      <xdr:col>47</xdr:col>
      <xdr:colOff>466724</xdr:colOff>
      <xdr:row>178</xdr:row>
      <xdr:rowOff>101092</xdr:rowOff>
    </xdr:to>
    <xdr:graphicFrame macro="">
      <xdr:nvGraphicFramePr>
        <xdr:cNvPr id="7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63</xdr:col>
      <xdr:colOff>314325</xdr:colOff>
      <xdr:row>28</xdr:row>
      <xdr:rowOff>133350</xdr:rowOff>
    </xdr:from>
    <xdr:to>
      <xdr:col>71</xdr:col>
      <xdr:colOff>325531</xdr:colOff>
      <xdr:row>41</xdr:row>
      <xdr:rowOff>113178</xdr:rowOff>
    </xdr:to>
    <xdr:graphicFrame macro="">
      <xdr:nvGraphicFramePr>
        <xdr:cNvPr id="7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55</xdr:col>
      <xdr:colOff>180975</xdr:colOff>
      <xdr:row>22</xdr:row>
      <xdr:rowOff>19050</xdr:rowOff>
    </xdr:from>
    <xdr:to>
      <xdr:col>63</xdr:col>
      <xdr:colOff>192181</xdr:colOff>
      <xdr:row>34</xdr:row>
      <xdr:rowOff>179853</xdr:rowOff>
    </xdr:to>
    <xdr:graphicFrame macro="">
      <xdr:nvGraphicFramePr>
        <xdr:cNvPr id="8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55</xdr:col>
      <xdr:colOff>38100</xdr:colOff>
      <xdr:row>42</xdr:row>
      <xdr:rowOff>38100</xdr:rowOff>
    </xdr:from>
    <xdr:to>
      <xdr:col>63</xdr:col>
      <xdr:colOff>49306</xdr:colOff>
      <xdr:row>55</xdr:row>
      <xdr:rowOff>181535</xdr:rowOff>
    </xdr:to>
    <xdr:graphicFrame macro="">
      <xdr:nvGraphicFramePr>
        <xdr:cNvPr id="81"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80</xdr:col>
      <xdr:colOff>200025</xdr:colOff>
      <xdr:row>144</xdr:row>
      <xdr:rowOff>76200</xdr:rowOff>
    </xdr:from>
    <xdr:to>
      <xdr:col>87</xdr:col>
      <xdr:colOff>508288</xdr:colOff>
      <xdr:row>160</xdr:row>
      <xdr:rowOff>133350</xdr:rowOff>
    </xdr:to>
    <xdr:graphicFrame macro="">
      <xdr:nvGraphicFramePr>
        <xdr:cNvPr id="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2019/2018</a:t>
          </a:r>
          <a:endParaRPr lang="en-US" sz="1100" b="1"/>
        </a:p>
      </cdr:txBody>
    </cdr:sp>
  </cdr:relSizeAnchor>
</c:userShapes>
</file>

<file path=xl/drawings/drawing11.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2019/2018</a:t>
          </a:r>
          <a:endParaRPr lang="en-US" sz="1100" b="1"/>
        </a:p>
      </cdr:txBody>
    </cdr:sp>
  </cdr:relSizeAnchor>
</c:userShapes>
</file>

<file path=xl/drawings/drawing12.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13.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2019/2018</a:t>
          </a:r>
          <a:endParaRPr lang="en-US" sz="1100" b="1"/>
        </a:p>
      </cdr:txBody>
    </cdr:sp>
  </cdr:relSizeAnchor>
</c:userShapes>
</file>

<file path=xl/drawings/drawing14.xml><?xml version="1.0" encoding="utf-8"?>
<xdr:wsDr xmlns:xdr="http://schemas.openxmlformats.org/drawingml/2006/spreadsheetDrawing" xmlns:a="http://schemas.openxmlformats.org/drawingml/2006/main">
  <xdr:twoCellAnchor>
    <xdr:from>
      <xdr:col>31</xdr:col>
      <xdr:colOff>123825</xdr:colOff>
      <xdr:row>3</xdr:row>
      <xdr:rowOff>19050</xdr:rowOff>
    </xdr:from>
    <xdr:to>
      <xdr:col>38</xdr:col>
      <xdr:colOff>9525</xdr:colOff>
      <xdr:row>17</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3</xdr:row>
      <xdr:rowOff>0</xdr:rowOff>
    </xdr:from>
    <xdr:to>
      <xdr:col>45</xdr:col>
      <xdr:colOff>590550</xdr:colOff>
      <xdr:row>17</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95250</xdr:colOff>
      <xdr:row>3</xdr:row>
      <xdr:rowOff>19049</xdr:rowOff>
    </xdr:from>
    <xdr:to>
      <xdr:col>53</xdr:col>
      <xdr:colOff>552450</xdr:colOff>
      <xdr:row>17</xdr:row>
      <xdr:rowOff>180974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104775</xdr:colOff>
      <xdr:row>18</xdr:row>
      <xdr:rowOff>85725</xdr:rowOff>
    </xdr:from>
    <xdr:to>
      <xdr:col>53</xdr:col>
      <xdr:colOff>561975</xdr:colOff>
      <xdr:row>32</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571500</xdr:colOff>
      <xdr:row>28</xdr:row>
      <xdr:rowOff>161925</xdr:rowOff>
    </xdr:from>
    <xdr:to>
      <xdr:col>38</xdr:col>
      <xdr:colOff>457200</xdr:colOff>
      <xdr:row>43</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582706</xdr:colOff>
      <xdr:row>38</xdr:row>
      <xdr:rowOff>107576</xdr:rowOff>
    </xdr:from>
    <xdr:to>
      <xdr:col>47</xdr:col>
      <xdr:colOff>313765</xdr:colOff>
      <xdr:row>55</xdr:row>
      <xdr:rowOff>134470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492816</xdr:colOff>
      <xdr:row>81</xdr:row>
      <xdr:rowOff>3313</xdr:rowOff>
    </xdr:from>
    <xdr:to>
      <xdr:col>28</xdr:col>
      <xdr:colOff>596349</xdr:colOff>
      <xdr:row>112</xdr:row>
      <xdr:rowOff>115957</xdr:rowOff>
    </xdr:to>
    <xdr:graphicFrame macro="">
      <xdr:nvGraphicFramePr>
        <xdr:cNvPr id="10" name="Grafikon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9501</xdr:colOff>
      <xdr:row>81</xdr:row>
      <xdr:rowOff>9158</xdr:rowOff>
    </xdr:from>
    <xdr:to>
      <xdr:col>40</xdr:col>
      <xdr:colOff>69184</xdr:colOff>
      <xdr:row>100</xdr:row>
      <xdr:rowOff>24847</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31</xdr:col>
      <xdr:colOff>538370</xdr:colOff>
      <xdr:row>79</xdr:row>
      <xdr:rowOff>33131</xdr:rowOff>
    </xdr:from>
    <xdr:ext cx="3750514" cy="264560"/>
    <xdr:sp macro="" textlink="">
      <xdr:nvSpPr>
        <xdr:cNvPr id="13" name="PoljeZBesedilom 12"/>
        <xdr:cNvSpPr txBox="1"/>
      </xdr:nvSpPr>
      <xdr:spPr>
        <a:xfrm>
          <a:off x="22098000" y="16747435"/>
          <a:ext cx="3750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l-SI" sz="1100" b="1"/>
            <a:t>Delež tujih in domačih prenočitev</a:t>
          </a:r>
          <a:r>
            <a:rPr lang="sl-SI" sz="1100" b="1" baseline="0"/>
            <a:t> v letu 2019 po destinacijah</a:t>
          </a:r>
          <a:endParaRPr lang="sl-SI" sz="1100" b="1"/>
        </a:p>
      </xdr:txBody>
    </xdr:sp>
    <xdr:clientData/>
  </xdr:oneCellAnchor>
</xdr:wsDr>
</file>

<file path=xl/drawings/drawing15.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2019/2018</a:t>
          </a:r>
          <a:endParaRPr lang="en-US" sz="1100" b="1"/>
        </a:p>
      </cdr:txBody>
    </cdr:sp>
  </cdr:relSizeAnchor>
</c:userShapes>
</file>

<file path=xl/drawings/drawing16.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2019/2018</a:t>
          </a:r>
          <a:endParaRPr lang="en-US" sz="1100" b="1"/>
        </a:p>
      </cdr:txBody>
    </cdr:sp>
  </cdr:relSizeAnchor>
</c:userShapes>
</file>

<file path=xl/drawings/drawing17.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18.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2019/2018</a:t>
          </a:r>
          <a:endParaRPr lang="en-US" sz="1100" b="1"/>
        </a:p>
      </cdr:txBody>
    </cdr:sp>
  </cdr:relSizeAnchor>
</c:userShapes>
</file>

<file path=xl/drawings/drawing1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2019/2018</a:t>
          </a:r>
          <a:endParaRPr lang="en-US" sz="1100" b="1"/>
        </a:p>
      </cdr:txBody>
    </cdr:sp>
  </cdr:relSizeAnchor>
</c:userShapes>
</file>

<file path=xl/drawings/drawing2.xml><?xml version="1.0" encoding="utf-8"?>
<c:userShapes xmlns:c="http://schemas.openxmlformats.org/drawingml/2006/chart">
  <cdr:relSizeAnchor xmlns:cdr="http://schemas.openxmlformats.org/drawingml/2006/chartDrawing">
    <cdr:from>
      <cdr:x>0.23103</cdr:x>
      <cdr:y>0.28614</cdr:y>
    </cdr:from>
    <cdr:to>
      <cdr:x>0.2325</cdr:x>
      <cdr:y>0.9056</cdr:y>
    </cdr:to>
    <cdr:cxnSp macro="">
      <cdr:nvCxnSpPr>
        <cdr:cNvPr id="2" name="Straight Connector 1"/>
        <cdr:cNvCxnSpPr/>
      </cdr:nvCxnSpPr>
      <cdr:spPr>
        <a:xfrm xmlns:a="http://schemas.openxmlformats.org/drawingml/2006/main" flipH="1">
          <a:off x="149860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0.68625</cdr:x>
      <cdr:y>0.28614</cdr:y>
    </cdr:from>
    <cdr:to>
      <cdr:x>0.68771</cdr:x>
      <cdr:y>0.9056</cdr:y>
    </cdr:to>
    <cdr:cxnSp macro="">
      <cdr:nvCxnSpPr>
        <cdr:cNvPr id="3" name="Straight Connector 2"/>
        <cdr:cNvCxnSpPr/>
      </cdr:nvCxnSpPr>
      <cdr:spPr>
        <a:xfrm xmlns:a="http://schemas.openxmlformats.org/drawingml/2006/main" flipH="1">
          <a:off x="445135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0.28171</cdr:y>
    </cdr:from>
    <cdr:to>
      <cdr:x>0.45423</cdr:x>
      <cdr:y>0.90118</cdr:y>
    </cdr:to>
    <cdr:cxnSp macro="">
      <cdr:nvCxnSpPr>
        <cdr:cNvPr id="4" name="Straight Connector 3"/>
        <cdr:cNvCxnSpPr/>
      </cdr:nvCxnSpPr>
      <cdr:spPr>
        <a:xfrm xmlns:a="http://schemas.openxmlformats.org/drawingml/2006/main" flipH="1">
          <a:off x="2936875"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0.90064</cdr:x>
      <cdr:y>0.29056</cdr:y>
    </cdr:from>
    <cdr:to>
      <cdr:x>0.9021</cdr:x>
      <cdr:y>0.91003</cdr:y>
    </cdr:to>
    <cdr:cxnSp macro="">
      <cdr:nvCxnSpPr>
        <cdr:cNvPr id="5" name="Straight Connector 4"/>
        <cdr:cNvCxnSpPr/>
      </cdr:nvCxnSpPr>
      <cdr:spPr>
        <a:xfrm xmlns:a="http://schemas.openxmlformats.org/drawingml/2006/main" flipH="1">
          <a:off x="5842000" y="12509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0.11356</cdr:x>
      <cdr:y>0.37242</cdr:y>
    </cdr:from>
    <cdr:to>
      <cdr:x>0.20901</cdr:x>
      <cdr:y>0.41003</cdr:y>
    </cdr:to>
    <cdr:sp macro="" textlink="">
      <cdr:nvSpPr>
        <cdr:cNvPr id="6" name="TextBox 14"/>
        <cdr:cNvSpPr txBox="1"/>
      </cdr:nvSpPr>
      <cdr:spPr>
        <a:xfrm xmlns:a="http://schemas.openxmlformats.org/drawingml/2006/main">
          <a:off x="736600"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0.8977</cdr:x>
      <cdr:y>0.37906</cdr:y>
    </cdr:from>
    <cdr:to>
      <cdr:x>0.99315</cdr:x>
      <cdr:y>0.41667</cdr:y>
    </cdr:to>
    <cdr:sp macro="" textlink="">
      <cdr:nvSpPr>
        <cdr:cNvPr id="7" name="TextBox 35"/>
        <cdr:cNvSpPr txBox="1"/>
      </cdr:nvSpPr>
      <cdr:spPr>
        <a:xfrm xmlns:a="http://schemas.openxmlformats.org/drawingml/2006/main">
          <a:off x="5822950"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0.30886</cdr:x>
      <cdr:y>0.37242</cdr:y>
    </cdr:from>
    <cdr:to>
      <cdr:x>0.40431</cdr:x>
      <cdr:y>0.41003</cdr:y>
    </cdr:to>
    <cdr:sp macro="" textlink="">
      <cdr:nvSpPr>
        <cdr:cNvPr id="8" name="TextBox 36"/>
        <cdr:cNvSpPr txBox="1"/>
      </cdr:nvSpPr>
      <cdr:spPr>
        <a:xfrm xmlns:a="http://schemas.openxmlformats.org/drawingml/2006/main">
          <a:off x="2003425"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0.52472</cdr:x>
      <cdr:y>0.16224</cdr:y>
    </cdr:from>
    <cdr:to>
      <cdr:x>0.62017</cdr:x>
      <cdr:y>0.19985</cdr:y>
    </cdr:to>
    <cdr:sp macro="" textlink="">
      <cdr:nvSpPr>
        <cdr:cNvPr id="9" name="TextBox 37"/>
        <cdr:cNvSpPr txBox="1"/>
      </cdr:nvSpPr>
      <cdr:spPr>
        <a:xfrm xmlns:a="http://schemas.openxmlformats.org/drawingml/2006/main">
          <a:off x="3403600" y="6985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0.75526</cdr:x>
      <cdr:y>0.37906</cdr:y>
    </cdr:from>
    <cdr:to>
      <cdr:x>0.85071</cdr:x>
      <cdr:y>0.41667</cdr:y>
    </cdr:to>
    <cdr:sp macro="" textlink="">
      <cdr:nvSpPr>
        <cdr:cNvPr id="10" name="TextBox 38"/>
        <cdr:cNvSpPr txBox="1"/>
      </cdr:nvSpPr>
      <cdr:spPr>
        <a:xfrm xmlns:a="http://schemas.openxmlformats.org/drawingml/2006/main">
          <a:off x="4899025"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2019/2018</a:t>
          </a:r>
          <a:endParaRPr lang="en-US" sz="1100" b="1"/>
        </a:p>
      </cdr:txBody>
    </cdr:sp>
  </cdr:relSizeAnchor>
</c:userShapes>
</file>

<file path=xl/drawings/drawing21.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2019/2018</a:t>
          </a:r>
          <a:endParaRPr lang="en-US" sz="1100" b="1"/>
        </a:p>
      </cdr:txBody>
    </cdr:sp>
  </cdr:relSizeAnchor>
</c:userShapes>
</file>

<file path=xl/drawings/drawing22.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123825</xdr:colOff>
      <xdr:row>3</xdr:row>
      <xdr:rowOff>28575</xdr:rowOff>
    </xdr:from>
    <xdr:to>
      <xdr:col>54</xdr:col>
      <xdr:colOff>390525</xdr:colOff>
      <xdr:row>18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542925</xdr:colOff>
      <xdr:row>2</xdr:row>
      <xdr:rowOff>200024</xdr:rowOff>
    </xdr:from>
    <xdr:to>
      <xdr:col>62</xdr:col>
      <xdr:colOff>390525</xdr:colOff>
      <xdr:row>17</xdr:row>
      <xdr:rowOff>161924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552450</xdr:colOff>
      <xdr:row>18</xdr:row>
      <xdr:rowOff>95250</xdr:rowOff>
    </xdr:from>
    <xdr:to>
      <xdr:col>54</xdr:col>
      <xdr:colOff>400050</xdr:colOff>
      <xdr:row>32</xdr:row>
      <xdr:rowOff>104775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73398</xdr:colOff>
      <xdr:row>42</xdr:row>
      <xdr:rowOff>524996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540123</xdr:colOff>
      <xdr:row>43</xdr:row>
      <xdr:rowOff>172010</xdr:rowOff>
    </xdr:from>
    <xdr:to>
      <xdr:col>46</xdr:col>
      <xdr:colOff>271182</xdr:colOff>
      <xdr:row>61</xdr:row>
      <xdr:rowOff>379879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133350</xdr:colOff>
      <xdr:row>3</xdr:row>
      <xdr:rowOff>47625</xdr:rowOff>
    </xdr:from>
    <xdr:to>
      <xdr:col>46</xdr:col>
      <xdr:colOff>0</xdr:colOff>
      <xdr:row>18</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581025</xdr:colOff>
      <xdr:row>18</xdr:row>
      <xdr:rowOff>76200</xdr:rowOff>
    </xdr:from>
    <xdr:to>
      <xdr:col>62</xdr:col>
      <xdr:colOff>428625</xdr:colOff>
      <xdr:row>32</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179294</xdr:colOff>
      <xdr:row>82</xdr:row>
      <xdr:rowOff>44824</xdr:rowOff>
    </xdr:from>
    <xdr:to>
      <xdr:col>19</xdr:col>
      <xdr:colOff>537882</xdr:colOff>
      <xdr:row>113</xdr:row>
      <xdr:rowOff>168088</xdr:rowOff>
    </xdr:to>
    <xdr:graphicFrame macro="">
      <xdr:nvGraphicFramePr>
        <xdr:cNvPr id="13" name="Grafikon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296955</xdr:colOff>
      <xdr:row>80</xdr:row>
      <xdr:rowOff>107574</xdr:rowOff>
    </xdr:from>
    <xdr:to>
      <xdr:col>31</xdr:col>
      <xdr:colOff>493059</xdr:colOff>
      <xdr:row>99</xdr:row>
      <xdr:rowOff>112057</xdr:rowOff>
    </xdr:to>
    <xdr:graphicFrame macro="">
      <xdr:nvGraphicFramePr>
        <xdr:cNvPr id="14" name="Grafikon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22</xdr:col>
      <xdr:colOff>257735</xdr:colOff>
      <xdr:row>79</xdr:row>
      <xdr:rowOff>0</xdr:rowOff>
    </xdr:from>
    <xdr:ext cx="3750514" cy="264560"/>
    <xdr:sp macro="" textlink="">
      <xdr:nvSpPr>
        <xdr:cNvPr id="15" name="PoljeZBesedilom 14"/>
        <xdr:cNvSpPr txBox="1"/>
      </xdr:nvSpPr>
      <xdr:spPr>
        <a:xfrm>
          <a:off x="14971059" y="17313088"/>
          <a:ext cx="3750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l-SI" sz="1100" b="1"/>
            <a:t>Delež tujih in domačih prenočitev</a:t>
          </a:r>
          <a:r>
            <a:rPr lang="sl-SI" sz="1100" b="1" baseline="0"/>
            <a:t> v letu 2020 po destinacijah</a:t>
          </a:r>
          <a:endParaRPr lang="sl-SI" sz="1100" b="1"/>
        </a:p>
      </xdr:txBody>
    </xdr:sp>
    <xdr:clientData/>
  </xdr:oneCellAnchor>
</xdr:wsDr>
</file>

<file path=xl/drawings/drawing23.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2020/2019</a:t>
          </a:r>
          <a:endParaRPr lang="en-US" sz="1100" b="1"/>
        </a:p>
      </cdr:txBody>
    </cdr:sp>
  </cdr:relSizeAnchor>
</c:userShapes>
</file>

<file path=xl/drawings/drawing24.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2020/2019</a:t>
          </a:r>
          <a:endParaRPr lang="en-US" sz="1100" b="1"/>
        </a:p>
      </cdr:txBody>
    </cdr:sp>
  </cdr:relSizeAnchor>
</c:userShapes>
</file>

<file path=xl/drawings/drawing25.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26.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2020/2019</a:t>
          </a:r>
          <a:endParaRPr lang="en-US" sz="1100" b="1"/>
        </a:p>
      </cdr:txBody>
    </cdr:sp>
  </cdr:relSizeAnchor>
</c:userShapes>
</file>

<file path=xl/drawings/drawing2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2020/2019</a:t>
          </a:r>
          <a:endParaRPr lang="en-US" sz="1100" b="1"/>
        </a:p>
      </cdr:txBody>
    </cdr:sp>
  </cdr:relSizeAnchor>
</c:userShapes>
</file>

<file path=xl/drawings/drawing2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2020/2019</a:t>
          </a:r>
          <a:endParaRPr lang="en-US" sz="1100" b="1"/>
        </a:p>
      </cdr:txBody>
    </cdr:sp>
  </cdr:relSizeAnchor>
</c:userShapes>
</file>

<file path=xl/drawings/drawing2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2020/2019</a:t>
          </a:r>
          <a:endParaRPr lang="en-US" sz="1100" b="1"/>
        </a:p>
      </cdr:txBody>
    </cdr:sp>
  </cdr:relSizeAnchor>
</c:userShapes>
</file>

<file path=xl/drawings/drawing3.xml><?xml version="1.0" encoding="utf-8"?>
<c:userShapes xmlns:c="http://schemas.openxmlformats.org/drawingml/2006/chart">
  <cdr:relSizeAnchor xmlns:cdr="http://schemas.openxmlformats.org/drawingml/2006/chartDrawing">
    <cdr:from>
      <cdr:x>0.23111</cdr:x>
      <cdr:y>0.28171</cdr:y>
    </cdr:from>
    <cdr:to>
      <cdr:x>0.23259</cdr:x>
      <cdr:y>0.90118</cdr:y>
    </cdr:to>
    <cdr:cxnSp macro="">
      <cdr:nvCxnSpPr>
        <cdr:cNvPr id="2" name="Straight Connector 1"/>
        <cdr:cNvCxnSpPr/>
      </cdr:nvCxnSpPr>
      <cdr:spPr>
        <a:xfrm xmlns:a="http://schemas.openxmlformats.org/drawingml/2006/main" flipH="1">
          <a:off x="148590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0.69037</cdr:x>
      <cdr:y>0.28171</cdr:y>
    </cdr:from>
    <cdr:to>
      <cdr:x>0.69185</cdr:x>
      <cdr:y>0.90118</cdr:y>
    </cdr:to>
    <cdr:cxnSp macro="">
      <cdr:nvCxnSpPr>
        <cdr:cNvPr id="3" name="Straight Connector 2"/>
        <cdr:cNvCxnSpPr/>
      </cdr:nvCxnSpPr>
      <cdr:spPr>
        <a:xfrm xmlns:a="http://schemas.openxmlformats.org/drawingml/2006/main" flipH="1">
          <a:off x="443865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0.45481</cdr:x>
      <cdr:y>0.27729</cdr:y>
    </cdr:from>
    <cdr:to>
      <cdr:x>0.4563</cdr:x>
      <cdr:y>0.89676</cdr:y>
    </cdr:to>
    <cdr:cxnSp macro="">
      <cdr:nvCxnSpPr>
        <cdr:cNvPr id="4" name="Straight Connector 3"/>
        <cdr:cNvCxnSpPr/>
      </cdr:nvCxnSpPr>
      <cdr:spPr>
        <a:xfrm xmlns:a="http://schemas.openxmlformats.org/drawingml/2006/main" flipH="1">
          <a:off x="2924176" y="11938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0.90667</cdr:x>
      <cdr:y>0.28614</cdr:y>
    </cdr:from>
    <cdr:to>
      <cdr:x>0.90815</cdr:x>
      <cdr:y>0.9056</cdr:y>
    </cdr:to>
    <cdr:cxnSp macro="">
      <cdr:nvCxnSpPr>
        <cdr:cNvPr id="5" name="Straight Connector 4"/>
        <cdr:cNvCxnSpPr/>
      </cdr:nvCxnSpPr>
      <cdr:spPr>
        <a:xfrm xmlns:a="http://schemas.openxmlformats.org/drawingml/2006/main" flipH="1">
          <a:off x="5829301"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cdr:x>
      <cdr:y>0.31932</cdr:y>
    </cdr:from>
    <cdr:to>
      <cdr:x>0.2163</cdr:x>
      <cdr:y>0.35693</cdr:y>
    </cdr:to>
    <cdr:sp macro="" textlink="">
      <cdr:nvSpPr>
        <cdr:cNvPr id="6" name="TextBox 14"/>
        <cdr:cNvSpPr txBox="1"/>
      </cdr:nvSpPr>
      <cdr:spPr>
        <a:xfrm xmlns:a="http://schemas.openxmlformats.org/drawingml/2006/main">
          <a:off x="771526"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0.90519</cdr:x>
      <cdr:y>0.31932</cdr:y>
    </cdr:from>
    <cdr:to>
      <cdr:x>0.98815</cdr:x>
      <cdr:y>0.35398</cdr:y>
    </cdr:to>
    <cdr:sp macro="" textlink="">
      <cdr:nvSpPr>
        <cdr:cNvPr id="7" name="TextBox 35"/>
        <cdr:cNvSpPr txBox="1"/>
      </cdr:nvSpPr>
      <cdr:spPr>
        <a:xfrm xmlns:a="http://schemas.openxmlformats.org/drawingml/2006/main">
          <a:off x="5819776" y="1374775"/>
          <a:ext cx="533399" cy="1492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0.30519</cdr:x>
      <cdr:y>0.31932</cdr:y>
    </cdr:from>
    <cdr:to>
      <cdr:x>0.40148</cdr:x>
      <cdr:y>0.35693</cdr:y>
    </cdr:to>
    <cdr:sp macro="" textlink="">
      <cdr:nvSpPr>
        <cdr:cNvPr id="8" name="TextBox 36"/>
        <cdr:cNvSpPr txBox="1"/>
      </cdr:nvSpPr>
      <cdr:spPr>
        <a:xfrm xmlns:a="http://schemas.openxmlformats.org/drawingml/2006/main">
          <a:off x="1962151"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0.53333</cdr:x>
      <cdr:y>0.2972</cdr:y>
    </cdr:from>
    <cdr:to>
      <cdr:x>0.62963</cdr:x>
      <cdr:y>0.33481</cdr:y>
    </cdr:to>
    <cdr:sp macro="" textlink="">
      <cdr:nvSpPr>
        <cdr:cNvPr id="9" name="TextBox 37"/>
        <cdr:cNvSpPr txBox="1"/>
      </cdr:nvSpPr>
      <cdr:spPr>
        <a:xfrm xmlns:a="http://schemas.openxmlformats.org/drawingml/2006/main">
          <a:off x="3429001" y="127952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0.75407</cdr:x>
      <cdr:y>0.31711</cdr:y>
    </cdr:from>
    <cdr:to>
      <cdr:x>0.85037</cdr:x>
      <cdr:y>0.35472</cdr:y>
    </cdr:to>
    <cdr:sp macro="" textlink="">
      <cdr:nvSpPr>
        <cdr:cNvPr id="10" name="TextBox 38"/>
        <cdr:cNvSpPr txBox="1"/>
      </cdr:nvSpPr>
      <cdr:spPr>
        <a:xfrm xmlns:a="http://schemas.openxmlformats.org/drawingml/2006/main">
          <a:off x="4848226" y="13652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domače</a:t>
          </a:r>
          <a:r>
            <a:rPr lang="sl-SI" sz="1100" b="1" baseline="0"/>
            <a:t> </a:t>
          </a:r>
          <a:r>
            <a:rPr lang="sl-SI" sz="1100" b="1"/>
            <a:t>prenočitve 2020/2019</a:t>
          </a:r>
          <a:endParaRPr lang="en-US" sz="1100" b="1"/>
        </a:p>
      </cdr:txBody>
    </cdr:sp>
  </cdr:relSizeAnchor>
</c:userShapes>
</file>

<file path=xl/drawings/drawing31.xml><?xml version="1.0" encoding="utf-8"?>
<c:userShapes xmlns:c="http://schemas.openxmlformats.org/drawingml/2006/chart">
  <cdr:relSizeAnchor xmlns:cdr="http://schemas.openxmlformats.org/drawingml/2006/chartDrawing">
    <cdr:from>
      <cdr:x>0.37769</cdr:x>
      <cdr:y>0.01424</cdr:y>
    </cdr:from>
    <cdr:to>
      <cdr:x>0.87263</cdr:x>
      <cdr:y>0.11455</cdr:y>
    </cdr:to>
    <cdr:sp macro="" textlink="">
      <cdr:nvSpPr>
        <cdr:cNvPr id="2" name="TextBox 1"/>
        <cdr:cNvSpPr txBox="1"/>
      </cdr:nvSpPr>
      <cdr:spPr>
        <a:xfrm xmlns:a="http://schemas.openxmlformats.org/drawingml/2006/main">
          <a:off x="1784353" y="47073"/>
          <a:ext cx="2338294" cy="331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domačih gostov </a:t>
          </a:r>
          <a:r>
            <a:rPr lang="sl-SI" sz="1100" b="1"/>
            <a:t>2020/2019</a:t>
          </a:r>
          <a:endParaRPr lang="en-US" sz="1100" b="1"/>
        </a:p>
      </cdr:txBody>
    </cdr:sp>
  </cdr:relSizeAnchor>
</c:userShapes>
</file>

<file path=xl/drawings/drawing32.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400050</xdr:colOff>
      <xdr:row>2</xdr:row>
      <xdr:rowOff>161925</xdr:rowOff>
    </xdr:from>
    <xdr:to>
      <xdr:col>52</xdr:col>
      <xdr:colOff>447675</xdr:colOff>
      <xdr:row>17</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542925</xdr:colOff>
      <xdr:row>2</xdr:row>
      <xdr:rowOff>200024</xdr:rowOff>
    </xdr:from>
    <xdr:to>
      <xdr:col>62</xdr:col>
      <xdr:colOff>390525</xdr:colOff>
      <xdr:row>17</xdr:row>
      <xdr:rowOff>161924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514350</xdr:colOff>
      <xdr:row>18</xdr:row>
      <xdr:rowOff>76200</xdr:rowOff>
    </xdr:from>
    <xdr:to>
      <xdr:col>52</xdr:col>
      <xdr:colOff>523875</xdr:colOff>
      <xdr:row>30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73398</xdr:colOff>
      <xdr:row>42</xdr:row>
      <xdr:rowOff>524996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540123</xdr:colOff>
      <xdr:row>43</xdr:row>
      <xdr:rowOff>172010</xdr:rowOff>
    </xdr:from>
    <xdr:to>
      <xdr:col>46</xdr:col>
      <xdr:colOff>271182</xdr:colOff>
      <xdr:row>61</xdr:row>
      <xdr:rowOff>379879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152400</xdr:colOff>
      <xdr:row>2</xdr:row>
      <xdr:rowOff>190500</xdr:rowOff>
    </xdr:from>
    <xdr:to>
      <xdr:col>45</xdr:col>
      <xdr:colOff>247650</xdr:colOff>
      <xdr:row>17</xdr:row>
      <xdr:rowOff>161925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514350</xdr:colOff>
      <xdr:row>18</xdr:row>
      <xdr:rowOff>104776</xdr:rowOff>
    </xdr:from>
    <xdr:to>
      <xdr:col>62</xdr:col>
      <xdr:colOff>361950</xdr:colOff>
      <xdr:row>31</xdr:row>
      <xdr:rowOff>28576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390525</xdr:colOff>
      <xdr:row>79</xdr:row>
      <xdr:rowOff>9525</xdr:rowOff>
    </xdr:from>
    <xdr:to>
      <xdr:col>18</xdr:col>
      <xdr:colOff>651062</xdr:colOff>
      <xdr:row>110</xdr:row>
      <xdr:rowOff>132789</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2021/2020</a:t>
          </a:r>
          <a:endParaRPr lang="en-US" sz="1100" b="0"/>
        </a:p>
      </cdr:txBody>
    </cdr:sp>
  </cdr:relSizeAnchor>
</c:userShapes>
</file>

<file path=xl/drawings/drawing34.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2021/2020</a:t>
          </a:r>
          <a:endParaRPr lang="en-US" sz="1100" b="0"/>
        </a:p>
      </cdr:txBody>
    </cdr:sp>
  </cdr:relSizeAnchor>
</c:userShapes>
</file>

<file path=xl/drawings/drawing35.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2021/2020</a:t>
          </a:r>
          <a:endParaRPr lang="en-US" sz="1100" b="0"/>
        </a:p>
      </cdr:txBody>
    </cdr:sp>
  </cdr:relSizeAnchor>
</c:userShapes>
</file>

<file path=xl/drawings/drawing36.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2021/2020</a:t>
          </a:r>
          <a:endParaRPr lang="en-US" sz="1100" b="0"/>
        </a:p>
      </cdr:txBody>
    </cdr:sp>
  </cdr:relSizeAnchor>
</c:userShapes>
</file>

<file path=xl/drawings/drawing3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2021/2020</a:t>
          </a:r>
          <a:endParaRPr lang="en-US" sz="1100" b="1"/>
        </a:p>
      </cdr:txBody>
    </cdr:sp>
  </cdr:relSizeAnchor>
</c:userShapes>
</file>

<file path=xl/drawings/drawing3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2021/2020</a:t>
          </a:r>
          <a:endParaRPr lang="en-US" sz="1100" b="1"/>
        </a:p>
      </cdr:txBody>
    </cdr:sp>
  </cdr:relSizeAnchor>
</c:userShapes>
</file>

<file path=xl/drawings/drawing3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2020/2019</a:t>
          </a:r>
          <a:endParaRPr lang="en-US" sz="1100" b="1"/>
        </a:p>
      </cdr:txBody>
    </cdr:sp>
  </cdr:relSizeAnchor>
</c:userShapes>
</file>

<file path=xl/drawings/drawing4.xml><?xml version="1.0" encoding="utf-8"?>
<c:userShapes xmlns:c="http://schemas.openxmlformats.org/drawingml/2006/chart">
  <cdr:relSizeAnchor xmlns:cdr="http://schemas.openxmlformats.org/drawingml/2006/chartDrawing">
    <cdr:from>
      <cdr:x>0.20754</cdr:x>
      <cdr:y>0.16258</cdr:y>
    </cdr:from>
    <cdr:to>
      <cdr:x>0.20901</cdr:x>
      <cdr:y>0.84886</cdr:y>
    </cdr:to>
    <cdr:cxnSp macro="">
      <cdr:nvCxnSpPr>
        <cdr:cNvPr id="2" name="Straight Connector 1"/>
        <cdr:cNvCxnSpPr/>
      </cdr:nvCxnSpPr>
      <cdr:spPr>
        <a:xfrm xmlns:a="http://schemas.openxmlformats.org/drawingml/2006/main" flipH="1">
          <a:off x="1346200" y="63182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0.66275</cdr:x>
      <cdr:y>0.16258</cdr:y>
    </cdr:from>
    <cdr:to>
      <cdr:x>0.66422</cdr:x>
      <cdr:y>0.84886</cdr:y>
    </cdr:to>
    <cdr:cxnSp macro="">
      <cdr:nvCxnSpPr>
        <cdr:cNvPr id="3" name="Straight Connector 2"/>
        <cdr:cNvCxnSpPr/>
      </cdr:nvCxnSpPr>
      <cdr:spPr>
        <a:xfrm xmlns:a="http://schemas.openxmlformats.org/drawingml/2006/main" flipH="1">
          <a:off x="4298950" y="63182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0.42927</cdr:x>
      <cdr:y>0.15768</cdr:y>
    </cdr:from>
    <cdr:to>
      <cdr:x>0.43074</cdr:x>
      <cdr:y>0.84395</cdr:y>
    </cdr:to>
    <cdr:cxnSp macro="">
      <cdr:nvCxnSpPr>
        <cdr:cNvPr id="4" name="Straight Connector 3"/>
        <cdr:cNvCxnSpPr/>
      </cdr:nvCxnSpPr>
      <cdr:spPr>
        <a:xfrm xmlns:a="http://schemas.openxmlformats.org/drawingml/2006/main" flipH="1">
          <a:off x="2784475" y="61277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0.89476</cdr:x>
      <cdr:y>0.16748</cdr:y>
    </cdr:from>
    <cdr:to>
      <cdr:x>0.89623</cdr:x>
      <cdr:y>0.85376</cdr:y>
    </cdr:to>
    <cdr:cxnSp macro="">
      <cdr:nvCxnSpPr>
        <cdr:cNvPr id="5" name="Straight Connector 4"/>
        <cdr:cNvCxnSpPr/>
      </cdr:nvCxnSpPr>
      <cdr:spPr>
        <a:xfrm xmlns:a="http://schemas.openxmlformats.org/drawingml/2006/main" flipH="1">
          <a:off x="5803900" y="65087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0.09006</cdr:x>
      <cdr:y>0.25817</cdr:y>
    </cdr:from>
    <cdr:to>
      <cdr:x>0.18551</cdr:x>
      <cdr:y>0.29984</cdr:y>
    </cdr:to>
    <cdr:sp macro="" textlink="">
      <cdr:nvSpPr>
        <cdr:cNvPr id="6" name="TextBox 14"/>
        <cdr:cNvSpPr txBox="1"/>
      </cdr:nvSpPr>
      <cdr:spPr>
        <a:xfrm xmlns:a="http://schemas.openxmlformats.org/drawingml/2006/main">
          <a:off x="584200" y="10033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0.89476</cdr:x>
      <cdr:y>0.26552</cdr:y>
    </cdr:from>
    <cdr:to>
      <cdr:x>0.99021</cdr:x>
      <cdr:y>0.30719</cdr:y>
    </cdr:to>
    <cdr:sp macro="" textlink="">
      <cdr:nvSpPr>
        <cdr:cNvPr id="7" name="TextBox 35"/>
        <cdr:cNvSpPr txBox="1"/>
      </cdr:nvSpPr>
      <cdr:spPr>
        <a:xfrm xmlns:a="http://schemas.openxmlformats.org/drawingml/2006/main">
          <a:off x="5803900" y="10318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0.28536</cdr:x>
      <cdr:y>0.25817</cdr:y>
    </cdr:from>
    <cdr:to>
      <cdr:x>0.38081</cdr:x>
      <cdr:y>0.29984</cdr:y>
    </cdr:to>
    <cdr:sp macro="" textlink="">
      <cdr:nvSpPr>
        <cdr:cNvPr id="8" name="TextBox 36"/>
        <cdr:cNvSpPr txBox="1"/>
      </cdr:nvSpPr>
      <cdr:spPr>
        <a:xfrm xmlns:a="http://schemas.openxmlformats.org/drawingml/2006/main">
          <a:off x="1851025" y="10033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0.5071</cdr:x>
      <cdr:y>0.25572</cdr:y>
    </cdr:from>
    <cdr:to>
      <cdr:x>0.60255</cdr:x>
      <cdr:y>0.29739</cdr:y>
    </cdr:to>
    <cdr:sp macro="" textlink="">
      <cdr:nvSpPr>
        <cdr:cNvPr id="9" name="TextBox 37"/>
        <cdr:cNvSpPr txBox="1"/>
      </cdr:nvSpPr>
      <cdr:spPr>
        <a:xfrm xmlns:a="http://schemas.openxmlformats.org/drawingml/2006/main">
          <a:off x="3289300" y="993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0.72736</cdr:x>
      <cdr:y>0.25572</cdr:y>
    </cdr:from>
    <cdr:to>
      <cdr:x>0.82281</cdr:x>
      <cdr:y>0.29739</cdr:y>
    </cdr:to>
    <cdr:sp macro="" textlink="">
      <cdr:nvSpPr>
        <cdr:cNvPr id="10" name="TextBox 38"/>
        <cdr:cNvSpPr txBox="1"/>
      </cdr:nvSpPr>
      <cdr:spPr>
        <a:xfrm xmlns:a="http://schemas.openxmlformats.org/drawingml/2006/main">
          <a:off x="4718050" y="993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2021/2020</a:t>
          </a:r>
          <a:endParaRPr lang="en-US" sz="1100" b="0"/>
        </a:p>
      </cdr:txBody>
    </cdr:sp>
  </cdr:relSizeAnchor>
</c:userShapes>
</file>

<file path=xl/drawings/drawing41.xml><?xml version="1.0" encoding="utf-8"?>
<c:userShapes xmlns:c="http://schemas.openxmlformats.org/drawingml/2006/chart">
  <cdr:relSizeAnchor xmlns:cdr="http://schemas.openxmlformats.org/drawingml/2006/chartDrawing">
    <cdr:from>
      <cdr:x>0.27285</cdr:x>
      <cdr:y>0.03746</cdr:y>
    </cdr:from>
    <cdr:to>
      <cdr:x>0.76779</cdr:x>
      <cdr:y>0.13777</cdr:y>
    </cdr:to>
    <cdr:sp macro="" textlink="">
      <cdr:nvSpPr>
        <cdr:cNvPr id="2" name="TextBox 1"/>
        <cdr:cNvSpPr txBox="1"/>
      </cdr:nvSpPr>
      <cdr:spPr>
        <a:xfrm xmlns:a="http://schemas.openxmlformats.org/drawingml/2006/main">
          <a:off x="1289060" y="123825"/>
          <a:ext cx="2338295"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domačih gostov </a:t>
          </a:r>
          <a:r>
            <a:rPr lang="sl-SI" sz="1100" b="0"/>
            <a:t>2021/2020</a:t>
          </a:r>
          <a:endParaRPr lang="en-US" sz="1100" b="0"/>
        </a:p>
      </cdr:txBody>
    </cdr:sp>
  </cdr:relSizeAnchor>
</c:userShapes>
</file>

<file path=xl/drawings/drawing42.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390525</xdr:colOff>
      <xdr:row>3</xdr:row>
      <xdr:rowOff>28575</xdr:rowOff>
    </xdr:from>
    <xdr:to>
      <xdr:col>52</xdr:col>
      <xdr:colOff>38100</xdr:colOff>
      <xdr:row>18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52</xdr:col>
      <xdr:colOff>190500</xdr:colOff>
      <xdr:row>2</xdr:row>
      <xdr:rowOff>190499</xdr:rowOff>
    </xdr:from>
    <xdr:to>
      <xdr:col>60</xdr:col>
      <xdr:colOff>38100</xdr:colOff>
      <xdr:row>17</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187777</xdr:colOff>
      <xdr:row>2</xdr:row>
      <xdr:rowOff>171450</xdr:rowOff>
    </xdr:from>
    <xdr:to>
      <xdr:col>76</xdr:col>
      <xdr:colOff>35378</xdr:colOff>
      <xdr:row>17</xdr:row>
      <xdr:rowOff>112938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19050</xdr:colOff>
      <xdr:row>43</xdr:row>
      <xdr:rowOff>1121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35859</xdr:colOff>
      <xdr:row>43</xdr:row>
      <xdr:rowOff>160804</xdr:rowOff>
    </xdr:from>
    <xdr:to>
      <xdr:col>46</xdr:col>
      <xdr:colOff>372036</xdr:colOff>
      <xdr:row>61</xdr:row>
      <xdr:rowOff>368673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114300</xdr:colOff>
      <xdr:row>3</xdr:row>
      <xdr:rowOff>28575</xdr:rowOff>
    </xdr:from>
    <xdr:to>
      <xdr:col>45</xdr:col>
      <xdr:colOff>209550</xdr:colOff>
      <xdr:row>18</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60</xdr:col>
      <xdr:colOff>209550</xdr:colOff>
      <xdr:row>2</xdr:row>
      <xdr:rowOff>170091</xdr:rowOff>
    </xdr:from>
    <xdr:to>
      <xdr:col>68</xdr:col>
      <xdr:colOff>57149</xdr:colOff>
      <xdr:row>17</xdr:row>
      <xdr:rowOff>121104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166408</xdr:colOff>
      <xdr:row>78</xdr:row>
      <xdr:rowOff>31937</xdr:rowOff>
    </xdr:from>
    <xdr:to>
      <xdr:col>20</xdr:col>
      <xdr:colOff>471769</xdr:colOff>
      <xdr:row>109</xdr:row>
      <xdr:rowOff>155201</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0</xdr:colOff>
      <xdr:row>58</xdr:row>
      <xdr:rowOff>138112</xdr:rowOff>
    </xdr:from>
    <xdr:to>
      <xdr:col>56</xdr:col>
      <xdr:colOff>285750</xdr:colOff>
      <xdr:row>71</xdr:row>
      <xdr:rowOff>90487</xdr:rowOff>
    </xdr:to>
    <xdr:graphicFrame macro="">
      <xdr:nvGraphicFramePr>
        <xdr:cNvPr id="13" name="Grafikon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381000</xdr:colOff>
      <xdr:row>33</xdr:row>
      <xdr:rowOff>38100</xdr:rowOff>
    </xdr:from>
    <xdr:to>
      <xdr:col>66</xdr:col>
      <xdr:colOff>257175</xdr:colOff>
      <xdr:row>46</xdr:row>
      <xdr:rowOff>95250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74</xdr:col>
      <xdr:colOff>438150</xdr:colOff>
      <xdr:row>33</xdr:row>
      <xdr:rowOff>66675</xdr:rowOff>
    </xdr:from>
    <xdr:to>
      <xdr:col>82</xdr:col>
      <xdr:colOff>381000</xdr:colOff>
      <xdr:row>46</xdr:row>
      <xdr:rowOff>114300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66</xdr:col>
      <xdr:colOff>371475</xdr:colOff>
      <xdr:row>33</xdr:row>
      <xdr:rowOff>66675</xdr:rowOff>
    </xdr:from>
    <xdr:to>
      <xdr:col>74</xdr:col>
      <xdr:colOff>257175</xdr:colOff>
      <xdr:row>46</xdr:row>
      <xdr:rowOff>114300</xdr:rowOff>
    </xdr:to>
    <xdr:graphicFrame macro="">
      <xdr:nvGraphicFramePr>
        <xdr:cNvPr id="1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58</xdr:col>
      <xdr:colOff>367393</xdr:colOff>
      <xdr:row>47</xdr:row>
      <xdr:rowOff>34015</xdr:rowOff>
    </xdr:from>
    <xdr:to>
      <xdr:col>66</xdr:col>
      <xdr:colOff>214992</xdr:colOff>
      <xdr:row>61</xdr:row>
      <xdr:rowOff>254451</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74</xdr:col>
      <xdr:colOff>364670</xdr:colOff>
      <xdr:row>47</xdr:row>
      <xdr:rowOff>14966</xdr:rowOff>
    </xdr:from>
    <xdr:to>
      <xdr:col>82</xdr:col>
      <xdr:colOff>212270</xdr:colOff>
      <xdr:row>61</xdr:row>
      <xdr:rowOff>214990</xdr:rowOff>
    </xdr:to>
    <xdr:graphicFrame macro="">
      <xdr:nvGraphicFramePr>
        <xdr:cNvPr id="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66</xdr:col>
      <xdr:colOff>386442</xdr:colOff>
      <xdr:row>47</xdr:row>
      <xdr:rowOff>13607</xdr:rowOff>
    </xdr:from>
    <xdr:to>
      <xdr:col>74</xdr:col>
      <xdr:colOff>234042</xdr:colOff>
      <xdr:row>61</xdr:row>
      <xdr:rowOff>223156</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397809</xdr:colOff>
      <xdr:row>82</xdr:row>
      <xdr:rowOff>40340</xdr:rowOff>
    </xdr:from>
    <xdr:to>
      <xdr:col>51</xdr:col>
      <xdr:colOff>431426</xdr:colOff>
      <xdr:row>96</xdr:row>
      <xdr:rowOff>116540</xdr:rowOff>
    </xdr:to>
    <xdr:graphicFrame macro="">
      <xdr:nvGraphicFramePr>
        <xdr:cNvPr id="20" name="Grafikon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414617</xdr:colOff>
      <xdr:row>111</xdr:row>
      <xdr:rowOff>156882</xdr:rowOff>
    </xdr:from>
    <xdr:to>
      <xdr:col>51</xdr:col>
      <xdr:colOff>448234</xdr:colOff>
      <xdr:row>126</xdr:row>
      <xdr:rowOff>42582</xdr:rowOff>
    </xdr:to>
    <xdr:graphicFrame macro="">
      <xdr:nvGraphicFramePr>
        <xdr:cNvPr id="21" name="Grafikon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45</xdr:col>
      <xdr:colOff>437028</xdr:colOff>
      <xdr:row>126</xdr:row>
      <xdr:rowOff>145675</xdr:rowOff>
    </xdr:from>
    <xdr:to>
      <xdr:col>51</xdr:col>
      <xdr:colOff>470645</xdr:colOff>
      <xdr:row>141</xdr:row>
      <xdr:rowOff>31375</xdr:rowOff>
    </xdr:to>
    <xdr:graphicFrame macro="">
      <xdr:nvGraphicFramePr>
        <xdr:cNvPr id="22" name="Grafikon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51</xdr:col>
      <xdr:colOff>582702</xdr:colOff>
      <xdr:row>111</xdr:row>
      <xdr:rowOff>145676</xdr:rowOff>
    </xdr:from>
    <xdr:to>
      <xdr:col>59</xdr:col>
      <xdr:colOff>313761</xdr:colOff>
      <xdr:row>126</xdr:row>
      <xdr:rowOff>31376</xdr:rowOff>
    </xdr:to>
    <xdr:graphicFrame macro="">
      <xdr:nvGraphicFramePr>
        <xdr:cNvPr id="23" name="Grafikon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51</xdr:col>
      <xdr:colOff>493058</xdr:colOff>
      <xdr:row>82</xdr:row>
      <xdr:rowOff>44824</xdr:rowOff>
    </xdr:from>
    <xdr:to>
      <xdr:col>59</xdr:col>
      <xdr:colOff>224117</xdr:colOff>
      <xdr:row>96</xdr:row>
      <xdr:rowOff>121024</xdr:rowOff>
    </xdr:to>
    <xdr:graphicFrame macro="">
      <xdr:nvGraphicFramePr>
        <xdr:cNvPr id="24" name="Grafikon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67</xdr:col>
      <xdr:colOff>324971</xdr:colOff>
      <xdr:row>81</xdr:row>
      <xdr:rowOff>174811</xdr:rowOff>
    </xdr:from>
    <xdr:to>
      <xdr:col>75</xdr:col>
      <xdr:colOff>56030</xdr:colOff>
      <xdr:row>96</xdr:row>
      <xdr:rowOff>60511</xdr:rowOff>
    </xdr:to>
    <xdr:graphicFrame macro="">
      <xdr:nvGraphicFramePr>
        <xdr:cNvPr id="25" name="Grafikon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59</xdr:col>
      <xdr:colOff>459441</xdr:colOff>
      <xdr:row>111</xdr:row>
      <xdr:rowOff>179294</xdr:rowOff>
    </xdr:from>
    <xdr:to>
      <xdr:col>67</xdr:col>
      <xdr:colOff>190500</xdr:colOff>
      <xdr:row>126</xdr:row>
      <xdr:rowOff>64994</xdr:rowOff>
    </xdr:to>
    <xdr:graphicFrame macro="">
      <xdr:nvGraphicFramePr>
        <xdr:cNvPr id="26" name="Grafikon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67</xdr:col>
      <xdr:colOff>291353</xdr:colOff>
      <xdr:row>111</xdr:row>
      <xdr:rowOff>168088</xdr:rowOff>
    </xdr:from>
    <xdr:to>
      <xdr:col>75</xdr:col>
      <xdr:colOff>22412</xdr:colOff>
      <xdr:row>126</xdr:row>
      <xdr:rowOff>53788</xdr:rowOff>
    </xdr:to>
    <xdr:graphicFrame macro="">
      <xdr:nvGraphicFramePr>
        <xdr:cNvPr id="27" name="Grafikon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59</xdr:col>
      <xdr:colOff>459440</xdr:colOff>
      <xdr:row>126</xdr:row>
      <xdr:rowOff>145676</xdr:rowOff>
    </xdr:from>
    <xdr:to>
      <xdr:col>67</xdr:col>
      <xdr:colOff>190499</xdr:colOff>
      <xdr:row>141</xdr:row>
      <xdr:rowOff>31376</xdr:rowOff>
    </xdr:to>
    <xdr:graphicFrame macro="">
      <xdr:nvGraphicFramePr>
        <xdr:cNvPr id="28" name="Grafikon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59</xdr:col>
      <xdr:colOff>481853</xdr:colOff>
      <xdr:row>81</xdr:row>
      <xdr:rowOff>179294</xdr:rowOff>
    </xdr:from>
    <xdr:to>
      <xdr:col>67</xdr:col>
      <xdr:colOff>212912</xdr:colOff>
      <xdr:row>96</xdr:row>
      <xdr:rowOff>64994</xdr:rowOff>
    </xdr:to>
    <xdr:graphicFrame macro="">
      <xdr:nvGraphicFramePr>
        <xdr:cNvPr id="29" name="Grafikon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67</xdr:col>
      <xdr:colOff>302558</xdr:colOff>
      <xdr:row>126</xdr:row>
      <xdr:rowOff>123265</xdr:rowOff>
    </xdr:from>
    <xdr:to>
      <xdr:col>75</xdr:col>
      <xdr:colOff>33617</xdr:colOff>
      <xdr:row>141</xdr:row>
      <xdr:rowOff>8965</xdr:rowOff>
    </xdr:to>
    <xdr:graphicFrame macro="">
      <xdr:nvGraphicFramePr>
        <xdr:cNvPr id="30" name="Grafikon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51</xdr:col>
      <xdr:colOff>571499</xdr:colOff>
      <xdr:row>126</xdr:row>
      <xdr:rowOff>123265</xdr:rowOff>
    </xdr:from>
    <xdr:to>
      <xdr:col>59</xdr:col>
      <xdr:colOff>302558</xdr:colOff>
      <xdr:row>141</xdr:row>
      <xdr:rowOff>8965</xdr:rowOff>
    </xdr:to>
    <xdr:graphicFrame macro="">
      <xdr:nvGraphicFramePr>
        <xdr:cNvPr id="31" name="Grafikon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45</xdr:col>
      <xdr:colOff>392206</xdr:colOff>
      <xdr:row>97</xdr:row>
      <xdr:rowOff>0</xdr:rowOff>
    </xdr:from>
    <xdr:to>
      <xdr:col>51</xdr:col>
      <xdr:colOff>425823</xdr:colOff>
      <xdr:row>111</xdr:row>
      <xdr:rowOff>64994</xdr:rowOff>
    </xdr:to>
    <xdr:graphicFrame macro="">
      <xdr:nvGraphicFramePr>
        <xdr:cNvPr id="32" name="Grafikon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51</xdr:col>
      <xdr:colOff>549088</xdr:colOff>
      <xdr:row>97</xdr:row>
      <xdr:rowOff>0</xdr:rowOff>
    </xdr:from>
    <xdr:to>
      <xdr:col>59</xdr:col>
      <xdr:colOff>280147</xdr:colOff>
      <xdr:row>111</xdr:row>
      <xdr:rowOff>64994</xdr:rowOff>
    </xdr:to>
    <xdr:graphicFrame macro="">
      <xdr:nvGraphicFramePr>
        <xdr:cNvPr id="33" name="Grafikon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59</xdr:col>
      <xdr:colOff>504265</xdr:colOff>
      <xdr:row>97</xdr:row>
      <xdr:rowOff>0</xdr:rowOff>
    </xdr:from>
    <xdr:to>
      <xdr:col>67</xdr:col>
      <xdr:colOff>235324</xdr:colOff>
      <xdr:row>111</xdr:row>
      <xdr:rowOff>64994</xdr:rowOff>
    </xdr:to>
    <xdr:graphicFrame macro="">
      <xdr:nvGraphicFramePr>
        <xdr:cNvPr id="34" name="Grafikon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67</xdr:col>
      <xdr:colOff>347382</xdr:colOff>
      <xdr:row>97</xdr:row>
      <xdr:rowOff>0</xdr:rowOff>
    </xdr:from>
    <xdr:to>
      <xdr:col>75</xdr:col>
      <xdr:colOff>78441</xdr:colOff>
      <xdr:row>111</xdr:row>
      <xdr:rowOff>64994</xdr:rowOff>
    </xdr:to>
    <xdr:graphicFrame macro="">
      <xdr:nvGraphicFramePr>
        <xdr:cNvPr id="35" name="Grafikon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2022/2021</a:t>
          </a:r>
          <a:endParaRPr lang="en-US" sz="1100" b="0"/>
        </a:p>
      </cdr:txBody>
    </cdr:sp>
  </cdr:relSizeAnchor>
</c:userShapes>
</file>

<file path=xl/drawings/drawing44.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2022/2021</a:t>
          </a:r>
          <a:endParaRPr lang="en-US" sz="1100" b="0"/>
        </a:p>
      </cdr:txBody>
    </cdr:sp>
  </cdr:relSizeAnchor>
</c:userShapes>
</file>

<file path=xl/drawings/drawing45.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2022/2021</a:t>
          </a:r>
          <a:endParaRPr lang="en-US" sz="1100" b="0"/>
        </a:p>
      </cdr:txBody>
    </cdr:sp>
  </cdr:relSizeAnchor>
</c:userShapes>
</file>

<file path=xl/drawings/drawing46.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2022/2021</a:t>
          </a:r>
          <a:endParaRPr lang="en-US" sz="1100" b="0"/>
        </a:p>
      </cdr:txBody>
    </cdr:sp>
  </cdr:relSizeAnchor>
</c:userShapes>
</file>

<file path=xl/drawings/drawing4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2022/2021</a:t>
          </a:r>
          <a:endParaRPr lang="en-US" sz="1100" b="1"/>
        </a:p>
      </cdr:txBody>
    </cdr:sp>
  </cdr:relSizeAnchor>
</c:userShapes>
</file>

<file path=xl/drawings/drawing4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2022/2021</a:t>
          </a:r>
          <a:endParaRPr lang="en-US" sz="1100" b="1"/>
        </a:p>
      </cdr:txBody>
    </cdr:sp>
  </cdr:relSizeAnchor>
</c:userShapes>
</file>

<file path=xl/drawings/drawing4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2022/2011</a:t>
          </a:r>
          <a:endParaRPr lang="en-US" sz="1100" b="1"/>
        </a:p>
      </cdr:txBody>
    </cdr:sp>
  </cdr:relSizeAnchor>
</c:userShapes>
</file>

<file path=xl/drawings/drawing5.xml><?xml version="1.0" encoding="utf-8"?>
<c:userShapes xmlns:c="http://schemas.openxmlformats.org/drawingml/2006/chart">
  <cdr:relSizeAnchor xmlns:cdr="http://schemas.openxmlformats.org/drawingml/2006/chartDrawing">
    <cdr:from>
      <cdr:x>0.2254</cdr:x>
      <cdr:y>0.2918</cdr:y>
    </cdr:from>
    <cdr:to>
      <cdr:x>0.22687</cdr:x>
      <cdr:y>0.90854</cdr:y>
    </cdr:to>
    <cdr:cxnSp macro="">
      <cdr:nvCxnSpPr>
        <cdr:cNvPr id="40" name="Straight Connector 39"/>
        <cdr:cNvCxnSpPr/>
      </cdr:nvCxnSpPr>
      <cdr:spPr>
        <a:xfrm xmlns:a="http://schemas.openxmlformats.org/drawingml/2006/main" flipH="1">
          <a:off x="1469112" y="1266607"/>
          <a:ext cx="9576"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0.68033</cdr:x>
      <cdr:y>0.2918</cdr:y>
    </cdr:from>
    <cdr:to>
      <cdr:x>0.68179</cdr:x>
      <cdr:y>0.90854</cdr:y>
    </cdr:to>
    <cdr:cxnSp macro="">
      <cdr:nvCxnSpPr>
        <cdr:cNvPr id="41" name="Straight Connector 40"/>
        <cdr:cNvCxnSpPr/>
      </cdr:nvCxnSpPr>
      <cdr:spPr>
        <a:xfrm xmlns:a="http://schemas.openxmlformats.org/drawingml/2006/main" flipH="1">
          <a:off x="4434297" y="1266607"/>
          <a:ext cx="9510"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cdr:x>
      <cdr:y>0.28739</cdr:y>
    </cdr:from>
    <cdr:to>
      <cdr:x>0.44846</cdr:x>
      <cdr:y>0.90414</cdr:y>
    </cdr:to>
    <cdr:cxnSp macro="">
      <cdr:nvCxnSpPr>
        <cdr:cNvPr id="42" name="Straight Connector 41"/>
        <cdr:cNvCxnSpPr/>
      </cdr:nvCxnSpPr>
      <cdr:spPr>
        <a:xfrm xmlns:a="http://schemas.openxmlformats.org/drawingml/2006/main" flipH="1">
          <a:off x="2913469" y="1247462"/>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0.89459</cdr:x>
      <cdr:y>0.2962</cdr:y>
    </cdr:from>
    <cdr:to>
      <cdr:x>0.89605</cdr:x>
      <cdr:y>0.91295</cdr:y>
    </cdr:to>
    <cdr:cxnSp macro="">
      <cdr:nvCxnSpPr>
        <cdr:cNvPr id="43" name="Straight Connector 42"/>
        <cdr:cNvCxnSpPr/>
      </cdr:nvCxnSpPr>
      <cdr:spPr>
        <a:xfrm xmlns:a="http://schemas.openxmlformats.org/drawingml/2006/main" flipH="1">
          <a:off x="5830778" y="1285708"/>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0.108</cdr:x>
      <cdr:y>0.3777</cdr:y>
    </cdr:from>
    <cdr:to>
      <cdr:x>0.20339</cdr:x>
      <cdr:y>0.41515</cdr:y>
    </cdr:to>
    <cdr:sp macro="" textlink="">
      <cdr:nvSpPr>
        <cdr:cNvPr id="44" name="TextBox 14"/>
        <cdr:cNvSpPr txBox="1"/>
      </cdr:nvSpPr>
      <cdr:spPr>
        <a:xfrm xmlns:a="http://schemas.openxmlformats.org/drawingml/2006/main">
          <a:off x="703943" y="1639477"/>
          <a:ext cx="621737"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0.89165</cdr:x>
      <cdr:y>0.38431</cdr:y>
    </cdr:from>
    <cdr:to>
      <cdr:x>0.98704</cdr:x>
      <cdr:y>0.42176</cdr:y>
    </cdr:to>
    <cdr:sp macro="" textlink="">
      <cdr:nvSpPr>
        <cdr:cNvPr id="45" name="TextBox 35"/>
        <cdr:cNvSpPr txBox="1"/>
      </cdr:nvSpPr>
      <cdr:spPr>
        <a:xfrm xmlns:a="http://schemas.openxmlformats.org/drawingml/2006/main">
          <a:off x="5811627" y="1668172"/>
          <a:ext cx="621737" cy="1625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0.30318</cdr:x>
      <cdr:y>0.3777</cdr:y>
    </cdr:from>
    <cdr:to>
      <cdr:x>0.39857</cdr:x>
      <cdr:y>0.41515</cdr:y>
    </cdr:to>
    <cdr:sp macro="" textlink="">
      <cdr:nvSpPr>
        <cdr:cNvPr id="46" name="TextBox 36"/>
        <cdr:cNvSpPr txBox="1"/>
      </cdr:nvSpPr>
      <cdr:spPr>
        <a:xfrm xmlns:a="http://schemas.openxmlformats.org/drawingml/2006/main">
          <a:off x="1976077" y="1639477"/>
          <a:ext cx="621736"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0.51891</cdr:x>
      <cdr:y>0.16844</cdr:y>
    </cdr:from>
    <cdr:to>
      <cdr:x>0.6143</cdr:x>
      <cdr:y>0.20589</cdr:y>
    </cdr:to>
    <cdr:sp macro="" textlink="">
      <cdr:nvSpPr>
        <cdr:cNvPr id="47" name="TextBox 37"/>
        <cdr:cNvSpPr txBox="1"/>
      </cdr:nvSpPr>
      <cdr:spPr>
        <a:xfrm xmlns:a="http://schemas.openxmlformats.org/drawingml/2006/main">
          <a:off x="3382133" y="731157"/>
          <a:ext cx="621736"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0.7493</cdr:x>
      <cdr:y>0.38431</cdr:y>
    </cdr:from>
    <cdr:to>
      <cdr:x>0.84469</cdr:x>
      <cdr:y>0.42176</cdr:y>
    </cdr:to>
    <cdr:sp macro="" textlink="">
      <cdr:nvSpPr>
        <cdr:cNvPr id="48" name="TextBox 38"/>
        <cdr:cNvSpPr txBox="1"/>
      </cdr:nvSpPr>
      <cdr:spPr>
        <a:xfrm xmlns:a="http://schemas.openxmlformats.org/drawingml/2006/main">
          <a:off x="4883810" y="1668172"/>
          <a:ext cx="621737" cy="1625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2022/2021</a:t>
          </a:r>
          <a:endParaRPr lang="en-US" sz="1100" b="0"/>
        </a:p>
      </cdr:txBody>
    </cdr:sp>
  </cdr:relSizeAnchor>
</c:userShapes>
</file>

<file path=xl/drawings/drawing51.xml><?xml version="1.0" encoding="utf-8"?>
<c:userShapes xmlns:c="http://schemas.openxmlformats.org/drawingml/2006/chart">
  <cdr:relSizeAnchor xmlns:cdr="http://schemas.openxmlformats.org/drawingml/2006/chartDrawing">
    <cdr:from>
      <cdr:x>0.22446</cdr:x>
      <cdr:y>0.03117</cdr:y>
    </cdr:from>
    <cdr:to>
      <cdr:x>0.7194</cdr:x>
      <cdr:y>0.13148</cdr:y>
    </cdr:to>
    <cdr:sp macro="" textlink="">
      <cdr:nvSpPr>
        <cdr:cNvPr id="2" name="TextBox 1"/>
        <cdr:cNvSpPr txBox="1"/>
      </cdr:nvSpPr>
      <cdr:spPr>
        <a:xfrm xmlns:a="http://schemas.openxmlformats.org/drawingml/2006/main">
          <a:off x="1060460" y="94406"/>
          <a:ext cx="2338295" cy="3038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domačih gostov </a:t>
          </a:r>
          <a:r>
            <a:rPr lang="sl-SI" sz="1100" b="0"/>
            <a:t>2022/2021</a:t>
          </a:r>
          <a:endParaRPr lang="en-US" sz="1100" b="0"/>
        </a:p>
      </cdr:txBody>
    </cdr:sp>
  </cdr:relSizeAnchor>
</c:userShapes>
</file>

<file path=xl/drawings/drawing52.xml><?xml version="1.0" encoding="utf-8"?>
<c:userShapes xmlns:c="http://schemas.openxmlformats.org/drawingml/2006/chart">
  <cdr:relSizeAnchor xmlns:cdr="http://schemas.openxmlformats.org/drawingml/2006/chartDrawing">
    <cdr:from>
      <cdr:x>0.12251</cdr:x>
      <cdr:y>0.03125</cdr:y>
    </cdr:from>
    <cdr:to>
      <cdr:x>0.61448</cdr:x>
      <cdr:y>0.13125</cdr:y>
    </cdr:to>
    <cdr:sp macro="" textlink="">
      <cdr:nvSpPr>
        <cdr:cNvPr id="2" name="TextBox 1"/>
        <cdr:cNvSpPr txBox="1"/>
      </cdr:nvSpPr>
      <cdr:spPr>
        <a:xfrm xmlns:a="http://schemas.openxmlformats.org/drawingml/2006/main">
          <a:off x="582287" y="95250"/>
          <a:ext cx="233832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2022/2019</a:t>
          </a:r>
          <a:endParaRPr lang="en-US" sz="1100" b="0"/>
        </a:p>
      </cdr:txBody>
    </cdr:sp>
  </cdr:relSizeAnchor>
</c:userShapes>
</file>

<file path=xl/drawings/drawing53.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2022/2019</a:t>
          </a:r>
          <a:endParaRPr lang="en-US" sz="1100" b="0"/>
        </a:p>
      </cdr:txBody>
    </cdr:sp>
  </cdr:relSizeAnchor>
</c:userShapes>
</file>

<file path=xl/drawings/drawing54.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2022/2019</a:t>
          </a:r>
          <a:endParaRPr lang="en-US" sz="1100" b="0"/>
        </a:p>
      </cdr:txBody>
    </cdr:sp>
  </cdr:relSizeAnchor>
</c:userShapes>
</file>

<file path=xl/drawings/drawing55.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2022/2019</a:t>
          </a:r>
          <a:endParaRPr lang="en-US" sz="1100" b="0"/>
        </a:p>
      </cdr:txBody>
    </cdr:sp>
  </cdr:relSizeAnchor>
</c:userShapes>
</file>

<file path=xl/drawings/drawing56.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2022/2019</a:t>
          </a:r>
          <a:endParaRPr lang="en-US" sz="1100" b="0"/>
        </a:p>
      </cdr:txBody>
    </cdr:sp>
  </cdr:relSizeAnchor>
</c:userShapes>
</file>

<file path=xl/drawings/drawing57.xml><?xml version="1.0" encoding="utf-8"?>
<c:userShapes xmlns:c="http://schemas.openxmlformats.org/drawingml/2006/chart">
  <cdr:relSizeAnchor xmlns:cdr="http://schemas.openxmlformats.org/drawingml/2006/chartDrawing">
    <cdr:from>
      <cdr:x>0.08848</cdr:x>
      <cdr:y>0.01647</cdr:y>
    </cdr:from>
    <cdr:to>
      <cdr:x>0.58342</cdr:x>
      <cdr:y>0.11678</cdr:y>
    </cdr:to>
    <cdr:sp macro="" textlink="">
      <cdr:nvSpPr>
        <cdr:cNvPr id="2" name="TextBox 1"/>
        <cdr:cNvSpPr txBox="1"/>
      </cdr:nvSpPr>
      <cdr:spPr>
        <a:xfrm xmlns:a="http://schemas.openxmlformats.org/drawingml/2006/main">
          <a:off x="420346" y="49696"/>
          <a:ext cx="2351413" cy="302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000" b="0"/>
            <a:t>Ptuj </a:t>
          </a:r>
          <a:r>
            <a:rPr lang="sl-SI" sz="1000" b="0" baseline="0"/>
            <a:t> PDB domačih gostov </a:t>
          </a:r>
          <a:r>
            <a:rPr lang="sl-SI" sz="1000" b="0"/>
            <a:t>2022/2019</a:t>
          </a:r>
          <a:endParaRPr lang="en-US" sz="1000" b="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1</xdr:col>
      <xdr:colOff>123825</xdr:colOff>
      <xdr:row>21</xdr:row>
      <xdr:rowOff>151040</xdr:rowOff>
    </xdr:from>
    <xdr:to>
      <xdr:col>6</xdr:col>
      <xdr:colOff>27214</xdr:colOff>
      <xdr:row>27</xdr:row>
      <xdr:rowOff>160566</xdr:rowOff>
    </xdr:to>
    <xdr:pic>
      <xdr:nvPicPr>
        <xdr:cNvPr id="26" name="Slika 2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21" b="5797"/>
        <a:stretch/>
      </xdr:blipFill>
      <xdr:spPr bwMode="auto">
        <a:xfrm>
          <a:off x="736146" y="4355647"/>
          <a:ext cx="4679497"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38</xdr:row>
      <xdr:rowOff>0</xdr:rowOff>
    </xdr:from>
    <xdr:to>
      <xdr:col>5</xdr:col>
      <xdr:colOff>41320</xdr:colOff>
      <xdr:row>54</xdr:row>
      <xdr:rowOff>142883</xdr:rowOff>
    </xdr:to>
    <xdr:pic>
      <xdr:nvPicPr>
        <xdr:cNvPr id="27" name="Slika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6" y="107632500"/>
          <a:ext cx="4195580" cy="333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52</xdr:row>
      <xdr:rowOff>76201</xdr:rowOff>
    </xdr:from>
    <xdr:to>
      <xdr:col>5</xdr:col>
      <xdr:colOff>17690</xdr:colOff>
      <xdr:row>69</xdr:row>
      <xdr:rowOff>34433</xdr:rowOff>
    </xdr:to>
    <xdr:pic>
      <xdr:nvPicPr>
        <xdr:cNvPr id="28" name="Slika 2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6" y="111194851"/>
          <a:ext cx="4171950" cy="336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70</xdr:row>
      <xdr:rowOff>57150</xdr:rowOff>
    </xdr:from>
    <xdr:to>
      <xdr:col>4</xdr:col>
      <xdr:colOff>553810</xdr:colOff>
      <xdr:row>87</xdr:row>
      <xdr:rowOff>112903</xdr:rowOff>
    </xdr:to>
    <xdr:pic>
      <xdr:nvPicPr>
        <xdr:cNvPr id="29" name="Slika 2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14604800"/>
          <a:ext cx="4105275" cy="3294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81643</xdr:colOff>
      <xdr:row>51</xdr:row>
      <xdr:rowOff>136071</xdr:rowOff>
    </xdr:from>
    <xdr:to>
      <xdr:col>25</xdr:col>
      <xdr:colOff>640403</xdr:colOff>
      <xdr:row>89</xdr:row>
      <xdr:rowOff>40821</xdr:rowOff>
    </xdr:to>
    <xdr:graphicFrame macro="">
      <xdr:nvGraphicFramePr>
        <xdr:cNvPr id="30" name="Grafikon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360540</xdr:colOff>
      <xdr:row>38</xdr:row>
      <xdr:rowOff>0</xdr:rowOff>
    </xdr:from>
    <xdr:to>
      <xdr:col>12</xdr:col>
      <xdr:colOff>212684</xdr:colOff>
      <xdr:row>38</xdr:row>
      <xdr:rowOff>0</xdr:rowOff>
    </xdr:to>
    <xdr:sp macro="" textlink="">
      <xdr:nvSpPr>
        <xdr:cNvPr id="32" name="Desna puščica 31"/>
        <xdr:cNvSpPr/>
      </xdr:nvSpPr>
      <xdr:spPr>
        <a:xfrm rot="1188614">
          <a:off x="3490183" y="109057645"/>
          <a:ext cx="5567144" cy="303530"/>
        </a:xfrm>
        <a:prstGeom prst="rightArrow">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0</xdr:col>
      <xdr:colOff>394607</xdr:colOff>
      <xdr:row>90</xdr:row>
      <xdr:rowOff>163286</xdr:rowOff>
    </xdr:from>
    <xdr:to>
      <xdr:col>12</xdr:col>
      <xdr:colOff>69696</xdr:colOff>
      <xdr:row>115</xdr:row>
      <xdr:rowOff>81645</xdr:rowOff>
    </xdr:to>
    <xdr:pic>
      <xdr:nvPicPr>
        <xdr:cNvPr id="33" name="Slika 32"/>
        <xdr:cNvPicPr>
          <a:picLocks noChangeAspect="1"/>
        </xdr:cNvPicPr>
      </xdr:nvPicPr>
      <xdr:blipFill rotWithShape="1">
        <a:blip xmlns:r="http://schemas.openxmlformats.org/officeDocument/2006/relationships" r:embed="rId6"/>
        <a:srcRect l="4465" t="43127" r="63463" b="26446"/>
        <a:stretch/>
      </xdr:blipFill>
      <xdr:spPr>
        <a:xfrm>
          <a:off x="394607" y="17662072"/>
          <a:ext cx="8873518" cy="4735287"/>
        </a:xfrm>
        <a:prstGeom prst="rect">
          <a:avLst/>
        </a:prstGeom>
        <a:ln w="76200">
          <a:solidFill>
            <a:srgbClr val="00B050"/>
          </a:solidFill>
        </a:ln>
      </xdr:spPr>
    </xdr:pic>
    <xdr:clientData/>
  </xdr:twoCellAnchor>
  <xdr:twoCellAnchor>
    <xdr:from>
      <xdr:col>8</xdr:col>
      <xdr:colOff>176893</xdr:colOff>
      <xdr:row>70</xdr:row>
      <xdr:rowOff>149676</xdr:rowOff>
    </xdr:from>
    <xdr:to>
      <xdr:col>15</xdr:col>
      <xdr:colOff>650422</xdr:colOff>
      <xdr:row>87</xdr:row>
      <xdr:rowOff>51705</xdr:rowOff>
    </xdr:to>
    <xdr:grpSp>
      <xdr:nvGrpSpPr>
        <xdr:cNvPr id="34" name="Skupina 33"/>
        <xdr:cNvGrpSpPr/>
      </xdr:nvGrpSpPr>
      <xdr:grpSpPr>
        <a:xfrm>
          <a:off x="6789964" y="13838462"/>
          <a:ext cx="4895851" cy="3140529"/>
          <a:chOff x="6916512" y="110027358"/>
          <a:chExt cx="4895850" cy="3086100"/>
        </a:xfrm>
      </xdr:grpSpPr>
      <xdr:sp macro="" textlink="">
        <xdr:nvSpPr>
          <xdr:cNvPr id="35" name="PoljeZBesedilom 34"/>
          <xdr:cNvSpPr txBox="1"/>
        </xdr:nvSpPr>
        <xdr:spPr>
          <a:xfrm>
            <a:off x="6916512" y="110027358"/>
            <a:ext cx="4895850" cy="3086100"/>
          </a:xfrm>
          <a:prstGeom prst="rect">
            <a:avLst/>
          </a:prstGeom>
          <a:solidFill>
            <a:schemeClr val="lt1"/>
          </a:solidFill>
          <a:ln w="76200" cmpd="sng">
            <a:solidFill>
              <a:srgbClr val="008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100"/>
              <a:t>The GI shows the range of cumulative frequency of the observations, beginning</a:t>
            </a:r>
          </a:p>
          <a:p>
            <a:r>
              <a:rPr lang="sl-SI" sz="1100"/>
              <a:t>with the lowest value (Lundtorp, 2001). The Gini coefficient, equal to the</a:t>
            </a:r>
          </a:p>
          <a:p>
            <a:r>
              <a:rPr lang="sl-SI" sz="1100"/>
              <a:t>area between the Lorenz curve and the line at 45 degrees that divides the area</a:t>
            </a:r>
          </a:p>
          <a:p>
            <a:r>
              <a:rPr lang="sl-SI" sz="1100"/>
              <a:t>under that line, can be expressed as follows:</a:t>
            </a:r>
          </a:p>
          <a:p>
            <a:endParaRPr lang="sl-SI" sz="1100"/>
          </a:p>
          <a:p>
            <a:endParaRPr lang="sl-SI" sz="1100"/>
          </a:p>
          <a:p>
            <a:endParaRPr lang="sl-SI" sz="1100"/>
          </a:p>
          <a:p>
            <a:endParaRPr lang="sl-SI" sz="1100"/>
          </a:p>
          <a:p>
            <a:endParaRPr lang="sl-SI" sz="1100"/>
          </a:p>
          <a:p>
            <a:endParaRPr lang="sl-SI" sz="1100"/>
          </a:p>
          <a:p>
            <a:r>
              <a:rPr lang="sl-SI" sz="1100"/>
              <a:t>where n corresponds to number of observations (e.g., 12 months per year), `x</a:t>
            </a:r>
          </a:p>
          <a:p>
            <a:r>
              <a:rPr lang="sl-SI" sz="1100"/>
              <a:t>represents the average value of the observations, and x1, x2, x3, . . . xn individual</a:t>
            </a:r>
          </a:p>
          <a:p>
            <a:r>
              <a:rPr lang="sl-SI" sz="1100"/>
              <a:t>observations in descending order of magnitude (Weaver &amp; Oppermann, 2000).</a:t>
            </a:r>
          </a:p>
          <a:p>
            <a:r>
              <a:rPr lang="sl-SI" sz="1100"/>
              <a:t>The results of the index must be between 0 and 1, 0 indicating equidistribution</a:t>
            </a:r>
          </a:p>
          <a:p>
            <a:r>
              <a:rPr lang="sl-SI" sz="1100"/>
              <a:t>within each month and 1 a maximum concentration in a single month. In reality,</a:t>
            </a:r>
          </a:p>
          <a:p>
            <a:r>
              <a:rPr lang="sl-SI" sz="1100"/>
              <a:t>the measure of a single GI based on a specific variable shows only part of the</a:t>
            </a:r>
          </a:p>
          <a:p>
            <a:r>
              <a:rPr lang="sl-SI" sz="1100"/>
              <a:t>phenomenon.</a:t>
            </a:r>
          </a:p>
        </xdr:txBody>
      </xdr:sp>
      <xdr:pic>
        <xdr:nvPicPr>
          <xdr:cNvPr id="36" name="Slika 3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110842425"/>
            <a:ext cx="4143375" cy="904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33</xdr:col>
      <xdr:colOff>81643</xdr:colOff>
      <xdr:row>51</xdr:row>
      <xdr:rowOff>136071</xdr:rowOff>
    </xdr:from>
    <xdr:to>
      <xdr:col>41</xdr:col>
      <xdr:colOff>640403</xdr:colOff>
      <xdr:row>89</xdr:row>
      <xdr:rowOff>40821</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81643</xdr:colOff>
      <xdr:row>51</xdr:row>
      <xdr:rowOff>136071</xdr:rowOff>
    </xdr:from>
    <xdr:to>
      <xdr:col>57</xdr:col>
      <xdr:colOff>640403</xdr:colOff>
      <xdr:row>89</xdr:row>
      <xdr:rowOff>40821</xdr:rowOff>
    </xdr:to>
    <xdr:graphicFrame macro="">
      <xdr:nvGraphicFramePr>
        <xdr:cNvPr id="14" name="Grafikon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137</xdr:row>
      <xdr:rowOff>0</xdr:rowOff>
    </xdr:from>
    <xdr:to>
      <xdr:col>25</xdr:col>
      <xdr:colOff>558760</xdr:colOff>
      <xdr:row>175</xdr:row>
      <xdr:rowOff>68036</xdr:rowOff>
    </xdr:to>
    <xdr:graphicFrame macro="">
      <xdr:nvGraphicFramePr>
        <xdr:cNvPr id="16" name="Grafikon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0</xdr:colOff>
      <xdr:row>137</xdr:row>
      <xdr:rowOff>0</xdr:rowOff>
    </xdr:from>
    <xdr:to>
      <xdr:col>44</xdr:col>
      <xdr:colOff>286618</xdr:colOff>
      <xdr:row>175</xdr:row>
      <xdr:rowOff>68036</xdr:rowOff>
    </xdr:to>
    <xdr:graphicFrame macro="">
      <xdr:nvGraphicFramePr>
        <xdr:cNvPr id="17" name="Grafikon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50</xdr:col>
      <xdr:colOff>0</xdr:colOff>
      <xdr:row>137</xdr:row>
      <xdr:rowOff>0</xdr:rowOff>
    </xdr:from>
    <xdr:to>
      <xdr:col>60</xdr:col>
      <xdr:colOff>286617</xdr:colOff>
      <xdr:row>175</xdr:row>
      <xdr:rowOff>68036</xdr:rowOff>
    </xdr:to>
    <xdr:graphicFrame macro="">
      <xdr:nvGraphicFramePr>
        <xdr:cNvPr id="18" name="Grafikon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227</xdr:row>
      <xdr:rowOff>0</xdr:rowOff>
    </xdr:from>
    <xdr:to>
      <xdr:col>25</xdr:col>
      <xdr:colOff>558760</xdr:colOff>
      <xdr:row>265</xdr:row>
      <xdr:rowOff>68036</xdr:rowOff>
    </xdr:to>
    <xdr:graphicFrame macro="">
      <xdr:nvGraphicFramePr>
        <xdr:cNvPr id="20" name="Grafikon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0</xdr:colOff>
      <xdr:row>226</xdr:row>
      <xdr:rowOff>173182</xdr:rowOff>
    </xdr:from>
    <xdr:to>
      <xdr:col>41</xdr:col>
      <xdr:colOff>558760</xdr:colOff>
      <xdr:row>265</xdr:row>
      <xdr:rowOff>50718</xdr:rowOff>
    </xdr:to>
    <xdr:graphicFrame macro="">
      <xdr:nvGraphicFramePr>
        <xdr:cNvPr id="23" name="Grafikon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227</xdr:row>
      <xdr:rowOff>0</xdr:rowOff>
    </xdr:from>
    <xdr:to>
      <xdr:col>57</xdr:col>
      <xdr:colOff>558760</xdr:colOff>
      <xdr:row>265</xdr:row>
      <xdr:rowOff>68036</xdr:rowOff>
    </xdr:to>
    <xdr:graphicFrame macro="">
      <xdr:nvGraphicFramePr>
        <xdr:cNvPr id="24" name="Grafikon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315</xdr:row>
      <xdr:rowOff>0</xdr:rowOff>
    </xdr:from>
    <xdr:to>
      <xdr:col>25</xdr:col>
      <xdr:colOff>558760</xdr:colOff>
      <xdr:row>353</xdr:row>
      <xdr:rowOff>68036</xdr:rowOff>
    </xdr:to>
    <xdr:graphicFrame macro="">
      <xdr:nvGraphicFramePr>
        <xdr:cNvPr id="25" name="Grafikon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33</xdr:col>
      <xdr:colOff>0</xdr:colOff>
      <xdr:row>314</xdr:row>
      <xdr:rowOff>173182</xdr:rowOff>
    </xdr:from>
    <xdr:to>
      <xdr:col>41</xdr:col>
      <xdr:colOff>558760</xdr:colOff>
      <xdr:row>353</xdr:row>
      <xdr:rowOff>50718</xdr:rowOff>
    </xdr:to>
    <xdr:graphicFrame macro="">
      <xdr:nvGraphicFramePr>
        <xdr:cNvPr id="31" name="Grafikon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49</xdr:col>
      <xdr:colOff>0</xdr:colOff>
      <xdr:row>315</xdr:row>
      <xdr:rowOff>0</xdr:rowOff>
    </xdr:from>
    <xdr:to>
      <xdr:col>57</xdr:col>
      <xdr:colOff>558760</xdr:colOff>
      <xdr:row>353</xdr:row>
      <xdr:rowOff>68036</xdr:rowOff>
    </xdr:to>
    <xdr:graphicFrame macro="">
      <xdr:nvGraphicFramePr>
        <xdr:cNvPr id="37" name="Grafikon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13607</xdr:colOff>
      <xdr:row>129</xdr:row>
      <xdr:rowOff>63952</xdr:rowOff>
    </xdr:from>
    <xdr:to>
      <xdr:col>8</xdr:col>
      <xdr:colOff>13607</xdr:colOff>
      <xdr:row>144</xdr:row>
      <xdr:rowOff>81642</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xdr:colOff>
      <xdr:row>152</xdr:row>
      <xdr:rowOff>136072</xdr:rowOff>
    </xdr:from>
    <xdr:to>
      <xdr:col>8</xdr:col>
      <xdr:colOff>1</xdr:colOff>
      <xdr:row>168</xdr:row>
      <xdr:rowOff>44905</xdr:rowOff>
    </xdr:to>
    <xdr:graphicFrame macro="">
      <xdr:nvGraphicFramePr>
        <xdr:cNvPr id="38" name="Grafikon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13608</xdr:colOff>
      <xdr:row>175</xdr:row>
      <xdr:rowOff>54429</xdr:rowOff>
    </xdr:from>
    <xdr:to>
      <xdr:col>8</xdr:col>
      <xdr:colOff>13608</xdr:colOff>
      <xdr:row>190</xdr:row>
      <xdr:rowOff>99333</xdr:rowOff>
    </xdr:to>
    <xdr:graphicFrame macro="">
      <xdr:nvGraphicFramePr>
        <xdr:cNvPr id="39" name="Grafikon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xdr:col>
      <xdr:colOff>81645</xdr:colOff>
      <xdr:row>111</xdr:row>
      <xdr:rowOff>49480</xdr:rowOff>
    </xdr:from>
    <xdr:to>
      <xdr:col>17</xdr:col>
      <xdr:colOff>34638</xdr:colOff>
      <xdr:row>143</xdr:row>
      <xdr:rowOff>155864</xdr:rowOff>
    </xdr:to>
    <xdr:graphicFrame macro="">
      <xdr:nvGraphicFramePr>
        <xdr:cNvPr id="2" name="Grafikon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81645</xdr:colOff>
      <xdr:row>111</xdr:row>
      <xdr:rowOff>49480</xdr:rowOff>
    </xdr:from>
    <xdr:to>
      <xdr:col>33</xdr:col>
      <xdr:colOff>34638</xdr:colOff>
      <xdr:row>143</xdr:row>
      <xdr:rowOff>155864</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81645</xdr:colOff>
      <xdr:row>111</xdr:row>
      <xdr:rowOff>49480</xdr:rowOff>
    </xdr:from>
    <xdr:to>
      <xdr:col>50</xdr:col>
      <xdr:colOff>34638</xdr:colOff>
      <xdr:row>143</xdr:row>
      <xdr:rowOff>155864</xdr:rowOff>
    </xdr:to>
    <xdr:graphicFrame macro="">
      <xdr:nvGraphicFramePr>
        <xdr:cNvPr id="4"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0.23111</cdr:x>
      <cdr:y>0.28171</cdr:y>
    </cdr:from>
    <cdr:to>
      <cdr:x>0.23259</cdr:x>
      <cdr:y>0.90118</cdr:y>
    </cdr:to>
    <cdr:cxnSp macro="">
      <cdr:nvCxnSpPr>
        <cdr:cNvPr id="2" name="Straight Connector 1"/>
        <cdr:cNvCxnSpPr/>
      </cdr:nvCxnSpPr>
      <cdr:spPr>
        <a:xfrm xmlns:a="http://schemas.openxmlformats.org/drawingml/2006/main" flipH="1">
          <a:off x="148590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0.69037</cdr:x>
      <cdr:y>0.28171</cdr:y>
    </cdr:from>
    <cdr:to>
      <cdr:x>0.69185</cdr:x>
      <cdr:y>0.90118</cdr:y>
    </cdr:to>
    <cdr:cxnSp macro="">
      <cdr:nvCxnSpPr>
        <cdr:cNvPr id="3" name="Straight Connector 2"/>
        <cdr:cNvCxnSpPr/>
      </cdr:nvCxnSpPr>
      <cdr:spPr>
        <a:xfrm xmlns:a="http://schemas.openxmlformats.org/drawingml/2006/main" flipH="1">
          <a:off x="443865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0.45481</cdr:x>
      <cdr:y>0.27729</cdr:y>
    </cdr:from>
    <cdr:to>
      <cdr:x>0.4563</cdr:x>
      <cdr:y>0.89676</cdr:y>
    </cdr:to>
    <cdr:cxnSp macro="">
      <cdr:nvCxnSpPr>
        <cdr:cNvPr id="4" name="Straight Connector 3"/>
        <cdr:cNvCxnSpPr/>
      </cdr:nvCxnSpPr>
      <cdr:spPr>
        <a:xfrm xmlns:a="http://schemas.openxmlformats.org/drawingml/2006/main" flipH="1">
          <a:off x="2924176" y="11938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0.90667</cdr:x>
      <cdr:y>0.28614</cdr:y>
    </cdr:from>
    <cdr:to>
      <cdr:x>0.90815</cdr:x>
      <cdr:y>0.9056</cdr:y>
    </cdr:to>
    <cdr:cxnSp macro="">
      <cdr:nvCxnSpPr>
        <cdr:cNvPr id="5" name="Straight Connector 4"/>
        <cdr:cNvCxnSpPr/>
      </cdr:nvCxnSpPr>
      <cdr:spPr>
        <a:xfrm xmlns:a="http://schemas.openxmlformats.org/drawingml/2006/main" flipH="1">
          <a:off x="5829301"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cdr:x>
      <cdr:y>0.31932</cdr:y>
    </cdr:from>
    <cdr:to>
      <cdr:x>0.2163</cdr:x>
      <cdr:y>0.35693</cdr:y>
    </cdr:to>
    <cdr:sp macro="" textlink="">
      <cdr:nvSpPr>
        <cdr:cNvPr id="6" name="TextBox 14"/>
        <cdr:cNvSpPr txBox="1"/>
      </cdr:nvSpPr>
      <cdr:spPr>
        <a:xfrm xmlns:a="http://schemas.openxmlformats.org/drawingml/2006/main">
          <a:off x="771526"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0.90519</cdr:x>
      <cdr:y>0.31932</cdr:y>
    </cdr:from>
    <cdr:to>
      <cdr:x>0.98815</cdr:x>
      <cdr:y>0.35398</cdr:y>
    </cdr:to>
    <cdr:sp macro="" textlink="">
      <cdr:nvSpPr>
        <cdr:cNvPr id="7" name="TextBox 35"/>
        <cdr:cNvSpPr txBox="1"/>
      </cdr:nvSpPr>
      <cdr:spPr>
        <a:xfrm xmlns:a="http://schemas.openxmlformats.org/drawingml/2006/main">
          <a:off x="5819776" y="1374775"/>
          <a:ext cx="533399" cy="1492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0.30519</cdr:x>
      <cdr:y>0.31932</cdr:y>
    </cdr:from>
    <cdr:to>
      <cdr:x>0.40148</cdr:x>
      <cdr:y>0.35693</cdr:y>
    </cdr:to>
    <cdr:sp macro="" textlink="">
      <cdr:nvSpPr>
        <cdr:cNvPr id="8" name="TextBox 36"/>
        <cdr:cNvSpPr txBox="1"/>
      </cdr:nvSpPr>
      <cdr:spPr>
        <a:xfrm xmlns:a="http://schemas.openxmlformats.org/drawingml/2006/main">
          <a:off x="1962151"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0.53333</cdr:x>
      <cdr:y>0.2972</cdr:y>
    </cdr:from>
    <cdr:to>
      <cdr:x>0.62963</cdr:x>
      <cdr:y>0.33481</cdr:y>
    </cdr:to>
    <cdr:sp macro="" textlink="">
      <cdr:nvSpPr>
        <cdr:cNvPr id="9" name="TextBox 37"/>
        <cdr:cNvSpPr txBox="1"/>
      </cdr:nvSpPr>
      <cdr:spPr>
        <a:xfrm xmlns:a="http://schemas.openxmlformats.org/drawingml/2006/main">
          <a:off x="3429001" y="127952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0.75407</cdr:x>
      <cdr:y>0.31711</cdr:y>
    </cdr:from>
    <cdr:to>
      <cdr:x>0.85037</cdr:x>
      <cdr:y>0.35472</cdr:y>
    </cdr:to>
    <cdr:sp macro="" textlink="">
      <cdr:nvSpPr>
        <cdr:cNvPr id="10" name="TextBox 38"/>
        <cdr:cNvSpPr txBox="1"/>
      </cdr:nvSpPr>
      <cdr:spPr>
        <a:xfrm xmlns:a="http://schemas.openxmlformats.org/drawingml/2006/main">
          <a:off x="4848226" y="13652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28575</xdr:colOff>
      <xdr:row>75</xdr:row>
      <xdr:rowOff>171450</xdr:rowOff>
    </xdr:from>
    <xdr:to>
      <xdr:col>12</xdr:col>
      <xdr:colOff>247651</xdr:colOff>
      <xdr:row>91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92</xdr:row>
      <xdr:rowOff>9525</xdr:rowOff>
    </xdr:from>
    <xdr:to>
      <xdr:col>12</xdr:col>
      <xdr:colOff>257174</xdr:colOff>
      <xdr:row>109</xdr:row>
      <xdr:rowOff>876300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512109</xdr:colOff>
      <xdr:row>113</xdr:row>
      <xdr:rowOff>1547534</xdr:rowOff>
    </xdr:from>
    <xdr:to>
      <xdr:col>28</xdr:col>
      <xdr:colOff>127747</xdr:colOff>
      <xdr:row>136</xdr:row>
      <xdr:rowOff>147358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123825</xdr:colOff>
      <xdr:row>108</xdr:row>
      <xdr:rowOff>476249</xdr:rowOff>
    </xdr:from>
    <xdr:to>
      <xdr:col>51</xdr:col>
      <xdr:colOff>561975</xdr:colOff>
      <xdr:row>110</xdr:row>
      <xdr:rowOff>1323974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85725</xdr:colOff>
      <xdr:row>110</xdr:row>
      <xdr:rowOff>1466850</xdr:rowOff>
    </xdr:from>
    <xdr:to>
      <xdr:col>51</xdr:col>
      <xdr:colOff>581025</xdr:colOff>
      <xdr:row>113</xdr:row>
      <xdr:rowOff>981075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95250</xdr:colOff>
      <xdr:row>113</xdr:row>
      <xdr:rowOff>1123950</xdr:rowOff>
    </xdr:from>
    <xdr:to>
      <xdr:col>51</xdr:col>
      <xdr:colOff>628650</xdr:colOff>
      <xdr:row>130</xdr:row>
      <xdr:rowOff>104775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87</xdr:col>
      <xdr:colOff>361949</xdr:colOff>
      <xdr:row>9</xdr:row>
      <xdr:rowOff>0</xdr:rowOff>
    </xdr:from>
    <xdr:to>
      <xdr:col>96</xdr:col>
      <xdr:colOff>409574</xdr:colOff>
      <xdr:row>21</xdr:row>
      <xdr:rowOff>104775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419100</xdr:colOff>
      <xdr:row>102</xdr:row>
      <xdr:rowOff>152399</xdr:rowOff>
    </xdr:from>
    <xdr:to>
      <xdr:col>28</xdr:col>
      <xdr:colOff>17930</xdr:colOff>
      <xdr:row>110</xdr:row>
      <xdr:rowOff>628648</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476249</xdr:colOff>
      <xdr:row>110</xdr:row>
      <xdr:rowOff>1019175</xdr:rowOff>
    </xdr:from>
    <xdr:to>
      <xdr:col>28</xdr:col>
      <xdr:colOff>100852</xdr:colOff>
      <xdr:row>113</xdr:row>
      <xdr:rowOff>1333499</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61912</xdr:colOff>
      <xdr:row>131</xdr:row>
      <xdr:rowOff>95249</xdr:rowOff>
    </xdr:from>
    <xdr:to>
      <xdr:col>51</xdr:col>
      <xdr:colOff>504825</xdr:colOff>
      <xdr:row>152</xdr:row>
      <xdr:rowOff>9524</xdr:rowOff>
    </xdr:to>
    <xdr:graphicFrame macro="">
      <xdr:nvGraphicFramePr>
        <xdr:cNvPr id="4" name="Grafikon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68</xdr:col>
      <xdr:colOff>326371</xdr:colOff>
      <xdr:row>90</xdr:row>
      <xdr:rowOff>56030</xdr:rowOff>
    </xdr:from>
    <xdr:to>
      <xdr:col>74</xdr:col>
      <xdr:colOff>257735</xdr:colOff>
      <xdr:row>93</xdr:row>
      <xdr:rowOff>210672</xdr:rowOff>
    </xdr:to>
    <xdr:graphicFrame macro="">
      <xdr:nvGraphicFramePr>
        <xdr:cNvPr id="12" name="Grafikon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67</xdr:col>
      <xdr:colOff>481852</xdr:colOff>
      <xdr:row>95</xdr:row>
      <xdr:rowOff>178080</xdr:rowOff>
    </xdr:from>
    <xdr:to>
      <xdr:col>79</xdr:col>
      <xdr:colOff>231401</xdr:colOff>
      <xdr:row>113</xdr:row>
      <xdr:rowOff>6164</xdr:rowOff>
    </xdr:to>
    <xdr:pic>
      <xdr:nvPicPr>
        <xdr:cNvPr id="13" name="Slika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241823" y="21794227"/>
          <a:ext cx="7010960" cy="403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xdr:col>
      <xdr:colOff>28575</xdr:colOff>
      <xdr:row>75</xdr:row>
      <xdr:rowOff>171450</xdr:rowOff>
    </xdr:from>
    <xdr:to>
      <xdr:col>12</xdr:col>
      <xdr:colOff>247651</xdr:colOff>
      <xdr:row>91</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92</xdr:row>
      <xdr:rowOff>9524</xdr:rowOff>
    </xdr:from>
    <xdr:to>
      <xdr:col>12</xdr:col>
      <xdr:colOff>257174</xdr:colOff>
      <xdr:row>116</xdr:row>
      <xdr:rowOff>171449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474009</xdr:colOff>
      <xdr:row>148</xdr:row>
      <xdr:rowOff>99734</xdr:rowOff>
    </xdr:from>
    <xdr:to>
      <xdr:col>23</xdr:col>
      <xdr:colOff>316565</xdr:colOff>
      <xdr:row>173</xdr:row>
      <xdr:rowOff>33058</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87</xdr:col>
      <xdr:colOff>361949</xdr:colOff>
      <xdr:row>9</xdr:row>
      <xdr:rowOff>0</xdr:rowOff>
    </xdr:from>
    <xdr:to>
      <xdr:col>96</xdr:col>
      <xdr:colOff>409574</xdr:colOff>
      <xdr:row>21</xdr:row>
      <xdr:rowOff>104775</xdr:rowOff>
    </xdr:to>
    <xdr:graphicFrame macro="">
      <xdr:nvGraphicFramePr>
        <xdr:cNvPr id="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457200</xdr:colOff>
      <xdr:row>100</xdr:row>
      <xdr:rowOff>9525</xdr:rowOff>
    </xdr:from>
    <xdr:to>
      <xdr:col>23</xdr:col>
      <xdr:colOff>299756</xdr:colOff>
      <xdr:row>122</xdr:row>
      <xdr:rowOff>95249</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476250</xdr:colOff>
      <xdr:row>123</xdr:row>
      <xdr:rowOff>28575</xdr:rowOff>
    </xdr:from>
    <xdr:to>
      <xdr:col>23</xdr:col>
      <xdr:colOff>318806</xdr:colOff>
      <xdr:row>147</xdr:row>
      <xdr:rowOff>152399</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57</xdr:col>
      <xdr:colOff>595312</xdr:colOff>
      <xdr:row>115</xdr:row>
      <xdr:rowOff>133349</xdr:rowOff>
    </xdr:from>
    <xdr:to>
      <xdr:col>60</xdr:col>
      <xdr:colOff>542925</xdr:colOff>
      <xdr:row>134</xdr:row>
      <xdr:rowOff>76200</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42861</xdr:colOff>
      <xdr:row>105</xdr:row>
      <xdr:rowOff>95250</xdr:rowOff>
    </xdr:from>
    <xdr:to>
      <xdr:col>35</xdr:col>
      <xdr:colOff>66675</xdr:colOff>
      <xdr:row>121</xdr:row>
      <xdr:rowOff>38100</xdr:rowOff>
    </xdr:to>
    <xdr:graphicFrame macro="">
      <xdr:nvGraphicFramePr>
        <xdr:cNvPr id="13" name="Grafikon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185737</xdr:colOff>
      <xdr:row>105</xdr:row>
      <xdr:rowOff>100011</xdr:rowOff>
    </xdr:from>
    <xdr:to>
      <xdr:col>40</xdr:col>
      <xdr:colOff>538162</xdr:colOff>
      <xdr:row>121</xdr:row>
      <xdr:rowOff>47624</xdr:rowOff>
    </xdr:to>
    <xdr:graphicFrame macro="">
      <xdr:nvGraphicFramePr>
        <xdr:cNvPr id="14" name="Grafikon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604837</xdr:colOff>
      <xdr:row>105</xdr:row>
      <xdr:rowOff>100011</xdr:rowOff>
    </xdr:from>
    <xdr:to>
      <xdr:col>46</xdr:col>
      <xdr:colOff>242887</xdr:colOff>
      <xdr:row>121</xdr:row>
      <xdr:rowOff>28574</xdr:rowOff>
    </xdr:to>
    <xdr:graphicFrame macro="">
      <xdr:nvGraphicFramePr>
        <xdr:cNvPr id="15" name="Grafikon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19</xdr:col>
      <xdr:colOff>76200</xdr:colOff>
      <xdr:row>76</xdr:row>
      <xdr:rowOff>57151</xdr:rowOff>
    </xdr:from>
    <xdr:to>
      <xdr:col>28</xdr:col>
      <xdr:colOff>523875</xdr:colOff>
      <xdr:row>98</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18</xdr:col>
      <xdr:colOff>134710</xdr:colOff>
      <xdr:row>1</xdr:row>
      <xdr:rowOff>176892</xdr:rowOff>
    </xdr:from>
    <xdr:to>
      <xdr:col>31</xdr:col>
      <xdr:colOff>401411</xdr:colOff>
      <xdr:row>28</xdr:row>
      <xdr:rowOff>40821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356508</xdr:colOff>
      <xdr:row>29</xdr:row>
      <xdr:rowOff>107496</xdr:rowOff>
    </xdr:from>
    <xdr:to>
      <xdr:col>32</xdr:col>
      <xdr:colOff>39462</xdr:colOff>
      <xdr:row>45</xdr:row>
      <xdr:rowOff>183696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114820</xdr:colOff>
      <xdr:row>47</xdr:row>
      <xdr:rowOff>123665</xdr:rowOff>
    </xdr:from>
    <xdr:to>
      <xdr:col>39</xdr:col>
      <xdr:colOff>212912</xdr:colOff>
      <xdr:row>62</xdr:row>
      <xdr:rowOff>9365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467969</xdr:colOff>
      <xdr:row>21</xdr:row>
      <xdr:rowOff>89299</xdr:rowOff>
    </xdr:from>
    <xdr:to>
      <xdr:col>41</xdr:col>
      <xdr:colOff>414618</xdr:colOff>
      <xdr:row>46</xdr:row>
      <xdr:rowOff>28008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368924</xdr:colOff>
      <xdr:row>68</xdr:row>
      <xdr:rowOff>28091</xdr:rowOff>
    </xdr:from>
    <xdr:to>
      <xdr:col>17</xdr:col>
      <xdr:colOff>541885</xdr:colOff>
      <xdr:row>85</xdr:row>
      <xdr:rowOff>115887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588067</xdr:colOff>
      <xdr:row>51</xdr:row>
      <xdr:rowOff>161656</xdr:rowOff>
    </xdr:from>
    <xdr:to>
      <xdr:col>4</xdr:col>
      <xdr:colOff>439467</xdr:colOff>
      <xdr:row>66</xdr:row>
      <xdr:rowOff>47356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322778</xdr:colOff>
      <xdr:row>86</xdr:row>
      <xdr:rowOff>114222</xdr:rowOff>
    </xdr:from>
    <xdr:to>
      <xdr:col>17</xdr:col>
      <xdr:colOff>503534</xdr:colOff>
      <xdr:row>114</xdr:row>
      <xdr:rowOff>28083</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56029</xdr:colOff>
      <xdr:row>51</xdr:row>
      <xdr:rowOff>89647</xdr:rowOff>
    </xdr:from>
    <xdr:to>
      <xdr:col>10</xdr:col>
      <xdr:colOff>232400</xdr:colOff>
      <xdr:row>65</xdr:row>
      <xdr:rowOff>165847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109657</xdr:colOff>
      <xdr:row>68</xdr:row>
      <xdr:rowOff>43223</xdr:rowOff>
    </xdr:from>
    <xdr:to>
      <xdr:col>25</xdr:col>
      <xdr:colOff>405883</xdr:colOff>
      <xdr:row>85</xdr:row>
      <xdr:rowOff>131019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32817</xdr:colOff>
      <xdr:row>86</xdr:row>
      <xdr:rowOff>110457</xdr:rowOff>
    </xdr:from>
    <xdr:to>
      <xdr:col>25</xdr:col>
      <xdr:colOff>336838</xdr:colOff>
      <xdr:row>114</xdr:row>
      <xdr:rowOff>24318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438977</xdr:colOff>
      <xdr:row>110</xdr:row>
      <xdr:rowOff>113596</xdr:rowOff>
    </xdr:from>
    <xdr:to>
      <xdr:col>25</xdr:col>
      <xdr:colOff>8372</xdr:colOff>
      <xdr:row>133</xdr:row>
      <xdr:rowOff>113888</xdr:rowOff>
    </xdr:to>
    <xdr:grpSp>
      <xdr:nvGrpSpPr>
        <xdr:cNvPr id="11" name="Group 10"/>
        <xdr:cNvGrpSpPr/>
      </xdr:nvGrpSpPr>
      <xdr:grpSpPr>
        <a:xfrm>
          <a:off x="7599536" y="21068596"/>
          <a:ext cx="9374542" cy="4807616"/>
          <a:chOff x="7599536" y="21068596"/>
          <a:chExt cx="8769424" cy="4381792"/>
        </a:xfrm>
      </xdr:grpSpPr>
      <xdr:pic>
        <xdr:nvPicPr>
          <xdr:cNvPr id="15" name="Picture 14" descr="Simple World Map Outline Vector Fresh World Map Vector Outline ..."/>
          <xdr:cNvPicPr>
            <a:picLocks noChangeAspect="1" noChangeArrowheads="1"/>
          </xdr:cNvPicPr>
        </xdr:nvPicPr>
        <xdr:blipFill>
          <a:blip xmlns:r="http://schemas.openxmlformats.org/officeDocument/2006/relationships" r:embed="rId11" cstate="print">
            <a:clrChange>
              <a:clrFrom>
                <a:srgbClr val="84B4E4"/>
              </a:clrFrom>
              <a:clrTo>
                <a:srgbClr val="84B4E4">
                  <a:alpha val="0"/>
                </a:srgbClr>
              </a:clrTo>
            </a:clrChange>
            <a:duotone>
              <a:prstClr val="black"/>
              <a:schemeClr val="accent4">
                <a:tint val="45000"/>
                <a:satMod val="400000"/>
              </a:schemeClr>
            </a:duotone>
            <a:extLst>
              <a:ext uri="{28A0092B-C50C-407E-A947-70E740481C1C}">
                <a14:useLocalDpi xmlns:a14="http://schemas.microsoft.com/office/drawing/2010/main" val="0"/>
              </a:ext>
            </a:extLst>
          </a:blip>
          <a:srcRect/>
          <a:stretch>
            <a:fillRect/>
          </a:stretch>
        </xdr:blipFill>
        <xdr:spPr bwMode="auto">
          <a:xfrm>
            <a:off x="7599536" y="21068596"/>
            <a:ext cx="8769424" cy="438179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Oval 16"/>
          <xdr:cNvSpPr/>
        </xdr:nvSpPr>
        <xdr:spPr>
          <a:xfrm>
            <a:off x="11189061" y="21903359"/>
            <a:ext cx="273325" cy="273326"/>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Oval 15"/>
          <xdr:cNvSpPr/>
        </xdr:nvSpPr>
        <xdr:spPr>
          <a:xfrm>
            <a:off x="11411486" y="21899218"/>
            <a:ext cx="306943" cy="31805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Oval 17"/>
          <xdr:cNvSpPr/>
        </xdr:nvSpPr>
        <xdr:spPr>
          <a:xfrm>
            <a:off x="11713461" y="21907501"/>
            <a:ext cx="203751" cy="207065"/>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Oval 9"/>
          <xdr:cNvSpPr/>
        </xdr:nvSpPr>
        <xdr:spPr>
          <a:xfrm>
            <a:off x="11494311" y="21948913"/>
            <a:ext cx="315228" cy="314739"/>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Oval 8"/>
          <xdr:cNvSpPr/>
        </xdr:nvSpPr>
        <xdr:spPr>
          <a:xfrm>
            <a:off x="11593837" y="22085764"/>
            <a:ext cx="51458" cy="45719"/>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Oval 18"/>
          <xdr:cNvSpPr/>
        </xdr:nvSpPr>
        <xdr:spPr>
          <a:xfrm>
            <a:off x="11683644" y="22098000"/>
            <a:ext cx="134177" cy="127553"/>
          </a:xfrm>
          <a:prstGeom prst="ellipse">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Oval 19"/>
          <xdr:cNvSpPr/>
        </xdr:nvSpPr>
        <xdr:spPr>
          <a:xfrm>
            <a:off x="9151018" y="22133719"/>
            <a:ext cx="82979" cy="70299"/>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Oval 20"/>
          <xdr:cNvSpPr/>
        </xdr:nvSpPr>
        <xdr:spPr>
          <a:xfrm>
            <a:off x="15412086" y="24741187"/>
            <a:ext cx="77595" cy="83449"/>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val 21"/>
          <xdr:cNvSpPr/>
        </xdr:nvSpPr>
        <xdr:spPr>
          <a:xfrm>
            <a:off x="14586651" y="24092297"/>
            <a:ext cx="83600" cy="8132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val 22"/>
          <xdr:cNvSpPr/>
        </xdr:nvSpPr>
        <xdr:spPr>
          <a:xfrm>
            <a:off x="14123994" y="22536978"/>
            <a:ext cx="97734" cy="97736"/>
          </a:xfrm>
          <a:prstGeom prst="ellipse">
            <a:avLst/>
          </a:prstGeom>
          <a:solidFill>
            <a:schemeClr val="tx2">
              <a:lumMod val="40000"/>
              <a:lumOff val="60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Oval 23"/>
          <xdr:cNvSpPr/>
        </xdr:nvSpPr>
        <xdr:spPr>
          <a:xfrm>
            <a:off x="9645452" y="23587915"/>
            <a:ext cx="50183" cy="55733"/>
          </a:xfrm>
          <a:prstGeom prst="ellips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val 24"/>
          <xdr:cNvSpPr/>
        </xdr:nvSpPr>
        <xdr:spPr>
          <a:xfrm>
            <a:off x="11478059" y="22867587"/>
            <a:ext cx="48083" cy="55733"/>
          </a:xfrm>
          <a:prstGeom prst="ellips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Oval 25"/>
          <xdr:cNvSpPr/>
        </xdr:nvSpPr>
        <xdr:spPr>
          <a:xfrm>
            <a:off x="12322775" y="21787690"/>
            <a:ext cx="50183" cy="55733"/>
          </a:xfrm>
          <a:prstGeom prst="ellips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val 26"/>
          <xdr:cNvSpPr/>
        </xdr:nvSpPr>
        <xdr:spPr>
          <a:xfrm>
            <a:off x="12237050" y="22458012"/>
            <a:ext cx="50183" cy="55733"/>
          </a:xfrm>
          <a:prstGeom prst="ellips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val 27"/>
          <xdr:cNvSpPr/>
        </xdr:nvSpPr>
        <xdr:spPr>
          <a:xfrm>
            <a:off x="13220785" y="22842584"/>
            <a:ext cx="50183" cy="55733"/>
          </a:xfrm>
          <a:prstGeom prst="ellips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572230</xdr:colOff>
      <xdr:row>106</xdr:row>
      <xdr:rowOff>66676</xdr:rowOff>
    </xdr:from>
    <xdr:to>
      <xdr:col>10</xdr:col>
      <xdr:colOff>65554</xdr:colOff>
      <xdr:row>133</xdr:row>
      <xdr:rowOff>9526</xdr:rowOff>
    </xdr:to>
    <xdr:grpSp>
      <xdr:nvGrpSpPr>
        <xdr:cNvPr id="69" name="Group 68"/>
        <xdr:cNvGrpSpPr/>
      </xdr:nvGrpSpPr>
      <xdr:grpSpPr>
        <a:xfrm>
          <a:off x="572230" y="20259676"/>
          <a:ext cx="6653883" cy="5512174"/>
          <a:chOff x="572230" y="20259676"/>
          <a:chExt cx="6684699" cy="5086350"/>
        </a:xfrm>
      </xdr:grpSpPr>
      <xdr:pic>
        <xdr:nvPicPr>
          <xdr:cNvPr id="29" name="Picture 28" descr="Detailed Vector Map Of The Europe. Stock Illustration ..."/>
          <xdr:cNvPicPr>
            <a:picLocks noChangeAspect="1" noChangeArrowheads="1"/>
          </xdr:cNvPicPr>
        </xdr:nvPicPr>
        <xdr:blipFill rotWithShape="1">
          <a:blip xmlns:r="http://schemas.openxmlformats.org/officeDocument/2006/relationships" r:embed="rId12">
            <a:clrChange>
              <a:clrFrom>
                <a:srgbClr val="FFFFFF"/>
              </a:clrFrom>
              <a:clrTo>
                <a:srgbClr val="FFFFFF">
                  <a:alpha val="0"/>
                </a:srgbClr>
              </a:clrTo>
            </a:clrChange>
            <a:duotone>
              <a:prstClr val="black"/>
              <a:schemeClr val="accent3">
                <a:tint val="45000"/>
                <a:satMod val="400000"/>
              </a:schemeClr>
            </a:duotone>
            <a:extLst>
              <a:ext uri="{28A0092B-C50C-407E-A947-70E740481C1C}">
                <a14:useLocalDpi xmlns:a14="http://schemas.microsoft.com/office/drawing/2010/main" val="0"/>
              </a:ext>
            </a:extLst>
          </a:blip>
          <a:srcRect t="13474" b="14536"/>
          <a:stretch/>
        </xdr:blipFill>
        <xdr:spPr bwMode="auto">
          <a:xfrm>
            <a:off x="572230" y="20259676"/>
            <a:ext cx="6684699" cy="5086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Rectangle 29"/>
          <xdr:cNvSpPr/>
        </xdr:nvSpPr>
        <xdr:spPr>
          <a:xfrm>
            <a:off x="3130664" y="23350905"/>
            <a:ext cx="103440" cy="45771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xdr:cNvSpPr/>
        </xdr:nvSpPr>
        <xdr:spPr>
          <a:xfrm>
            <a:off x="3256773" y="23321596"/>
            <a:ext cx="109215" cy="48599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Rectangle 31"/>
          <xdr:cNvSpPr/>
        </xdr:nvSpPr>
        <xdr:spPr>
          <a:xfrm>
            <a:off x="2762853" y="23065154"/>
            <a:ext cx="104905" cy="441598"/>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Rectangle 32"/>
          <xdr:cNvSpPr/>
        </xdr:nvSpPr>
        <xdr:spPr>
          <a:xfrm>
            <a:off x="2881636" y="22940596"/>
            <a:ext cx="118008" cy="565121"/>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xdr:cNvSpPr/>
        </xdr:nvSpPr>
        <xdr:spPr>
          <a:xfrm>
            <a:off x="2792160" y="23907750"/>
            <a:ext cx="126885" cy="2950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34"/>
          <xdr:cNvSpPr/>
        </xdr:nvSpPr>
        <xdr:spPr>
          <a:xfrm>
            <a:off x="2932925" y="23863787"/>
            <a:ext cx="118006" cy="337987"/>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Rectangle 35"/>
          <xdr:cNvSpPr/>
        </xdr:nvSpPr>
        <xdr:spPr>
          <a:xfrm>
            <a:off x="2409694" y="22770612"/>
            <a:ext cx="126885" cy="295059"/>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ctangle 36"/>
          <xdr:cNvSpPr/>
        </xdr:nvSpPr>
        <xdr:spPr>
          <a:xfrm>
            <a:off x="2550459" y="22669501"/>
            <a:ext cx="119472" cy="395136"/>
          </a:xfrm>
          <a:prstGeom prst="rect">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ctangle 37"/>
          <xdr:cNvSpPr/>
        </xdr:nvSpPr>
        <xdr:spPr>
          <a:xfrm>
            <a:off x="3441326" y="23292288"/>
            <a:ext cx="116629" cy="20420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Rectangle 38"/>
          <xdr:cNvSpPr/>
        </xdr:nvSpPr>
        <xdr:spPr>
          <a:xfrm>
            <a:off x="3583554" y="23131096"/>
            <a:ext cx="120937" cy="3643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Rectangle 39"/>
          <xdr:cNvSpPr/>
        </xdr:nvSpPr>
        <xdr:spPr>
          <a:xfrm>
            <a:off x="2128341" y="23123768"/>
            <a:ext cx="116627" cy="14412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Rectangle 40"/>
          <xdr:cNvSpPr/>
        </xdr:nvSpPr>
        <xdr:spPr>
          <a:xfrm>
            <a:off x="2261778" y="23013864"/>
            <a:ext cx="122403" cy="25299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ctangle 41"/>
          <xdr:cNvSpPr/>
        </xdr:nvSpPr>
        <xdr:spPr>
          <a:xfrm>
            <a:off x="3269877" y="23954323"/>
            <a:ext cx="111042" cy="176681"/>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Rectangle 42"/>
          <xdr:cNvSpPr/>
        </xdr:nvSpPr>
        <xdr:spPr>
          <a:xfrm>
            <a:off x="3403313" y="23863788"/>
            <a:ext cx="118006" cy="266182"/>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ctangle 43"/>
          <xdr:cNvSpPr/>
        </xdr:nvSpPr>
        <xdr:spPr>
          <a:xfrm>
            <a:off x="3636223" y="22838019"/>
            <a:ext cx="104904" cy="22178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ctangle 44"/>
          <xdr:cNvSpPr/>
        </xdr:nvSpPr>
        <xdr:spPr>
          <a:xfrm>
            <a:off x="3769659" y="22860000"/>
            <a:ext cx="110679" cy="198774"/>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Rectangle 45"/>
          <xdr:cNvSpPr/>
        </xdr:nvSpPr>
        <xdr:spPr>
          <a:xfrm>
            <a:off x="2032488" y="23768538"/>
            <a:ext cx="102577" cy="111885"/>
          </a:xfrm>
          <a:prstGeom prst="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ctangle 46"/>
          <xdr:cNvSpPr/>
        </xdr:nvSpPr>
        <xdr:spPr>
          <a:xfrm>
            <a:off x="2163598" y="23680615"/>
            <a:ext cx="118006" cy="198774"/>
          </a:xfrm>
          <a:prstGeom prst="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Rectangle 47"/>
          <xdr:cNvSpPr/>
        </xdr:nvSpPr>
        <xdr:spPr>
          <a:xfrm>
            <a:off x="3790949" y="24054289"/>
            <a:ext cx="118697" cy="147054"/>
          </a:xfrm>
          <a:prstGeom prst="rect">
            <a:avLst/>
          </a:prstGeom>
          <a:solidFill>
            <a:srgbClr val="FF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Rectangle 48"/>
          <xdr:cNvSpPr/>
        </xdr:nvSpPr>
        <xdr:spPr>
          <a:xfrm>
            <a:off x="3922058" y="24054288"/>
            <a:ext cx="126799" cy="146020"/>
          </a:xfrm>
          <a:prstGeom prst="rect">
            <a:avLst/>
          </a:prstGeom>
          <a:solidFill>
            <a:srgbClr val="FF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49"/>
          <xdr:cNvSpPr/>
        </xdr:nvSpPr>
        <xdr:spPr>
          <a:xfrm>
            <a:off x="1849316" y="22860001"/>
            <a:ext cx="124557" cy="130934"/>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Rectangle 50"/>
          <xdr:cNvSpPr/>
        </xdr:nvSpPr>
        <xdr:spPr>
          <a:xfrm>
            <a:off x="1995854" y="22859999"/>
            <a:ext cx="124557" cy="131885"/>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Rectangle 51"/>
          <xdr:cNvSpPr/>
        </xdr:nvSpPr>
        <xdr:spPr>
          <a:xfrm>
            <a:off x="3490546" y="24148074"/>
            <a:ext cx="124557" cy="130934"/>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ctangle 52"/>
          <xdr:cNvSpPr/>
        </xdr:nvSpPr>
        <xdr:spPr>
          <a:xfrm>
            <a:off x="3637084" y="24171519"/>
            <a:ext cx="126024" cy="108438"/>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Rectangle 53"/>
          <xdr:cNvSpPr/>
        </xdr:nvSpPr>
        <xdr:spPr>
          <a:xfrm>
            <a:off x="4693627" y="23350903"/>
            <a:ext cx="127488" cy="5473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Rectangle 54"/>
          <xdr:cNvSpPr/>
        </xdr:nvSpPr>
        <xdr:spPr>
          <a:xfrm>
            <a:off x="4840165" y="23321595"/>
            <a:ext cx="134816" cy="7766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Rectangle 55"/>
          <xdr:cNvSpPr/>
        </xdr:nvSpPr>
        <xdr:spPr>
          <a:xfrm>
            <a:off x="4926622" y="22167695"/>
            <a:ext cx="144860" cy="51110"/>
          </a:xfrm>
          <a:prstGeom prst="rect">
            <a:avLst/>
          </a:prstGeom>
          <a:solidFill>
            <a:srgbClr val="FF99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ctangle 56"/>
          <xdr:cNvSpPr/>
        </xdr:nvSpPr>
        <xdr:spPr>
          <a:xfrm>
            <a:off x="5107618" y="22153756"/>
            <a:ext cx="144323" cy="64404"/>
          </a:xfrm>
          <a:prstGeom prst="rect">
            <a:avLst/>
          </a:prstGeom>
          <a:solidFill>
            <a:srgbClr val="FF99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Rectangle 57"/>
          <xdr:cNvSpPr/>
        </xdr:nvSpPr>
        <xdr:spPr>
          <a:xfrm>
            <a:off x="3568211" y="23731905"/>
            <a:ext cx="128954" cy="89904"/>
          </a:xfrm>
          <a:prstGeom prst="rect">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Rectangle 58"/>
          <xdr:cNvSpPr/>
        </xdr:nvSpPr>
        <xdr:spPr>
          <a:xfrm>
            <a:off x="3714749" y="23745092"/>
            <a:ext cx="134816" cy="77665"/>
          </a:xfrm>
          <a:prstGeom prst="rect">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Rectangle 60"/>
          <xdr:cNvSpPr/>
        </xdr:nvSpPr>
        <xdr:spPr>
          <a:xfrm>
            <a:off x="2672860" y="23753885"/>
            <a:ext cx="150935" cy="68871"/>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ctangle 62"/>
          <xdr:cNvSpPr/>
        </xdr:nvSpPr>
        <xdr:spPr>
          <a:xfrm>
            <a:off x="2673172" y="23753885"/>
            <a:ext cx="150935" cy="68871"/>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ctangle 63"/>
          <xdr:cNvSpPr/>
        </xdr:nvSpPr>
        <xdr:spPr>
          <a:xfrm>
            <a:off x="2509424" y="23756316"/>
            <a:ext cx="150935" cy="68871"/>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xdr:cNvSpPr/>
        </xdr:nvSpPr>
        <xdr:spPr>
          <a:xfrm>
            <a:off x="2671788" y="23758531"/>
            <a:ext cx="150935" cy="68871"/>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xdr:cNvSpPr/>
        </xdr:nvSpPr>
        <xdr:spPr>
          <a:xfrm>
            <a:off x="2508040" y="23756316"/>
            <a:ext cx="150935" cy="68871"/>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ctangle 66"/>
          <xdr:cNvSpPr/>
        </xdr:nvSpPr>
        <xdr:spPr>
          <a:xfrm>
            <a:off x="1448871" y="24370919"/>
            <a:ext cx="150935" cy="68871"/>
          </a:xfrm>
          <a:prstGeom prst="rect">
            <a:avLst/>
          </a:prstGeom>
          <a:solidFill>
            <a:srgbClr val="CC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Rectangle 67"/>
          <xdr:cNvSpPr/>
        </xdr:nvSpPr>
        <xdr:spPr>
          <a:xfrm>
            <a:off x="1285123" y="24368704"/>
            <a:ext cx="150935" cy="68871"/>
          </a:xfrm>
          <a:prstGeom prst="rect">
            <a:avLst/>
          </a:prstGeom>
          <a:solidFill>
            <a:srgbClr val="CC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209550</xdr:colOff>
      <xdr:row>134</xdr:row>
      <xdr:rowOff>179462</xdr:rowOff>
    </xdr:from>
    <xdr:to>
      <xdr:col>11</xdr:col>
      <xdr:colOff>1019175</xdr:colOff>
      <xdr:row>160</xdr:row>
      <xdr:rowOff>180976</xdr:rowOff>
    </xdr:to>
    <xdr:grpSp>
      <xdr:nvGrpSpPr>
        <xdr:cNvPr id="115" name="Group 114"/>
        <xdr:cNvGrpSpPr/>
      </xdr:nvGrpSpPr>
      <xdr:grpSpPr>
        <a:xfrm>
          <a:off x="209550" y="26132286"/>
          <a:ext cx="8575301" cy="4954514"/>
          <a:chOff x="3343275" y="26420837"/>
          <a:chExt cx="8610600" cy="4954514"/>
        </a:xfrm>
      </xdr:grpSpPr>
      <xdr:pic>
        <xdr:nvPicPr>
          <xdr:cNvPr id="71" name="Picture 70"/>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803"/>
          <a:stretch/>
        </xdr:blipFill>
        <xdr:spPr bwMode="auto">
          <a:xfrm>
            <a:off x="3343275" y="26420837"/>
            <a:ext cx="8610600" cy="49545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2" name="Oval 71"/>
          <xdr:cNvSpPr/>
        </xdr:nvSpPr>
        <xdr:spPr>
          <a:xfrm>
            <a:off x="7267575" y="29391428"/>
            <a:ext cx="76200" cy="762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 name="Straight Arrow Connector 73"/>
          <xdr:cNvCxnSpPr/>
        </xdr:nvCxnSpPr>
        <xdr:spPr>
          <a:xfrm>
            <a:off x="4967654" y="27813000"/>
            <a:ext cx="2261821" cy="1485900"/>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5" name="Straight Arrow Connector 74"/>
          <xdr:cNvCxnSpPr/>
        </xdr:nvCxnSpPr>
        <xdr:spPr>
          <a:xfrm>
            <a:off x="6951889" y="27998057"/>
            <a:ext cx="364672" cy="1322614"/>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9" name="Straight Arrow Connector 78"/>
          <xdr:cNvCxnSpPr/>
        </xdr:nvCxnSpPr>
        <xdr:spPr>
          <a:xfrm flipH="1">
            <a:off x="7387318" y="27078214"/>
            <a:ext cx="1028701" cy="2258786"/>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83" name="Straight Arrow Connector 82"/>
          <xdr:cNvCxnSpPr/>
        </xdr:nvCxnSpPr>
        <xdr:spPr>
          <a:xfrm>
            <a:off x="6147708" y="27012900"/>
            <a:ext cx="1054553" cy="2166257"/>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xdr:cNvCxnSpPr/>
        </xdr:nvCxnSpPr>
        <xdr:spPr>
          <a:xfrm flipH="1">
            <a:off x="7365547" y="27943629"/>
            <a:ext cx="125187" cy="1202871"/>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0" name="Straight Arrow Connector 89"/>
          <xdr:cNvCxnSpPr/>
        </xdr:nvCxnSpPr>
        <xdr:spPr>
          <a:xfrm flipV="1">
            <a:off x="7411182" y="28346400"/>
            <a:ext cx="3485418" cy="1049215"/>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5" name="Straight Arrow Connector 94"/>
          <xdr:cNvCxnSpPr/>
        </xdr:nvCxnSpPr>
        <xdr:spPr>
          <a:xfrm flipH="1" flipV="1">
            <a:off x="7354662" y="29478515"/>
            <a:ext cx="2818038" cy="1668235"/>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9" name="Straight Arrow Connector 98"/>
          <xdr:cNvCxnSpPr/>
        </xdr:nvCxnSpPr>
        <xdr:spPr>
          <a:xfrm flipV="1">
            <a:off x="7305675" y="29516614"/>
            <a:ext cx="21773" cy="903515"/>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07" name="Straight Arrow Connector 106"/>
          <xdr:cNvCxnSpPr/>
        </xdr:nvCxnSpPr>
        <xdr:spPr>
          <a:xfrm flipV="1">
            <a:off x="4448175" y="29422725"/>
            <a:ext cx="2762250" cy="533400"/>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08" name="Straight Arrow Connector 107"/>
          <xdr:cNvCxnSpPr/>
        </xdr:nvCxnSpPr>
        <xdr:spPr>
          <a:xfrm>
            <a:off x="5353050" y="29165550"/>
            <a:ext cx="1733550" cy="161925"/>
          </a:xfrm>
          <a:prstGeom prst="straightConnector1">
            <a:avLst/>
          </a:prstGeom>
          <a:ln w="38100">
            <a:solidFill>
              <a:srgbClr val="92D050"/>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171450</xdr:colOff>
      <xdr:row>134</xdr:row>
      <xdr:rowOff>180975</xdr:rowOff>
    </xdr:from>
    <xdr:to>
      <xdr:col>27</xdr:col>
      <xdr:colOff>95250</xdr:colOff>
      <xdr:row>161</xdr:row>
      <xdr:rowOff>76201</xdr:rowOff>
    </xdr:to>
    <xdr:grpSp>
      <xdr:nvGrpSpPr>
        <xdr:cNvPr id="139" name="Group 138"/>
        <xdr:cNvGrpSpPr/>
      </xdr:nvGrpSpPr>
      <xdr:grpSpPr>
        <a:xfrm>
          <a:off x="9113744" y="26133799"/>
          <a:ext cx="9157447" cy="5038726"/>
          <a:chOff x="9153525" y="25707975"/>
          <a:chExt cx="8610600" cy="5038726"/>
        </a:xfrm>
      </xdr:grpSpPr>
      <xdr:pic>
        <xdr:nvPicPr>
          <xdr:cNvPr id="117" name="Picture 116"/>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803"/>
          <a:stretch/>
        </xdr:blipFill>
        <xdr:spPr bwMode="auto">
          <a:xfrm>
            <a:off x="9153525" y="25707975"/>
            <a:ext cx="8610600" cy="49545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8" name="Oval 117"/>
          <xdr:cNvSpPr/>
        </xdr:nvSpPr>
        <xdr:spPr>
          <a:xfrm>
            <a:off x="13077825" y="28678566"/>
            <a:ext cx="76200" cy="7620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Oval 128"/>
          <xdr:cNvSpPr/>
        </xdr:nvSpPr>
        <xdr:spPr>
          <a:xfrm>
            <a:off x="12820650" y="28422601"/>
            <a:ext cx="600075" cy="542924"/>
          </a:xfrm>
          <a:prstGeom prst="ellipse">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Oval 129"/>
          <xdr:cNvSpPr/>
        </xdr:nvSpPr>
        <xdr:spPr>
          <a:xfrm>
            <a:off x="12372976" y="27955876"/>
            <a:ext cx="1504950" cy="1485900"/>
          </a:xfrm>
          <a:prstGeom prst="ellipse">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Oval 130"/>
          <xdr:cNvSpPr/>
        </xdr:nvSpPr>
        <xdr:spPr>
          <a:xfrm>
            <a:off x="11896725" y="27432000"/>
            <a:ext cx="2495552" cy="2419351"/>
          </a:xfrm>
          <a:prstGeom prst="ellipse">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2" name="Oval 131"/>
          <xdr:cNvSpPr/>
        </xdr:nvSpPr>
        <xdr:spPr>
          <a:xfrm>
            <a:off x="11287124" y="26850975"/>
            <a:ext cx="3648077" cy="3448051"/>
          </a:xfrm>
          <a:prstGeom prst="ellipse">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3" name="Oval 132"/>
          <xdr:cNvSpPr/>
        </xdr:nvSpPr>
        <xdr:spPr>
          <a:xfrm>
            <a:off x="10801350" y="26355675"/>
            <a:ext cx="4619625" cy="4391026"/>
          </a:xfrm>
          <a:prstGeom prst="ellipse">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4" name="TextBox 133"/>
          <xdr:cNvSpPr txBox="1"/>
        </xdr:nvSpPr>
        <xdr:spPr>
          <a:xfrm>
            <a:off x="10820400" y="2854642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rgbClr val="C00000"/>
                </a:solidFill>
              </a:rPr>
              <a:t>8 ur</a:t>
            </a:r>
            <a:endParaRPr lang="en-US" sz="1400" b="1">
              <a:solidFill>
                <a:srgbClr val="C00000"/>
              </a:solidFill>
            </a:endParaRPr>
          </a:p>
        </xdr:txBody>
      </xdr:sp>
      <xdr:sp macro="" textlink="">
        <xdr:nvSpPr>
          <xdr:cNvPr id="135" name="TextBox 134"/>
          <xdr:cNvSpPr txBox="1"/>
        </xdr:nvSpPr>
        <xdr:spPr>
          <a:xfrm>
            <a:off x="11382375" y="2851785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rgbClr val="C00000"/>
                </a:solidFill>
              </a:rPr>
              <a:t>7</a:t>
            </a:r>
            <a:r>
              <a:rPr lang="sl-SI" sz="1400" b="1" baseline="0">
                <a:solidFill>
                  <a:srgbClr val="C00000"/>
                </a:solidFill>
              </a:rPr>
              <a:t> </a:t>
            </a:r>
            <a:r>
              <a:rPr lang="sl-SI" sz="1400" b="1">
                <a:solidFill>
                  <a:srgbClr val="C00000"/>
                </a:solidFill>
              </a:rPr>
              <a:t>ur</a:t>
            </a:r>
            <a:endParaRPr lang="en-US" sz="1400" b="1">
              <a:solidFill>
                <a:srgbClr val="C00000"/>
              </a:solidFill>
            </a:endParaRPr>
          </a:p>
        </xdr:txBody>
      </xdr:sp>
      <xdr:sp macro="" textlink="">
        <xdr:nvSpPr>
          <xdr:cNvPr id="136" name="TextBox 135"/>
          <xdr:cNvSpPr txBox="1"/>
        </xdr:nvSpPr>
        <xdr:spPr>
          <a:xfrm>
            <a:off x="11896725" y="2849880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C00000"/>
                </a:solidFill>
              </a:rPr>
              <a:t>5 </a:t>
            </a:r>
            <a:r>
              <a:rPr lang="sl-SI" sz="1400" b="1">
                <a:solidFill>
                  <a:srgbClr val="C00000"/>
                </a:solidFill>
              </a:rPr>
              <a:t>ur</a:t>
            </a:r>
            <a:endParaRPr lang="en-US" sz="1400" b="1">
              <a:solidFill>
                <a:srgbClr val="C00000"/>
              </a:solidFill>
            </a:endParaRPr>
          </a:p>
        </xdr:txBody>
      </xdr:sp>
      <xdr:sp macro="" textlink="">
        <xdr:nvSpPr>
          <xdr:cNvPr id="137" name="TextBox 136"/>
          <xdr:cNvSpPr txBox="1"/>
        </xdr:nvSpPr>
        <xdr:spPr>
          <a:xfrm>
            <a:off x="12306300" y="28479750"/>
            <a:ext cx="6096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C00000"/>
                </a:solidFill>
              </a:rPr>
              <a:t>3 </a:t>
            </a:r>
            <a:r>
              <a:rPr lang="sl-SI" sz="1400" b="1">
                <a:solidFill>
                  <a:srgbClr val="C00000"/>
                </a:solidFill>
              </a:rPr>
              <a:t>ure</a:t>
            </a:r>
            <a:endParaRPr lang="en-US" sz="1400" b="1">
              <a:solidFill>
                <a:srgbClr val="C00000"/>
              </a:solidFill>
            </a:endParaRPr>
          </a:p>
        </xdr:txBody>
      </xdr:sp>
      <xdr:sp macro="" textlink="">
        <xdr:nvSpPr>
          <xdr:cNvPr id="138" name="TextBox 137"/>
          <xdr:cNvSpPr txBox="1"/>
        </xdr:nvSpPr>
        <xdr:spPr>
          <a:xfrm>
            <a:off x="12820650" y="28441650"/>
            <a:ext cx="6096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C00000"/>
                </a:solidFill>
              </a:rPr>
              <a:t>1 </a:t>
            </a:r>
            <a:r>
              <a:rPr lang="sl-SI" sz="1400" b="1">
                <a:solidFill>
                  <a:srgbClr val="C00000"/>
                </a:solidFill>
              </a:rPr>
              <a:t>ura</a:t>
            </a:r>
            <a:endParaRPr lang="en-US" sz="1400" b="1">
              <a:solidFill>
                <a:srgbClr val="C00000"/>
              </a:solidFill>
            </a:endParaRPr>
          </a:p>
        </xdr:txBody>
      </xdr:sp>
    </xdr:grpSp>
    <xdr:clientData/>
  </xdr:twoCellAnchor>
  <xdr:twoCellAnchor>
    <xdr:from>
      <xdr:col>0</xdr:col>
      <xdr:colOff>152400</xdr:colOff>
      <xdr:row>165</xdr:row>
      <xdr:rowOff>0</xdr:rowOff>
    </xdr:from>
    <xdr:to>
      <xdr:col>11</xdr:col>
      <xdr:colOff>666750</xdr:colOff>
      <xdr:row>205</xdr:row>
      <xdr:rowOff>114300</xdr:rowOff>
    </xdr:to>
    <xdr:grpSp>
      <xdr:nvGrpSpPr>
        <xdr:cNvPr id="189" name="Group 188"/>
        <xdr:cNvGrpSpPr/>
      </xdr:nvGrpSpPr>
      <xdr:grpSpPr>
        <a:xfrm>
          <a:off x="152400" y="31858324"/>
          <a:ext cx="8280026" cy="8104094"/>
          <a:chOff x="152400" y="31432500"/>
          <a:chExt cx="8338457" cy="7924800"/>
        </a:xfrm>
      </xdr:grpSpPr>
      <xdr:pic>
        <xdr:nvPicPr>
          <xdr:cNvPr id="140" name="Picture 139"/>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656" r="8017"/>
          <a:stretch/>
        </xdr:blipFill>
        <xdr:spPr bwMode="auto">
          <a:xfrm>
            <a:off x="152400" y="31432500"/>
            <a:ext cx="8338457" cy="79248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1" name="Oval 140"/>
          <xdr:cNvSpPr/>
        </xdr:nvSpPr>
        <xdr:spPr>
          <a:xfrm>
            <a:off x="5331279" y="36337875"/>
            <a:ext cx="171450" cy="1524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2" name="Oval 141"/>
          <xdr:cNvSpPr/>
        </xdr:nvSpPr>
        <xdr:spPr>
          <a:xfrm>
            <a:off x="5312229" y="35652075"/>
            <a:ext cx="495300"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43" name="Oval 142"/>
          <xdr:cNvSpPr/>
        </xdr:nvSpPr>
        <xdr:spPr>
          <a:xfrm>
            <a:off x="4516211" y="36461700"/>
            <a:ext cx="498021"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44" name="Oval 143"/>
          <xdr:cNvSpPr/>
        </xdr:nvSpPr>
        <xdr:spPr>
          <a:xfrm>
            <a:off x="5617029" y="37242750"/>
            <a:ext cx="498021"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45" name="Oval 144"/>
          <xdr:cNvSpPr/>
        </xdr:nvSpPr>
        <xdr:spPr>
          <a:xfrm>
            <a:off x="5807529" y="35861625"/>
            <a:ext cx="498021"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46" name="Oval 145"/>
          <xdr:cNvSpPr/>
        </xdr:nvSpPr>
        <xdr:spPr>
          <a:xfrm>
            <a:off x="4506686" y="35794950"/>
            <a:ext cx="498021"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7" name="Oval 146"/>
          <xdr:cNvSpPr/>
        </xdr:nvSpPr>
        <xdr:spPr>
          <a:xfrm>
            <a:off x="5119007" y="36623625"/>
            <a:ext cx="498022" cy="476250"/>
          </a:xfrm>
          <a:prstGeom prst="ellipse">
            <a:avLst/>
          </a:prstGeom>
          <a:noFill/>
          <a:ln>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xnSp macro="">
        <xdr:nvCxnSpPr>
          <xdr:cNvPr id="149" name="Straight Arrow Connector 148"/>
          <xdr:cNvCxnSpPr>
            <a:endCxn id="141" idx="1"/>
          </xdr:cNvCxnSpPr>
        </xdr:nvCxnSpPr>
        <xdr:spPr>
          <a:xfrm>
            <a:off x="4985657" y="36118800"/>
            <a:ext cx="370730" cy="241393"/>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2" name="Straight Arrow Connector 151"/>
          <xdr:cNvCxnSpPr>
            <a:stCxn id="142" idx="4"/>
            <a:endCxn id="141" idx="0"/>
          </xdr:cNvCxnSpPr>
        </xdr:nvCxnSpPr>
        <xdr:spPr>
          <a:xfrm flipH="1">
            <a:off x="5417004" y="36128325"/>
            <a:ext cx="142875" cy="209550"/>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3" name="Straight Arrow Connector 152"/>
          <xdr:cNvCxnSpPr>
            <a:endCxn id="147" idx="0"/>
          </xdr:cNvCxnSpPr>
        </xdr:nvCxnSpPr>
        <xdr:spPr>
          <a:xfrm flipH="1">
            <a:off x="5369379" y="36490275"/>
            <a:ext cx="76200" cy="133350"/>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4" name="Straight Arrow Connector 153"/>
          <xdr:cNvCxnSpPr>
            <a:stCxn id="143" idx="7"/>
            <a:endCxn id="141" idx="3"/>
          </xdr:cNvCxnSpPr>
        </xdr:nvCxnSpPr>
        <xdr:spPr>
          <a:xfrm flipV="1">
            <a:off x="4941697" y="36467957"/>
            <a:ext cx="414690" cy="63488"/>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5" name="Straight Arrow Connector 154"/>
          <xdr:cNvCxnSpPr>
            <a:stCxn id="141" idx="5"/>
            <a:endCxn id="145" idx="3"/>
          </xdr:cNvCxnSpPr>
        </xdr:nvCxnSpPr>
        <xdr:spPr>
          <a:xfrm flipV="1">
            <a:off x="5477621" y="36268130"/>
            <a:ext cx="402443" cy="199827"/>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156" name="Straight Arrow Connector 155"/>
          <xdr:cNvCxnSpPr>
            <a:stCxn id="141" idx="5"/>
            <a:endCxn id="144" idx="0"/>
          </xdr:cNvCxnSpPr>
        </xdr:nvCxnSpPr>
        <xdr:spPr>
          <a:xfrm>
            <a:off x="5477621" y="36467957"/>
            <a:ext cx="387058" cy="774793"/>
          </a:xfrm>
          <a:prstGeom prst="straightConnector1">
            <a:avLst/>
          </a:prstGeom>
          <a:ln w="28575">
            <a:solidFill>
              <a:srgbClr val="FF0000"/>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183" name="TextBox 182"/>
          <xdr:cNvSpPr txBox="1"/>
        </xdr:nvSpPr>
        <xdr:spPr>
          <a:xfrm>
            <a:off x="4505565" y="35547300"/>
            <a:ext cx="575344"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3,5 h</a:t>
            </a:r>
            <a:endParaRPr lang="en-US" sz="1400" b="1">
              <a:solidFill>
                <a:srgbClr val="FF0000"/>
              </a:solidFill>
            </a:endParaRPr>
          </a:p>
        </xdr:txBody>
      </xdr:sp>
      <xdr:sp macro="" textlink="">
        <xdr:nvSpPr>
          <xdr:cNvPr id="184" name="TextBox 183"/>
          <xdr:cNvSpPr txBox="1"/>
        </xdr:nvSpPr>
        <xdr:spPr>
          <a:xfrm>
            <a:off x="5512255" y="35433000"/>
            <a:ext cx="440871"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3 h</a:t>
            </a:r>
            <a:endParaRPr lang="en-US" sz="1400" b="1">
              <a:solidFill>
                <a:srgbClr val="FF0000"/>
              </a:solidFill>
            </a:endParaRPr>
          </a:p>
        </xdr:txBody>
      </xdr:sp>
      <xdr:sp macro="" textlink="">
        <xdr:nvSpPr>
          <xdr:cNvPr id="185" name="TextBox 184"/>
          <xdr:cNvSpPr txBox="1"/>
        </xdr:nvSpPr>
        <xdr:spPr>
          <a:xfrm>
            <a:off x="6269132" y="35892441"/>
            <a:ext cx="644097"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3 h</a:t>
            </a:r>
            <a:endParaRPr lang="en-US" sz="1400" b="1">
              <a:solidFill>
                <a:srgbClr val="FF0000"/>
              </a:solidFill>
            </a:endParaRPr>
          </a:p>
        </xdr:txBody>
      </xdr:sp>
      <xdr:sp macro="" textlink="">
        <xdr:nvSpPr>
          <xdr:cNvPr id="186" name="TextBox 185"/>
          <xdr:cNvSpPr txBox="1"/>
        </xdr:nvSpPr>
        <xdr:spPr>
          <a:xfrm>
            <a:off x="4079742" y="36744089"/>
            <a:ext cx="573182"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3,5 h</a:t>
            </a:r>
            <a:endParaRPr lang="en-US" sz="1400" b="1">
              <a:solidFill>
                <a:srgbClr val="FF0000"/>
              </a:solidFill>
            </a:endParaRPr>
          </a:p>
        </xdr:txBody>
      </xdr:sp>
      <xdr:sp macro="" textlink="">
        <xdr:nvSpPr>
          <xdr:cNvPr id="187" name="TextBox 186"/>
          <xdr:cNvSpPr txBox="1"/>
        </xdr:nvSpPr>
        <xdr:spPr>
          <a:xfrm>
            <a:off x="4822052" y="36974930"/>
            <a:ext cx="580386"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2,5 h</a:t>
            </a:r>
            <a:endParaRPr lang="en-US" sz="1400" b="1">
              <a:solidFill>
                <a:srgbClr val="FF0000"/>
              </a:solidFill>
            </a:endParaRPr>
          </a:p>
        </xdr:txBody>
      </xdr:sp>
      <xdr:sp macro="" textlink="">
        <xdr:nvSpPr>
          <xdr:cNvPr id="188" name="TextBox 187"/>
          <xdr:cNvSpPr txBox="1"/>
        </xdr:nvSpPr>
        <xdr:spPr>
          <a:xfrm>
            <a:off x="5962091" y="37053370"/>
            <a:ext cx="644097"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baseline="0">
                <a:solidFill>
                  <a:srgbClr val="FF0000"/>
                </a:solidFill>
              </a:rPr>
              <a:t>6,5 h</a:t>
            </a:r>
            <a:endParaRPr lang="en-US" sz="1400" b="1">
              <a:solidFill>
                <a:srgbClr val="FF0000"/>
              </a:solidFill>
            </a:endParaRPr>
          </a:p>
        </xdr:txBody>
      </xdr:sp>
    </xdr:grpSp>
    <xdr:clientData/>
  </xdr:twoCellAnchor>
  <xdr:twoCellAnchor>
    <xdr:from>
      <xdr:col>9</xdr:col>
      <xdr:colOff>406614</xdr:colOff>
      <xdr:row>51</xdr:row>
      <xdr:rowOff>89647</xdr:rowOff>
    </xdr:from>
    <xdr:to>
      <xdr:col>13</xdr:col>
      <xdr:colOff>562975</xdr:colOff>
      <xdr:row>66</xdr:row>
      <xdr:rowOff>37779</xdr:rowOff>
    </xdr:to>
    <xdr:graphicFrame macro="">
      <xdr:nvGraphicFramePr>
        <xdr:cNvPr id="192" name="Chart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450638</xdr:colOff>
      <xdr:row>51</xdr:row>
      <xdr:rowOff>143277</xdr:rowOff>
    </xdr:from>
    <xdr:to>
      <xdr:col>19</xdr:col>
      <xdr:colOff>291354</xdr:colOff>
      <xdr:row>66</xdr:row>
      <xdr:rowOff>28977</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0</xdr:colOff>
      <xdr:row>68</xdr:row>
      <xdr:rowOff>0</xdr:rowOff>
    </xdr:from>
    <xdr:to>
      <xdr:col>33</xdr:col>
      <xdr:colOff>296226</xdr:colOff>
      <xdr:row>85</xdr:row>
      <xdr:rowOff>87796</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33</xdr:col>
      <xdr:colOff>476250</xdr:colOff>
      <xdr:row>68</xdr:row>
      <xdr:rowOff>13608</xdr:rowOff>
    </xdr:from>
    <xdr:to>
      <xdr:col>41</xdr:col>
      <xdr:colOff>160155</xdr:colOff>
      <xdr:row>85</xdr:row>
      <xdr:rowOff>101404</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86</xdr:row>
      <xdr:rowOff>122464</xdr:rowOff>
    </xdr:from>
    <xdr:to>
      <xdr:col>33</xdr:col>
      <xdr:colOff>304021</xdr:colOff>
      <xdr:row>114</xdr:row>
      <xdr:rowOff>36325</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33</xdr:col>
      <xdr:colOff>530678</xdr:colOff>
      <xdr:row>86</xdr:row>
      <xdr:rowOff>108857</xdr:rowOff>
    </xdr:from>
    <xdr:to>
      <xdr:col>41</xdr:col>
      <xdr:colOff>448236</xdr:colOff>
      <xdr:row>114</xdr:row>
      <xdr:rowOff>22718</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504267</xdr:colOff>
      <xdr:row>51</xdr:row>
      <xdr:rowOff>100854</xdr:rowOff>
    </xdr:from>
    <xdr:to>
      <xdr:col>24</xdr:col>
      <xdr:colOff>78443</xdr:colOff>
      <xdr:row>65</xdr:row>
      <xdr:rowOff>177054</xdr:rowOff>
    </xdr:to>
    <xdr:graphicFrame macro="">
      <xdr:nvGraphicFramePr>
        <xdr:cNvPr id="121"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41</xdr:col>
      <xdr:colOff>605117</xdr:colOff>
      <xdr:row>65</xdr:row>
      <xdr:rowOff>112059</xdr:rowOff>
    </xdr:from>
    <xdr:to>
      <xdr:col>50</xdr:col>
      <xdr:colOff>156881</xdr:colOff>
      <xdr:row>85</xdr:row>
      <xdr:rowOff>87796</xdr:rowOff>
    </xdr:to>
    <xdr:graphicFrame macro="">
      <xdr:nvGraphicFramePr>
        <xdr:cNvPr id="122"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41</xdr:col>
      <xdr:colOff>560294</xdr:colOff>
      <xdr:row>86</xdr:row>
      <xdr:rowOff>44823</xdr:rowOff>
    </xdr:from>
    <xdr:to>
      <xdr:col>49</xdr:col>
      <xdr:colOff>156883</xdr:colOff>
      <xdr:row>113</xdr:row>
      <xdr:rowOff>149184</xdr:rowOff>
    </xdr:to>
    <xdr:graphicFrame macro="">
      <xdr:nvGraphicFramePr>
        <xdr:cNvPr id="123"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33</xdr:col>
      <xdr:colOff>532281</xdr:colOff>
      <xdr:row>160</xdr:row>
      <xdr:rowOff>186016</xdr:rowOff>
    </xdr:from>
    <xdr:to>
      <xdr:col>45</xdr:col>
      <xdr:colOff>582708</xdr:colOff>
      <xdr:row>176</xdr:row>
      <xdr:rowOff>67234</xdr:rowOff>
    </xdr:to>
    <xdr:graphicFrame macro="">
      <xdr:nvGraphicFramePr>
        <xdr:cNvPr id="70" name="Grafikon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32</xdr:col>
      <xdr:colOff>81645</xdr:colOff>
      <xdr:row>192</xdr:row>
      <xdr:rowOff>49480</xdr:rowOff>
    </xdr:from>
    <xdr:to>
      <xdr:col>45</xdr:col>
      <xdr:colOff>34638</xdr:colOff>
      <xdr:row>224</xdr:row>
      <xdr:rowOff>155864</xdr:rowOff>
    </xdr:to>
    <xdr:graphicFrame macro="">
      <xdr:nvGraphicFramePr>
        <xdr:cNvPr id="127" name="Grafikon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324971</xdr:colOff>
      <xdr:row>159</xdr:row>
      <xdr:rowOff>179294</xdr:rowOff>
    </xdr:from>
    <xdr:to>
      <xdr:col>52</xdr:col>
      <xdr:colOff>518934</xdr:colOff>
      <xdr:row>179</xdr:row>
      <xdr:rowOff>48746</xdr:rowOff>
    </xdr:to>
    <xdr:graphicFrame macro="">
      <xdr:nvGraphicFramePr>
        <xdr:cNvPr id="1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53</xdr:col>
      <xdr:colOff>201707</xdr:colOff>
      <xdr:row>150</xdr:row>
      <xdr:rowOff>123264</xdr:rowOff>
    </xdr:from>
    <xdr:to>
      <xdr:col>61</xdr:col>
      <xdr:colOff>66116</xdr:colOff>
      <xdr:row>170</xdr:row>
      <xdr:rowOff>37539</xdr:rowOff>
    </xdr:to>
    <xdr:graphicFrame macro="">
      <xdr:nvGraphicFramePr>
        <xdr:cNvPr id="148"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53</xdr:col>
      <xdr:colOff>174558</xdr:colOff>
      <xdr:row>170</xdr:row>
      <xdr:rowOff>100955</xdr:rowOff>
    </xdr:from>
    <xdr:to>
      <xdr:col>60</xdr:col>
      <xdr:colOff>514197</xdr:colOff>
      <xdr:row>188</xdr:row>
      <xdr:rowOff>160907</xdr:rowOff>
    </xdr:to>
    <xdr:graphicFrame macro="">
      <xdr:nvGraphicFramePr>
        <xdr:cNvPr id="15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54</xdr:col>
      <xdr:colOff>526676</xdr:colOff>
      <xdr:row>119</xdr:row>
      <xdr:rowOff>112059</xdr:rowOff>
    </xdr:from>
    <xdr:to>
      <xdr:col>62</xdr:col>
      <xdr:colOff>225580</xdr:colOff>
      <xdr:row>144</xdr:row>
      <xdr:rowOff>171596</xdr:rowOff>
    </xdr:to>
    <xdr:graphicFrame macro="">
      <xdr:nvGraphicFramePr>
        <xdr:cNvPr id="15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47</xdr:col>
      <xdr:colOff>851647</xdr:colOff>
      <xdr:row>119</xdr:row>
      <xdr:rowOff>100853</xdr:rowOff>
    </xdr:from>
    <xdr:to>
      <xdr:col>54</xdr:col>
      <xdr:colOff>404874</xdr:colOff>
      <xdr:row>144</xdr:row>
      <xdr:rowOff>160390</xdr:rowOff>
    </xdr:to>
    <xdr:graphicFrame macro="">
      <xdr:nvGraphicFramePr>
        <xdr:cNvPr id="15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51</xdr:col>
      <xdr:colOff>0</xdr:colOff>
      <xdr:row>66</xdr:row>
      <xdr:rowOff>0</xdr:rowOff>
    </xdr:from>
    <xdr:to>
      <xdr:col>60</xdr:col>
      <xdr:colOff>504264</xdr:colOff>
      <xdr:row>89</xdr:row>
      <xdr:rowOff>44824</xdr:rowOff>
    </xdr:to>
    <xdr:graphicFrame macro="">
      <xdr:nvGraphicFramePr>
        <xdr:cNvPr id="158"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1271588</xdr:colOff>
      <xdr:row>133</xdr:row>
      <xdr:rowOff>119063</xdr:rowOff>
    </xdr:from>
    <xdr:to>
      <xdr:col>9</xdr:col>
      <xdr:colOff>2162178</xdr:colOff>
      <xdr:row>133</xdr:row>
      <xdr:rowOff>538163</xdr:rowOff>
    </xdr:to>
    <xdr:sp macro="" textlink="">
      <xdr:nvSpPr>
        <xdr:cNvPr id="2" name="Puščica dol 1"/>
        <xdr:cNvSpPr/>
      </xdr:nvSpPr>
      <xdr:spPr>
        <a:xfrm rot="16200000">
          <a:off x="14137483" y="10236993"/>
          <a:ext cx="419100" cy="890590"/>
        </a:xfrm>
        <a:prstGeom prst="down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9</xdr:col>
      <xdr:colOff>1181100</xdr:colOff>
      <xdr:row>108</xdr:row>
      <xdr:rowOff>114300</xdr:rowOff>
    </xdr:from>
    <xdr:to>
      <xdr:col>9</xdr:col>
      <xdr:colOff>2071690</xdr:colOff>
      <xdr:row>108</xdr:row>
      <xdr:rowOff>533400</xdr:rowOff>
    </xdr:to>
    <xdr:sp macro="" textlink="">
      <xdr:nvSpPr>
        <xdr:cNvPr id="3" name="Puščica dol 2"/>
        <xdr:cNvSpPr/>
      </xdr:nvSpPr>
      <xdr:spPr>
        <a:xfrm rot="16200000">
          <a:off x="14418470" y="10546555"/>
          <a:ext cx="419100" cy="890590"/>
        </a:xfrm>
        <a:prstGeom prst="downArrow">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6</xdr:col>
      <xdr:colOff>355608</xdr:colOff>
      <xdr:row>117</xdr:row>
      <xdr:rowOff>153035</xdr:rowOff>
    </xdr:from>
    <xdr:to>
      <xdr:col>7</xdr:col>
      <xdr:colOff>1102610</xdr:colOff>
      <xdr:row>118</xdr:row>
      <xdr:rowOff>205521</xdr:rowOff>
    </xdr:to>
    <xdr:sp macro="" textlink="">
      <xdr:nvSpPr>
        <xdr:cNvPr id="4" name="Puščica dol 3"/>
        <xdr:cNvSpPr/>
      </xdr:nvSpPr>
      <xdr:spPr>
        <a:xfrm rot="4072208">
          <a:off x="10651728" y="12859790"/>
          <a:ext cx="366811" cy="1432802"/>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4</xdr:col>
      <xdr:colOff>242889</xdr:colOff>
      <xdr:row>104</xdr:row>
      <xdr:rowOff>100012</xdr:rowOff>
    </xdr:from>
    <xdr:to>
      <xdr:col>12</xdr:col>
      <xdr:colOff>9528</xdr:colOff>
      <xdr:row>106</xdr:row>
      <xdr:rowOff>166687</xdr:rowOff>
    </xdr:to>
    <xdr:sp macro="" textlink="">
      <xdr:nvSpPr>
        <xdr:cNvPr id="5" name="Desni zaviti oklepaj 4"/>
        <xdr:cNvSpPr/>
      </xdr:nvSpPr>
      <xdr:spPr>
        <a:xfrm rot="16200000">
          <a:off x="13004008" y="4207668"/>
          <a:ext cx="447675" cy="12044364"/>
        </a:xfrm>
        <a:prstGeom prst="rightBrace">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sl-SI" sz="1100"/>
        </a:p>
      </xdr:txBody>
    </xdr:sp>
    <xdr:clientData/>
  </xdr:twoCellAnchor>
  <xdr:twoCellAnchor>
    <xdr:from>
      <xdr:col>7</xdr:col>
      <xdr:colOff>409576</xdr:colOff>
      <xdr:row>103</xdr:row>
      <xdr:rowOff>66675</xdr:rowOff>
    </xdr:from>
    <xdr:to>
      <xdr:col>9</xdr:col>
      <xdr:colOff>2733676</xdr:colOff>
      <xdr:row>105</xdr:row>
      <xdr:rowOff>161925</xdr:rowOff>
    </xdr:to>
    <xdr:sp macro="" textlink="">
      <xdr:nvSpPr>
        <xdr:cNvPr id="6" name="PoljeZBesedilom 5"/>
        <xdr:cNvSpPr txBox="1"/>
      </xdr:nvSpPr>
      <xdr:spPr>
        <a:xfrm>
          <a:off x="10858501" y="13201650"/>
          <a:ext cx="4876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l-SI" sz="1100">
              <a:solidFill>
                <a:srgbClr val="C00000"/>
              </a:solidFill>
            </a:rPr>
            <a:t>Ta del</a:t>
          </a:r>
          <a:r>
            <a:rPr lang="sl-SI" sz="1100" baseline="0">
              <a:solidFill>
                <a:srgbClr val="C00000"/>
              </a:solidFill>
            </a:rPr>
            <a:t> </a:t>
          </a:r>
          <a:r>
            <a:rPr lang="sl-SI" sz="1100">
              <a:solidFill>
                <a:srgbClr val="C00000"/>
              </a:solidFill>
            </a:rPr>
            <a:t>analize je namenjen</a:t>
          </a:r>
          <a:r>
            <a:rPr lang="sl-SI" sz="1100" baseline="0">
              <a:solidFill>
                <a:srgbClr val="C00000"/>
              </a:solidFill>
            </a:rPr>
            <a:t> izključno za načrtovanje (ne za zunanjo predstavitev)</a:t>
          </a:r>
          <a:endParaRPr lang="sl-SI" sz="1100">
            <a:solidFill>
              <a:srgbClr val="C00000"/>
            </a:solidFill>
          </a:endParaRPr>
        </a:p>
      </xdr:txBody>
    </xdr:sp>
    <xdr:clientData/>
  </xdr:twoCellAnchor>
  <xdr:twoCellAnchor>
    <xdr:from>
      <xdr:col>12</xdr:col>
      <xdr:colOff>28574</xdr:colOff>
      <xdr:row>112</xdr:row>
      <xdr:rowOff>219075</xdr:rowOff>
    </xdr:from>
    <xdr:to>
      <xdr:col>12</xdr:col>
      <xdr:colOff>352619</xdr:colOff>
      <xdr:row>114</xdr:row>
      <xdr:rowOff>130679</xdr:rowOff>
    </xdr:to>
    <xdr:sp macro="" textlink="">
      <xdr:nvSpPr>
        <xdr:cNvPr id="8" name="Prostoročno 7"/>
        <xdr:cNvSpPr/>
      </xdr:nvSpPr>
      <xdr:spPr>
        <a:xfrm rot="363655">
          <a:off x="19192874" y="12258675"/>
          <a:ext cx="324045" cy="511679"/>
        </a:xfrm>
        <a:custGeom>
          <a:avLst/>
          <a:gdLst>
            <a:gd name="connsiteX0" fmla="*/ 0 w 324045"/>
            <a:gd name="connsiteY0" fmla="*/ 0 h 511679"/>
            <a:gd name="connsiteX1" fmla="*/ 323850 w 324045"/>
            <a:gd name="connsiteY1" fmla="*/ 180975 h 511679"/>
            <a:gd name="connsiteX2" fmla="*/ 47625 w 324045"/>
            <a:gd name="connsiteY2" fmla="*/ 476250 h 511679"/>
            <a:gd name="connsiteX3" fmla="*/ 38100 w 324045"/>
            <a:gd name="connsiteY3" fmla="*/ 495300 h 511679"/>
          </a:gdLst>
          <a:ahLst/>
          <a:cxnLst>
            <a:cxn ang="0">
              <a:pos x="connsiteX0" y="connsiteY0"/>
            </a:cxn>
            <a:cxn ang="0">
              <a:pos x="connsiteX1" y="connsiteY1"/>
            </a:cxn>
            <a:cxn ang="0">
              <a:pos x="connsiteX2" y="connsiteY2"/>
            </a:cxn>
            <a:cxn ang="0">
              <a:pos x="connsiteX3" y="connsiteY3"/>
            </a:cxn>
          </a:cxnLst>
          <a:rect l="l" t="t" r="r" b="b"/>
          <a:pathLst>
            <a:path w="324045" h="511679">
              <a:moveTo>
                <a:pt x="0" y="0"/>
              </a:moveTo>
              <a:cubicBezTo>
                <a:pt x="157956" y="50800"/>
                <a:pt x="315913" y="101600"/>
                <a:pt x="323850" y="180975"/>
              </a:cubicBezTo>
              <a:cubicBezTo>
                <a:pt x="331787" y="260350"/>
                <a:pt x="95250" y="423863"/>
                <a:pt x="47625" y="476250"/>
              </a:cubicBezTo>
              <a:cubicBezTo>
                <a:pt x="0" y="528638"/>
                <a:pt x="19050" y="511969"/>
                <a:pt x="38100" y="495300"/>
              </a:cubicBezTo>
            </a:path>
          </a:pathLst>
        </a:cu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sl-SI" sz="1100"/>
        </a:p>
      </xdr:txBody>
    </xdr:sp>
    <xdr:clientData/>
  </xdr:twoCellAnchor>
  <xdr:twoCellAnchor>
    <xdr:from>
      <xdr:col>5</xdr:col>
      <xdr:colOff>1126729</xdr:colOff>
      <xdr:row>127</xdr:row>
      <xdr:rowOff>153441</xdr:rowOff>
    </xdr:from>
    <xdr:to>
      <xdr:col>6</xdr:col>
      <xdr:colOff>26690</xdr:colOff>
      <xdr:row>133</xdr:row>
      <xdr:rowOff>147968</xdr:rowOff>
    </xdr:to>
    <xdr:sp macro="" textlink="">
      <xdr:nvSpPr>
        <xdr:cNvPr id="9" name="Puščica dol 8"/>
        <xdr:cNvSpPr/>
      </xdr:nvSpPr>
      <xdr:spPr>
        <a:xfrm rot="8205885">
          <a:off x="9423004" y="16326891"/>
          <a:ext cx="366811" cy="1432802"/>
        </a:xfrm>
        <a:prstGeom prst="downArrow">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8</xdr:col>
      <xdr:colOff>195262</xdr:colOff>
      <xdr:row>23</xdr:row>
      <xdr:rowOff>33336</xdr:rowOff>
    </xdr:from>
    <xdr:to>
      <xdr:col>9</xdr:col>
      <xdr:colOff>3490912</xdr:colOff>
      <xdr:row>42</xdr:row>
      <xdr:rowOff>114299</xdr:rowOff>
    </xdr:to>
    <xdr:graphicFrame macro="">
      <xdr:nvGraphicFramePr>
        <xdr:cNvPr id="10" name="Grafikon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3562350</xdr:colOff>
      <xdr:row>23</xdr:row>
      <xdr:rowOff>28575</xdr:rowOff>
    </xdr:from>
    <xdr:to>
      <xdr:col>14</xdr:col>
      <xdr:colOff>752475</xdr:colOff>
      <xdr:row>42</xdr:row>
      <xdr:rowOff>109538</xdr:rowOff>
    </xdr:to>
    <xdr:graphicFrame macro="">
      <xdr:nvGraphicFramePr>
        <xdr:cNvPr id="11" name="Grafikon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214312</xdr:colOff>
      <xdr:row>43</xdr:row>
      <xdr:rowOff>23812</xdr:rowOff>
    </xdr:from>
    <xdr:to>
      <xdr:col>9</xdr:col>
      <xdr:colOff>3509962</xdr:colOff>
      <xdr:row>58</xdr:row>
      <xdr:rowOff>100012</xdr:rowOff>
    </xdr:to>
    <xdr:graphicFrame macro="">
      <xdr:nvGraphicFramePr>
        <xdr:cNvPr id="12" name="Grafikon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106459</xdr:colOff>
      <xdr:row>66</xdr:row>
      <xdr:rowOff>149678</xdr:rowOff>
    </xdr:from>
    <xdr:to>
      <xdr:col>31</xdr:col>
      <xdr:colOff>95251</xdr:colOff>
      <xdr:row>86</xdr:row>
      <xdr:rowOff>54428</xdr:rowOff>
    </xdr:to>
    <xdr:graphicFrame macro="">
      <xdr:nvGraphicFramePr>
        <xdr:cNvPr id="12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232390</xdr:colOff>
      <xdr:row>66</xdr:row>
      <xdr:rowOff>131571</xdr:rowOff>
    </xdr:from>
    <xdr:to>
      <xdr:col>38</xdr:col>
      <xdr:colOff>554493</xdr:colOff>
      <xdr:row>86</xdr:row>
      <xdr:rowOff>17009</xdr:rowOff>
    </xdr:to>
    <xdr:graphicFrame macro="">
      <xdr:nvGraphicFramePr>
        <xdr:cNvPr id="1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396647</xdr:colOff>
      <xdr:row>93</xdr:row>
      <xdr:rowOff>96730</xdr:rowOff>
    </xdr:from>
    <xdr:to>
      <xdr:col>39</xdr:col>
      <xdr:colOff>88748</xdr:colOff>
      <xdr:row>122</xdr:row>
      <xdr:rowOff>52387</xdr:rowOff>
    </xdr:to>
    <xdr:graphicFrame macro="">
      <xdr:nvGraphicFramePr>
        <xdr:cNvPr id="1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166687</xdr:colOff>
      <xdr:row>93</xdr:row>
      <xdr:rowOff>120542</xdr:rowOff>
    </xdr:from>
    <xdr:to>
      <xdr:col>31</xdr:col>
      <xdr:colOff>166687</xdr:colOff>
      <xdr:row>122</xdr:row>
      <xdr:rowOff>76199</xdr:rowOff>
    </xdr:to>
    <xdr:graphicFrame macro="">
      <xdr:nvGraphicFramePr>
        <xdr:cNvPr id="13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537884</xdr:colOff>
      <xdr:row>66</xdr:row>
      <xdr:rowOff>156882</xdr:rowOff>
    </xdr:from>
    <xdr:to>
      <xdr:col>26</xdr:col>
      <xdr:colOff>1</xdr:colOff>
      <xdr:row>86</xdr:row>
      <xdr:rowOff>89646</xdr:rowOff>
    </xdr:to>
    <xdr:graphicFrame macro="">
      <xdr:nvGraphicFramePr>
        <xdr:cNvPr id="13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560294</xdr:colOff>
      <xdr:row>67</xdr:row>
      <xdr:rowOff>67235</xdr:rowOff>
    </xdr:from>
    <xdr:to>
      <xdr:col>19</xdr:col>
      <xdr:colOff>5604</xdr:colOff>
      <xdr:row>82</xdr:row>
      <xdr:rowOff>138953</xdr:rowOff>
    </xdr:to>
    <xdr:graphicFrame macro="">
      <xdr:nvGraphicFramePr>
        <xdr:cNvPr id="136" name="Grafikon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366871</xdr:colOff>
      <xdr:row>89</xdr:row>
      <xdr:rowOff>36055</xdr:rowOff>
    </xdr:from>
    <xdr:to>
      <xdr:col>25</xdr:col>
      <xdr:colOff>534958</xdr:colOff>
      <xdr:row>109</xdr:row>
      <xdr:rowOff>62949</xdr:rowOff>
    </xdr:to>
    <xdr:graphicFrame macro="">
      <xdr:nvGraphicFramePr>
        <xdr:cNvPr id="137" name="Grafikon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39</xdr:col>
      <xdr:colOff>218755</xdr:colOff>
      <xdr:row>93</xdr:row>
      <xdr:rowOff>107938</xdr:rowOff>
    </xdr:from>
    <xdr:to>
      <xdr:col>46</xdr:col>
      <xdr:colOff>532518</xdr:colOff>
      <xdr:row>122</xdr:row>
      <xdr:rowOff>63595</xdr:rowOff>
    </xdr:to>
    <xdr:graphicFrame macro="">
      <xdr:nvGraphicFramePr>
        <xdr:cNvPr id="138"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560294</xdr:colOff>
      <xdr:row>146</xdr:row>
      <xdr:rowOff>67235</xdr:rowOff>
    </xdr:from>
    <xdr:to>
      <xdr:col>19</xdr:col>
      <xdr:colOff>5604</xdr:colOff>
      <xdr:row>161</xdr:row>
      <xdr:rowOff>138953</xdr:rowOff>
    </xdr:to>
    <xdr:graphicFrame macro="">
      <xdr:nvGraphicFramePr>
        <xdr:cNvPr id="139" name="Grafikon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515471</xdr:colOff>
      <xdr:row>96</xdr:row>
      <xdr:rowOff>324970</xdr:rowOff>
    </xdr:from>
    <xdr:to>
      <xdr:col>20</xdr:col>
      <xdr:colOff>638736</xdr:colOff>
      <xdr:row>98</xdr:row>
      <xdr:rowOff>11206</xdr:rowOff>
    </xdr:to>
    <xdr:cxnSp macro="">
      <xdr:nvCxnSpPr>
        <xdr:cNvPr id="140" name="Raven puščični povezovalnik 139"/>
        <xdr:cNvCxnSpPr/>
      </xdr:nvCxnSpPr>
      <xdr:spPr>
        <a:xfrm>
          <a:off x="4863353" y="19957676"/>
          <a:ext cx="11362765" cy="25773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7844</xdr:colOff>
      <xdr:row>180</xdr:row>
      <xdr:rowOff>29135</xdr:rowOff>
    </xdr:from>
    <xdr:to>
      <xdr:col>19</xdr:col>
      <xdr:colOff>47625</xdr:colOff>
      <xdr:row>195</xdr:row>
      <xdr:rowOff>100853</xdr:rowOff>
    </xdr:to>
    <xdr:graphicFrame macro="">
      <xdr:nvGraphicFramePr>
        <xdr:cNvPr id="141" name="Grafikon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238126</xdr:colOff>
      <xdr:row>69</xdr:row>
      <xdr:rowOff>190499</xdr:rowOff>
    </xdr:from>
    <xdr:to>
      <xdr:col>12</xdr:col>
      <xdr:colOff>390526</xdr:colOff>
      <xdr:row>75</xdr:row>
      <xdr:rowOff>95249</xdr:rowOff>
    </xdr:to>
    <xdr:sp macro="" textlink="">
      <xdr:nvSpPr>
        <xdr:cNvPr id="142" name="Elipsa 141"/>
        <xdr:cNvSpPr/>
      </xdr:nvSpPr>
      <xdr:spPr>
        <a:xfrm rot="20884756">
          <a:off x="8972551" y="14811374"/>
          <a:ext cx="1657350" cy="1047750"/>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sl-SI" sz="2400"/>
            <a:t>↗</a:t>
          </a:r>
        </a:p>
      </xdr:txBody>
    </xdr:sp>
    <xdr:clientData/>
  </xdr:twoCellAnchor>
  <xdr:twoCellAnchor>
    <xdr:from>
      <xdr:col>14</xdr:col>
      <xdr:colOff>522748</xdr:colOff>
      <xdr:row>67</xdr:row>
      <xdr:rowOff>137189</xdr:rowOff>
    </xdr:from>
    <xdr:to>
      <xdr:col>16</xdr:col>
      <xdr:colOff>131129</xdr:colOff>
      <xdr:row>76</xdr:row>
      <xdr:rowOff>131156</xdr:rowOff>
    </xdr:to>
    <xdr:sp macro="" textlink="">
      <xdr:nvSpPr>
        <xdr:cNvPr id="143" name="Elipsa 142"/>
        <xdr:cNvSpPr/>
      </xdr:nvSpPr>
      <xdr:spPr>
        <a:xfrm rot="19045789">
          <a:off x="12228973" y="14377064"/>
          <a:ext cx="1075231" cy="1708467"/>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2400"/>
            <a:t>    ↗</a:t>
          </a:r>
        </a:p>
      </xdr:txBody>
    </xdr:sp>
    <xdr:clientData/>
  </xdr:twoCellAnchor>
  <xdr:twoCellAnchor>
    <xdr:from>
      <xdr:col>12</xdr:col>
      <xdr:colOff>491720</xdr:colOff>
      <xdr:row>67</xdr:row>
      <xdr:rowOff>151157</xdr:rowOff>
    </xdr:from>
    <xdr:to>
      <xdr:col>13</xdr:col>
      <xdr:colOff>548760</xdr:colOff>
      <xdr:row>71</xdr:row>
      <xdr:rowOff>8714</xdr:rowOff>
    </xdr:to>
    <xdr:sp macro="" textlink="">
      <xdr:nvSpPr>
        <xdr:cNvPr id="145" name="Elipsa 144"/>
        <xdr:cNvSpPr/>
      </xdr:nvSpPr>
      <xdr:spPr>
        <a:xfrm rot="20884756">
          <a:off x="10731095" y="14391032"/>
          <a:ext cx="790465" cy="619557"/>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2000"/>
            <a:t>↗</a:t>
          </a:r>
        </a:p>
      </xdr:txBody>
    </xdr:sp>
    <xdr:clientData/>
  </xdr:twoCellAnchor>
  <xdr:twoCellAnchor>
    <xdr:from>
      <xdr:col>6</xdr:col>
      <xdr:colOff>679676</xdr:colOff>
      <xdr:row>220</xdr:row>
      <xdr:rowOff>12927</xdr:rowOff>
    </xdr:from>
    <xdr:to>
      <xdr:col>20</xdr:col>
      <xdr:colOff>76199</xdr:colOff>
      <xdr:row>234</xdr:row>
      <xdr:rowOff>89127</xdr:rowOff>
    </xdr:to>
    <xdr:grpSp>
      <xdr:nvGrpSpPr>
        <xdr:cNvPr id="12" name="Skupina 11"/>
        <xdr:cNvGrpSpPr/>
      </xdr:nvGrpSpPr>
      <xdr:grpSpPr>
        <a:xfrm>
          <a:off x="9633176" y="43861545"/>
          <a:ext cx="9683523" cy="2810435"/>
          <a:chOff x="9036828" y="39570666"/>
          <a:chExt cx="9600697" cy="2743200"/>
        </a:xfrm>
      </xdr:grpSpPr>
      <xdr:graphicFrame macro="">
        <xdr:nvGraphicFramePr>
          <xdr:cNvPr id="146" name="Grafikon 145"/>
          <xdr:cNvGraphicFramePr/>
        </xdr:nvGraphicFramePr>
        <xdr:xfrm>
          <a:off x="9036828" y="39570666"/>
          <a:ext cx="9600697" cy="2743200"/>
        </xdr:xfrm>
        <a:graphic>
          <a:graphicData uri="http://schemas.openxmlformats.org/drawingml/2006/chart">
            <c:chart xmlns:c="http://schemas.openxmlformats.org/drawingml/2006/chart" xmlns:r="http://schemas.openxmlformats.org/officeDocument/2006/relationships" r:id="rId12"/>
          </a:graphicData>
        </a:graphic>
      </xdr:graphicFrame>
      <xdr:cxnSp macro="">
        <xdr:nvCxnSpPr>
          <xdr:cNvPr id="148" name="Raven povezovalnik 147"/>
          <xdr:cNvCxnSpPr/>
        </xdr:nvCxnSpPr>
        <xdr:spPr>
          <a:xfrm flipV="1">
            <a:off x="9462880" y="40491308"/>
            <a:ext cx="8939301" cy="8283"/>
          </a:xfrm>
          <a:prstGeom prst="line">
            <a:avLst/>
          </a:prstGeom>
          <a:ln w="28575">
            <a:solidFill>
              <a:srgbClr val="C00000"/>
            </a:solidFill>
            <a:prstDash val="sysDash"/>
          </a:ln>
        </xdr:spPr>
        <xdr:style>
          <a:lnRef idx="1">
            <a:schemeClr val="accent2"/>
          </a:lnRef>
          <a:fillRef idx="0">
            <a:schemeClr val="accent2"/>
          </a:fillRef>
          <a:effectRef idx="0">
            <a:schemeClr val="accent2"/>
          </a:effectRef>
          <a:fontRef idx="minor">
            <a:schemeClr val="tx1"/>
          </a:fontRef>
        </xdr:style>
      </xdr:cxnSp>
      <xdr:sp macro="" textlink="">
        <xdr:nvSpPr>
          <xdr:cNvPr id="149" name="PoljeZBesedilom 148"/>
          <xdr:cNvSpPr txBox="1"/>
        </xdr:nvSpPr>
        <xdr:spPr>
          <a:xfrm>
            <a:off x="9361122" y="40317371"/>
            <a:ext cx="1679004"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rgbClr val="C00000"/>
                </a:solidFill>
              </a:rPr>
              <a:t>Povprečna letna zasedenost 2028</a:t>
            </a:r>
          </a:p>
        </xdr:txBody>
      </xdr:sp>
      <xdr:cxnSp macro="">
        <xdr:nvCxnSpPr>
          <xdr:cNvPr id="150" name="Raven povezovalnik 149"/>
          <xdr:cNvCxnSpPr/>
        </xdr:nvCxnSpPr>
        <xdr:spPr>
          <a:xfrm flipV="1">
            <a:off x="9449628" y="40618860"/>
            <a:ext cx="8939301" cy="8283"/>
          </a:xfrm>
          <a:prstGeom prst="line">
            <a:avLst/>
          </a:prstGeom>
          <a:ln w="28575">
            <a:solidFill>
              <a:schemeClr val="accent4">
                <a:lumMod val="75000"/>
              </a:schemeClr>
            </a:solidFill>
            <a:prstDash val="sysDash"/>
          </a:ln>
        </xdr:spPr>
        <xdr:style>
          <a:lnRef idx="1">
            <a:schemeClr val="accent2"/>
          </a:lnRef>
          <a:fillRef idx="0">
            <a:schemeClr val="accent2"/>
          </a:fillRef>
          <a:effectRef idx="0">
            <a:schemeClr val="accent2"/>
          </a:effectRef>
          <a:fontRef idx="minor">
            <a:schemeClr val="tx1"/>
          </a:fontRef>
        </xdr:style>
      </xdr:cxnSp>
      <xdr:sp macro="" textlink="">
        <xdr:nvSpPr>
          <xdr:cNvPr id="151" name="PoljeZBesedilom 150"/>
          <xdr:cNvSpPr txBox="1"/>
        </xdr:nvSpPr>
        <xdr:spPr>
          <a:xfrm>
            <a:off x="9364436" y="40602294"/>
            <a:ext cx="1667407"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accent4">
                    <a:lumMod val="75000"/>
                  </a:schemeClr>
                </a:solidFill>
              </a:rPr>
              <a:t>Povprečna letna zasedenost 2022</a:t>
            </a:r>
          </a:p>
        </xdr:txBody>
      </xdr:sp>
      <xdr:cxnSp macro="">
        <xdr:nvCxnSpPr>
          <xdr:cNvPr id="153" name="Ukrivljen povezovalnik 152"/>
          <xdr:cNvCxnSpPr>
            <a:stCxn id="151" idx="3"/>
            <a:endCxn id="149" idx="3"/>
          </xdr:cNvCxnSpPr>
        </xdr:nvCxnSpPr>
        <xdr:spPr>
          <a:xfrm flipV="1">
            <a:off x="11031843" y="40433328"/>
            <a:ext cx="8283" cy="284923"/>
          </a:xfrm>
          <a:prstGeom prst="curvedConnector3">
            <a:avLst>
              <a:gd name="adj1" fmla="val 2859870"/>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6</xdr:col>
      <xdr:colOff>818029</xdr:colOff>
      <xdr:row>239</xdr:row>
      <xdr:rowOff>109803</xdr:rowOff>
    </xdr:from>
    <xdr:to>
      <xdr:col>18</xdr:col>
      <xdr:colOff>78441</xdr:colOff>
      <xdr:row>253</xdr:row>
      <xdr:rowOff>186003</xdr:rowOff>
    </xdr:to>
    <xdr:graphicFrame macro="">
      <xdr:nvGraphicFramePr>
        <xdr:cNvPr id="155" name="Grafikon 1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425824</xdr:colOff>
      <xdr:row>249</xdr:row>
      <xdr:rowOff>67235</xdr:rowOff>
    </xdr:from>
    <xdr:to>
      <xdr:col>17</xdr:col>
      <xdr:colOff>67236</xdr:colOff>
      <xdr:row>249</xdr:row>
      <xdr:rowOff>67235</xdr:rowOff>
    </xdr:to>
    <xdr:cxnSp macro="">
      <xdr:nvCxnSpPr>
        <xdr:cNvPr id="157" name="Raven puščični povezovalnik 156"/>
        <xdr:cNvCxnSpPr/>
      </xdr:nvCxnSpPr>
      <xdr:spPr>
        <a:xfrm>
          <a:off x="16315765" y="50000647"/>
          <a:ext cx="952500" cy="0"/>
        </a:xfrm>
        <a:prstGeom prst="straightConnector1">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493059</xdr:colOff>
      <xdr:row>246</xdr:row>
      <xdr:rowOff>123264</xdr:rowOff>
    </xdr:from>
    <xdr:to>
      <xdr:col>15</xdr:col>
      <xdr:colOff>67235</xdr:colOff>
      <xdr:row>246</xdr:row>
      <xdr:rowOff>123264</xdr:rowOff>
    </xdr:to>
    <xdr:cxnSp macro="">
      <xdr:nvCxnSpPr>
        <xdr:cNvPr id="159" name="Raven puščični povezovalnik 158"/>
        <xdr:cNvCxnSpPr/>
      </xdr:nvCxnSpPr>
      <xdr:spPr>
        <a:xfrm>
          <a:off x="14926235" y="49485176"/>
          <a:ext cx="1030941" cy="0"/>
        </a:xfrm>
        <a:prstGeom prst="straightConnector1">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609889</xdr:colOff>
      <xdr:row>141</xdr:row>
      <xdr:rowOff>115183</xdr:rowOff>
    </xdr:from>
    <xdr:to>
      <xdr:col>20</xdr:col>
      <xdr:colOff>477464</xdr:colOff>
      <xdr:row>144</xdr:row>
      <xdr:rowOff>173953</xdr:rowOff>
    </xdr:to>
    <xdr:sp macro="" textlink="">
      <xdr:nvSpPr>
        <xdr:cNvPr id="17" name="Prostoročno 16"/>
        <xdr:cNvSpPr/>
      </xdr:nvSpPr>
      <xdr:spPr>
        <a:xfrm rot="1536713">
          <a:off x="18475476" y="24598574"/>
          <a:ext cx="563314" cy="630270"/>
        </a:xfrm>
        <a:custGeom>
          <a:avLst/>
          <a:gdLst>
            <a:gd name="connsiteX0" fmla="*/ 405847 w 937439"/>
            <a:gd name="connsiteY0" fmla="*/ 1031606 h 1031606"/>
            <a:gd name="connsiteX1" fmla="*/ 927652 w 937439"/>
            <a:gd name="connsiteY1" fmla="*/ 79106 h 1031606"/>
            <a:gd name="connsiteX2" fmla="*/ 0 w 937439"/>
            <a:gd name="connsiteY2" fmla="*/ 120519 h 1031606"/>
          </a:gdLst>
          <a:ahLst/>
          <a:cxnLst>
            <a:cxn ang="0">
              <a:pos x="connsiteX0" y="connsiteY0"/>
            </a:cxn>
            <a:cxn ang="0">
              <a:pos x="connsiteX1" y="connsiteY1"/>
            </a:cxn>
            <a:cxn ang="0">
              <a:pos x="connsiteX2" y="connsiteY2"/>
            </a:cxn>
          </a:cxnLst>
          <a:rect l="l" t="t" r="r" b="b"/>
          <a:pathLst>
            <a:path w="937439" h="1031606">
              <a:moveTo>
                <a:pt x="405847" y="1031606"/>
              </a:moveTo>
              <a:cubicBezTo>
                <a:pt x="700570" y="631280"/>
                <a:pt x="995293" y="230954"/>
                <a:pt x="927652" y="79106"/>
              </a:cubicBezTo>
              <a:cubicBezTo>
                <a:pt x="860011" y="-72742"/>
                <a:pt x="430005" y="23888"/>
                <a:pt x="0" y="120519"/>
              </a:cubicBezTo>
            </a:path>
          </a:pathLst>
        </a:custGeom>
        <a:noFill/>
        <a:ln>
          <a:solidFill>
            <a:srgbClr val="C00000"/>
          </a:solidFill>
          <a:prstDash val="sys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7</xdr:col>
      <xdr:colOff>693965</xdr:colOff>
      <xdr:row>296</xdr:row>
      <xdr:rowOff>316870</xdr:rowOff>
    </xdr:from>
    <xdr:to>
      <xdr:col>13</xdr:col>
      <xdr:colOff>611139</xdr:colOff>
      <xdr:row>304</xdr:row>
      <xdr:rowOff>125502</xdr:rowOff>
    </xdr:to>
    <xdr:graphicFrame macro="">
      <xdr:nvGraphicFramePr>
        <xdr:cNvPr id="21" name="Grafikon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710531</xdr:colOff>
      <xdr:row>295</xdr:row>
      <xdr:rowOff>169496</xdr:rowOff>
    </xdr:from>
    <xdr:to>
      <xdr:col>13</xdr:col>
      <xdr:colOff>611139</xdr:colOff>
      <xdr:row>296</xdr:row>
      <xdr:rowOff>276284</xdr:rowOff>
    </xdr:to>
    <xdr:sp macro="" textlink="">
      <xdr:nvSpPr>
        <xdr:cNvPr id="22" name="PoljeZBesedilom 21"/>
        <xdr:cNvSpPr txBox="1"/>
      </xdr:nvSpPr>
      <xdr:spPr>
        <a:xfrm>
          <a:off x="10072245" y="56802425"/>
          <a:ext cx="4554251" cy="419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Obseg naložb v dodatne nastanitvene</a:t>
          </a:r>
          <a:r>
            <a:rPr lang="sl-SI" sz="1000" baseline="0"/>
            <a:t> kapacitete in prenovo obstoječih kapacitet po vrstah kapacitet</a:t>
          </a:r>
          <a:endParaRPr lang="sl-SI" sz="1000"/>
        </a:p>
      </xdr:txBody>
    </xdr:sp>
    <xdr:clientData/>
  </xdr:twoCellAnchor>
  <xdr:twoCellAnchor>
    <xdr:from>
      <xdr:col>7</xdr:col>
      <xdr:colOff>685681</xdr:colOff>
      <xdr:row>306</xdr:row>
      <xdr:rowOff>7514</xdr:rowOff>
    </xdr:from>
    <xdr:to>
      <xdr:col>13</xdr:col>
      <xdr:colOff>602855</xdr:colOff>
      <xdr:row>319</xdr:row>
      <xdr:rowOff>42350</xdr:rowOff>
    </xdr:to>
    <xdr:graphicFrame macro="">
      <xdr:nvGraphicFramePr>
        <xdr:cNvPr id="23" name="Grafikon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652550</xdr:colOff>
      <xdr:row>304</xdr:row>
      <xdr:rowOff>350826</xdr:rowOff>
    </xdr:from>
    <xdr:to>
      <xdr:col>13</xdr:col>
      <xdr:colOff>578006</xdr:colOff>
      <xdr:row>305</xdr:row>
      <xdr:rowOff>259718</xdr:rowOff>
    </xdr:to>
    <xdr:sp macro="" textlink="">
      <xdr:nvSpPr>
        <xdr:cNvPr id="47" name="PoljeZBesedilom 46"/>
        <xdr:cNvSpPr txBox="1"/>
      </xdr:nvSpPr>
      <xdr:spPr>
        <a:xfrm>
          <a:off x="10177550" y="65137391"/>
          <a:ext cx="4580282" cy="372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Delež naložb v dodatne kapacitete </a:t>
          </a:r>
          <a:r>
            <a:rPr lang="sl-SI" sz="1000" baseline="0"/>
            <a:t>in prenovo obstoječih nastanitvenih kapacitet</a:t>
          </a:r>
          <a:endParaRPr lang="sl-SI" sz="1000"/>
        </a:p>
      </xdr:txBody>
    </xdr:sp>
    <xdr:clientData/>
  </xdr:twoCellAnchor>
  <xdr:twoCellAnchor>
    <xdr:from>
      <xdr:col>13</xdr:col>
      <xdr:colOff>654326</xdr:colOff>
      <xdr:row>306</xdr:row>
      <xdr:rowOff>24077</xdr:rowOff>
    </xdr:from>
    <xdr:to>
      <xdr:col>20</xdr:col>
      <xdr:colOff>379225</xdr:colOff>
      <xdr:row>319</xdr:row>
      <xdr:rowOff>57978</xdr:rowOff>
    </xdr:to>
    <xdr:graphicFrame macro="">
      <xdr:nvGraphicFramePr>
        <xdr:cNvPr id="25" name="Grafikon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675034</xdr:colOff>
      <xdr:row>304</xdr:row>
      <xdr:rowOff>168611</xdr:rowOff>
    </xdr:from>
    <xdr:to>
      <xdr:col>20</xdr:col>
      <xdr:colOff>387508</xdr:colOff>
      <xdr:row>305</xdr:row>
      <xdr:rowOff>268001</xdr:rowOff>
    </xdr:to>
    <xdr:sp macro="" textlink="">
      <xdr:nvSpPr>
        <xdr:cNvPr id="50" name="PoljeZBesedilom 49"/>
        <xdr:cNvSpPr txBox="1"/>
      </xdr:nvSpPr>
      <xdr:spPr>
        <a:xfrm>
          <a:off x="14854860" y="64955176"/>
          <a:ext cx="4557800" cy="5632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Delež celotnih potrebnih naložb (dodatne</a:t>
          </a:r>
          <a:r>
            <a:rPr lang="sl-SI" sz="1000" baseline="0"/>
            <a:t> </a:t>
          </a:r>
          <a:r>
            <a:rPr lang="sl-SI" sz="1000"/>
            <a:t>kapacitete </a:t>
          </a:r>
          <a:r>
            <a:rPr lang="sl-SI" sz="1000" baseline="0"/>
            <a:t>in prenove obstoječih kapacitet) po</a:t>
          </a:r>
          <a:r>
            <a:rPr lang="sl-SI" sz="1000"/>
            <a:t> posameznih vrstah nastanitvenih</a:t>
          </a:r>
          <a:r>
            <a:rPr lang="sl-SI" sz="1000" baseline="0"/>
            <a:t> kapacitet </a:t>
          </a:r>
          <a:endParaRPr lang="sl-SI" sz="1000"/>
        </a:p>
      </xdr:txBody>
    </xdr:sp>
    <xdr:clientData/>
  </xdr:twoCellAnchor>
  <xdr:twoCellAnchor>
    <xdr:from>
      <xdr:col>13</xdr:col>
      <xdr:colOff>670891</xdr:colOff>
      <xdr:row>296</xdr:row>
      <xdr:rowOff>316870</xdr:rowOff>
    </xdr:from>
    <xdr:to>
      <xdr:col>20</xdr:col>
      <xdr:colOff>399931</xdr:colOff>
      <xdr:row>304</xdr:row>
      <xdr:rowOff>115957</xdr:rowOff>
    </xdr:to>
    <xdr:graphicFrame macro="">
      <xdr:nvGraphicFramePr>
        <xdr:cNvPr id="26" name="Grafikon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660833</xdr:colOff>
      <xdr:row>295</xdr:row>
      <xdr:rowOff>170739</xdr:rowOff>
    </xdr:from>
    <xdr:to>
      <xdr:col>20</xdr:col>
      <xdr:colOff>370941</xdr:colOff>
      <xdr:row>296</xdr:row>
      <xdr:rowOff>268002</xdr:rowOff>
    </xdr:to>
    <xdr:sp macro="" textlink="">
      <xdr:nvSpPr>
        <xdr:cNvPr id="52" name="PoljeZBesedilom 51"/>
        <xdr:cNvSpPr txBox="1"/>
      </xdr:nvSpPr>
      <xdr:spPr>
        <a:xfrm>
          <a:off x="14676190" y="56803668"/>
          <a:ext cx="4554251" cy="41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Obseg naložb v dodatne nastanitvene</a:t>
          </a:r>
          <a:r>
            <a:rPr lang="sl-SI" sz="1000" baseline="0"/>
            <a:t> kapacitete in prenovo obstoječih kapacitet po vrstah kapacitet</a:t>
          </a:r>
          <a:endParaRPr lang="sl-SI" sz="1000"/>
        </a:p>
      </xdr:txBody>
    </xdr:sp>
    <xdr:clientData/>
  </xdr:twoCellAnchor>
  <xdr:twoCellAnchor>
    <xdr:from>
      <xdr:col>19</xdr:col>
      <xdr:colOff>372717</xdr:colOff>
      <xdr:row>110</xdr:row>
      <xdr:rowOff>24848</xdr:rowOff>
    </xdr:from>
    <xdr:to>
      <xdr:col>25</xdr:col>
      <xdr:colOff>540804</xdr:colOff>
      <xdr:row>129</xdr:row>
      <xdr:rowOff>142851</xdr:rowOff>
    </xdr:to>
    <xdr:graphicFrame macro="">
      <xdr:nvGraphicFramePr>
        <xdr:cNvPr id="37" name="Grafikon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712305</xdr:colOff>
      <xdr:row>112</xdr:row>
      <xdr:rowOff>33130</xdr:rowOff>
    </xdr:from>
    <xdr:to>
      <xdr:col>21</xdr:col>
      <xdr:colOff>553961</xdr:colOff>
      <xdr:row>114</xdr:row>
      <xdr:rowOff>51498</xdr:rowOff>
    </xdr:to>
    <xdr:cxnSp macro="">
      <xdr:nvCxnSpPr>
        <xdr:cNvPr id="38" name="Raven puščični povezovalnik 37"/>
        <xdr:cNvCxnSpPr/>
      </xdr:nvCxnSpPr>
      <xdr:spPr>
        <a:xfrm>
          <a:off x="7644848" y="23083630"/>
          <a:ext cx="12679700" cy="39936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40</xdr:col>
      <xdr:colOff>89647</xdr:colOff>
      <xdr:row>136</xdr:row>
      <xdr:rowOff>145676</xdr:rowOff>
    </xdr:from>
    <xdr:to>
      <xdr:col>40</xdr:col>
      <xdr:colOff>89647</xdr:colOff>
      <xdr:row>158</xdr:row>
      <xdr:rowOff>156883</xdr:rowOff>
    </xdr:to>
    <xdr:cxnSp macro="">
      <xdr:nvCxnSpPr>
        <xdr:cNvPr id="3" name="Raven puščični povezovalnik 2"/>
        <xdr:cNvCxnSpPr/>
      </xdr:nvCxnSpPr>
      <xdr:spPr>
        <a:xfrm>
          <a:off x="35847618" y="28283647"/>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41</xdr:col>
      <xdr:colOff>114300</xdr:colOff>
      <xdr:row>136</xdr:row>
      <xdr:rowOff>147917</xdr:rowOff>
    </xdr:from>
    <xdr:to>
      <xdr:col>41</xdr:col>
      <xdr:colOff>114300</xdr:colOff>
      <xdr:row>158</xdr:row>
      <xdr:rowOff>159124</xdr:rowOff>
    </xdr:to>
    <xdr:cxnSp macro="">
      <xdr:nvCxnSpPr>
        <xdr:cNvPr id="41" name="Raven puščični povezovalnik 40"/>
        <xdr:cNvCxnSpPr/>
      </xdr:nvCxnSpPr>
      <xdr:spPr>
        <a:xfrm>
          <a:off x="36477388" y="28285888"/>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42</xdr:col>
      <xdr:colOff>98612</xdr:colOff>
      <xdr:row>136</xdr:row>
      <xdr:rowOff>143435</xdr:rowOff>
    </xdr:from>
    <xdr:to>
      <xdr:col>42</xdr:col>
      <xdr:colOff>98612</xdr:colOff>
      <xdr:row>158</xdr:row>
      <xdr:rowOff>154642</xdr:rowOff>
    </xdr:to>
    <xdr:cxnSp macro="">
      <xdr:nvCxnSpPr>
        <xdr:cNvPr id="42" name="Raven puščični povezovalnik 41"/>
        <xdr:cNvCxnSpPr/>
      </xdr:nvCxnSpPr>
      <xdr:spPr>
        <a:xfrm>
          <a:off x="37066818" y="28281406"/>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45</xdr:col>
      <xdr:colOff>94130</xdr:colOff>
      <xdr:row>136</xdr:row>
      <xdr:rowOff>138952</xdr:rowOff>
    </xdr:from>
    <xdr:to>
      <xdr:col>45</xdr:col>
      <xdr:colOff>94130</xdr:colOff>
      <xdr:row>158</xdr:row>
      <xdr:rowOff>150159</xdr:rowOff>
    </xdr:to>
    <xdr:cxnSp macro="">
      <xdr:nvCxnSpPr>
        <xdr:cNvPr id="43" name="Raven puščični povezovalnik 42"/>
        <xdr:cNvCxnSpPr/>
      </xdr:nvCxnSpPr>
      <xdr:spPr>
        <a:xfrm>
          <a:off x="38877689" y="28276923"/>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46</xdr:col>
      <xdr:colOff>100853</xdr:colOff>
      <xdr:row>136</xdr:row>
      <xdr:rowOff>112058</xdr:rowOff>
    </xdr:from>
    <xdr:to>
      <xdr:col>46</xdr:col>
      <xdr:colOff>100853</xdr:colOff>
      <xdr:row>158</xdr:row>
      <xdr:rowOff>123265</xdr:rowOff>
    </xdr:to>
    <xdr:cxnSp macro="">
      <xdr:nvCxnSpPr>
        <xdr:cNvPr id="44" name="Raven puščični povezovalnik 43"/>
        <xdr:cNvCxnSpPr/>
      </xdr:nvCxnSpPr>
      <xdr:spPr>
        <a:xfrm>
          <a:off x="39388677" y="28250029"/>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47</xdr:col>
      <xdr:colOff>96371</xdr:colOff>
      <xdr:row>136</xdr:row>
      <xdr:rowOff>118781</xdr:rowOff>
    </xdr:from>
    <xdr:to>
      <xdr:col>47</xdr:col>
      <xdr:colOff>96371</xdr:colOff>
      <xdr:row>158</xdr:row>
      <xdr:rowOff>129988</xdr:rowOff>
    </xdr:to>
    <xdr:cxnSp macro="">
      <xdr:nvCxnSpPr>
        <xdr:cNvPr id="45" name="Raven puščični povezovalnik 44"/>
        <xdr:cNvCxnSpPr/>
      </xdr:nvCxnSpPr>
      <xdr:spPr>
        <a:xfrm>
          <a:off x="39989312" y="28256752"/>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52</xdr:col>
      <xdr:colOff>91889</xdr:colOff>
      <xdr:row>136</xdr:row>
      <xdr:rowOff>147916</xdr:rowOff>
    </xdr:from>
    <xdr:to>
      <xdr:col>52</xdr:col>
      <xdr:colOff>91889</xdr:colOff>
      <xdr:row>158</xdr:row>
      <xdr:rowOff>159123</xdr:rowOff>
    </xdr:to>
    <xdr:cxnSp macro="">
      <xdr:nvCxnSpPr>
        <xdr:cNvPr id="46" name="Raven puščični povezovalnik 45"/>
        <xdr:cNvCxnSpPr/>
      </xdr:nvCxnSpPr>
      <xdr:spPr>
        <a:xfrm>
          <a:off x="43010418" y="28285887"/>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51</xdr:col>
      <xdr:colOff>76200</xdr:colOff>
      <xdr:row>136</xdr:row>
      <xdr:rowOff>143435</xdr:rowOff>
    </xdr:from>
    <xdr:to>
      <xdr:col>51</xdr:col>
      <xdr:colOff>76200</xdr:colOff>
      <xdr:row>158</xdr:row>
      <xdr:rowOff>154642</xdr:rowOff>
    </xdr:to>
    <xdr:cxnSp macro="">
      <xdr:nvCxnSpPr>
        <xdr:cNvPr id="48" name="Raven puščični povezovalnik 47"/>
        <xdr:cNvCxnSpPr/>
      </xdr:nvCxnSpPr>
      <xdr:spPr>
        <a:xfrm>
          <a:off x="42389612" y="28281406"/>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50</xdr:col>
      <xdr:colOff>105335</xdr:colOff>
      <xdr:row>136</xdr:row>
      <xdr:rowOff>150158</xdr:rowOff>
    </xdr:from>
    <xdr:to>
      <xdr:col>50</xdr:col>
      <xdr:colOff>105335</xdr:colOff>
      <xdr:row>158</xdr:row>
      <xdr:rowOff>161365</xdr:rowOff>
    </xdr:to>
    <xdr:cxnSp macro="">
      <xdr:nvCxnSpPr>
        <xdr:cNvPr id="49" name="Raven puščični povezovalnik 48"/>
        <xdr:cNvCxnSpPr/>
      </xdr:nvCxnSpPr>
      <xdr:spPr>
        <a:xfrm>
          <a:off x="41813629" y="28288129"/>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35</xdr:col>
      <xdr:colOff>123264</xdr:colOff>
      <xdr:row>208</xdr:row>
      <xdr:rowOff>89647</xdr:rowOff>
    </xdr:from>
    <xdr:to>
      <xdr:col>42</xdr:col>
      <xdr:colOff>168088</xdr:colOff>
      <xdr:row>214</xdr:row>
      <xdr:rowOff>183308</xdr:rowOff>
    </xdr:to>
    <xdr:sp macro="" textlink="">
      <xdr:nvSpPr>
        <xdr:cNvPr id="5" name="Prostoročno 4"/>
        <xdr:cNvSpPr/>
      </xdr:nvSpPr>
      <xdr:spPr>
        <a:xfrm>
          <a:off x="31959176" y="42122912"/>
          <a:ext cx="4280647" cy="1259072"/>
        </a:xfrm>
        <a:custGeom>
          <a:avLst/>
          <a:gdLst>
            <a:gd name="connsiteX0" fmla="*/ 3339353 w 3448836"/>
            <a:gd name="connsiteY0" fmla="*/ 0 h 1270278"/>
            <a:gd name="connsiteX1" fmla="*/ 3036794 w 3448836"/>
            <a:gd name="connsiteY1" fmla="*/ 1243853 h 1270278"/>
            <a:gd name="connsiteX2" fmla="*/ 0 w 3448836"/>
            <a:gd name="connsiteY2" fmla="*/ 728382 h 1270278"/>
          </a:gdLst>
          <a:ahLst/>
          <a:cxnLst>
            <a:cxn ang="0">
              <a:pos x="connsiteX0" y="connsiteY0"/>
            </a:cxn>
            <a:cxn ang="0">
              <a:pos x="connsiteX1" y="connsiteY1"/>
            </a:cxn>
            <a:cxn ang="0">
              <a:pos x="connsiteX2" y="connsiteY2"/>
            </a:cxn>
          </a:cxnLst>
          <a:rect l="l" t="t" r="r" b="b"/>
          <a:pathLst>
            <a:path w="3448836" h="1270278">
              <a:moveTo>
                <a:pt x="3339353" y="0"/>
              </a:moveTo>
              <a:cubicBezTo>
                <a:pt x="3466353" y="561228"/>
                <a:pt x="3593353" y="1122456"/>
                <a:pt x="3036794" y="1243853"/>
              </a:cubicBezTo>
              <a:cubicBezTo>
                <a:pt x="2480235" y="1365250"/>
                <a:pt x="1240117" y="1046816"/>
                <a:pt x="0" y="728382"/>
              </a:cubicBezTo>
            </a:path>
          </a:pathLst>
        </a:custGeom>
        <a:noFill/>
        <a:ln>
          <a:solidFill>
            <a:srgbClr val="008000"/>
          </a:solidFill>
          <a:prstDash val="dash"/>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39</xdr:col>
      <xdr:colOff>413742</xdr:colOff>
      <xdr:row>189</xdr:row>
      <xdr:rowOff>95845</xdr:rowOff>
    </xdr:from>
    <xdr:to>
      <xdr:col>47</xdr:col>
      <xdr:colOff>151805</xdr:colOff>
      <xdr:row>203</xdr:row>
      <xdr:rowOff>88701</xdr:rowOff>
    </xdr:to>
    <xdr:graphicFrame macro="">
      <xdr:nvGraphicFramePr>
        <xdr:cNvPr id="14" name="Grafikon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58</xdr:col>
      <xdr:colOff>546809</xdr:colOff>
      <xdr:row>157</xdr:row>
      <xdr:rowOff>148722</xdr:rowOff>
    </xdr:from>
    <xdr:to>
      <xdr:col>65</xdr:col>
      <xdr:colOff>368741</xdr:colOff>
      <xdr:row>183</xdr:row>
      <xdr:rowOff>89647</xdr:rowOff>
    </xdr:to>
    <xdr:graphicFrame macro="">
      <xdr:nvGraphicFramePr>
        <xdr:cNvPr id="15" name="Grafikon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414618</xdr:colOff>
      <xdr:row>222</xdr:row>
      <xdr:rowOff>145676</xdr:rowOff>
    </xdr:from>
    <xdr:to>
      <xdr:col>49</xdr:col>
      <xdr:colOff>488857</xdr:colOff>
      <xdr:row>236</xdr:row>
      <xdr:rowOff>149738</xdr:rowOff>
    </xdr:to>
    <xdr:graphicFrame macro="">
      <xdr:nvGraphicFramePr>
        <xdr:cNvPr id="51" name="Grafikon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40</xdr:col>
      <xdr:colOff>386602</xdr:colOff>
      <xdr:row>237</xdr:row>
      <xdr:rowOff>68355</xdr:rowOff>
    </xdr:from>
    <xdr:to>
      <xdr:col>48</xdr:col>
      <xdr:colOff>72837</xdr:colOff>
      <xdr:row>251</xdr:row>
      <xdr:rowOff>144555</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47</xdr:col>
      <xdr:colOff>521074</xdr:colOff>
      <xdr:row>181</xdr:row>
      <xdr:rowOff>101974</xdr:rowOff>
    </xdr:from>
    <xdr:to>
      <xdr:col>51</xdr:col>
      <xdr:colOff>717177</xdr:colOff>
      <xdr:row>195</xdr:row>
      <xdr:rowOff>110939</xdr:rowOff>
    </xdr:to>
    <xdr:graphicFrame macro="">
      <xdr:nvGraphicFramePr>
        <xdr:cNvPr id="4" name="Grafikon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593911</xdr:colOff>
      <xdr:row>177</xdr:row>
      <xdr:rowOff>11206</xdr:rowOff>
    </xdr:from>
    <xdr:to>
      <xdr:col>50</xdr:col>
      <xdr:colOff>131670</xdr:colOff>
      <xdr:row>181</xdr:row>
      <xdr:rowOff>101974</xdr:rowOff>
    </xdr:to>
    <xdr:cxnSp macro="">
      <xdr:nvCxnSpPr>
        <xdr:cNvPr id="7" name="Ukrivljen povezovalnik 6"/>
        <xdr:cNvCxnSpPr>
          <a:endCxn id="4" idx="0"/>
        </xdr:cNvCxnSpPr>
      </xdr:nvCxnSpPr>
      <xdr:spPr>
        <a:xfrm>
          <a:off x="42066882" y="35421794"/>
          <a:ext cx="2529729" cy="863974"/>
        </a:xfrm>
        <a:prstGeom prst="curvedConnector2">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51</xdr:col>
      <xdr:colOff>795617</xdr:colOff>
      <xdr:row>181</xdr:row>
      <xdr:rowOff>100853</xdr:rowOff>
    </xdr:from>
    <xdr:to>
      <xdr:col>54</xdr:col>
      <xdr:colOff>1484779</xdr:colOff>
      <xdr:row>195</xdr:row>
      <xdr:rowOff>109818</xdr:rowOff>
    </xdr:to>
    <xdr:graphicFrame macro="">
      <xdr:nvGraphicFramePr>
        <xdr:cNvPr id="60" name="Grafikon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54</xdr:col>
      <xdr:colOff>1546411</xdr:colOff>
      <xdr:row>181</xdr:row>
      <xdr:rowOff>100853</xdr:rowOff>
    </xdr:from>
    <xdr:to>
      <xdr:col>57</xdr:col>
      <xdr:colOff>902073</xdr:colOff>
      <xdr:row>195</xdr:row>
      <xdr:rowOff>109818</xdr:rowOff>
    </xdr:to>
    <xdr:graphicFrame macro="">
      <xdr:nvGraphicFramePr>
        <xdr:cNvPr id="61" name="Grafikon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0.20654</cdr:x>
      <cdr:y>0.251</cdr:y>
    </cdr:from>
    <cdr:to>
      <cdr:x>0.26116</cdr:x>
      <cdr:y>0.33554</cdr:y>
    </cdr:to>
    <cdr:sp macro="" textlink="">
      <cdr:nvSpPr>
        <cdr:cNvPr id="2" name="PoljeZBesedilom 148"/>
        <cdr:cNvSpPr txBox="1"/>
      </cdr:nvSpPr>
      <cdr:spPr>
        <a:xfrm xmlns:a="http://schemas.openxmlformats.org/drawingml/2006/main">
          <a:off x="1982911" y="688553"/>
          <a:ext cx="524390" cy="2319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+ 3,9%</a:t>
          </a:r>
        </a:p>
      </cdr:txBody>
    </cdr:sp>
  </cdr:relSizeAnchor>
</c:userShapes>
</file>

<file path=xl/drawings/drawing67.xml><?xml version="1.0" encoding="utf-8"?>
<c:userShapes xmlns:c="http://schemas.openxmlformats.org/drawingml/2006/chart">
  <cdr:relSizeAnchor xmlns:cdr="http://schemas.openxmlformats.org/drawingml/2006/chartDrawing">
    <cdr:from>
      <cdr:x>0.65611</cdr:x>
      <cdr:y>0.41103</cdr:y>
    </cdr:from>
    <cdr:to>
      <cdr:x>0.73093</cdr:x>
      <cdr:y>0.49557</cdr:y>
    </cdr:to>
    <cdr:sp macro="" textlink="">
      <cdr:nvSpPr>
        <cdr:cNvPr id="2" name="PoljeZBesedilom 148"/>
        <cdr:cNvSpPr txBox="1"/>
      </cdr:nvSpPr>
      <cdr:spPr>
        <a:xfrm xmlns:a="http://schemas.openxmlformats.org/drawingml/2006/main">
          <a:off x="5367200" y="1127534"/>
          <a:ext cx="612050" cy="2319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+ 3,9%</a:t>
          </a:r>
        </a:p>
      </cdr:txBody>
    </cdr:sp>
  </cdr:relSizeAnchor>
  <cdr:relSizeAnchor xmlns:cdr="http://schemas.openxmlformats.org/drawingml/2006/chartDrawing">
    <cdr:from>
      <cdr:x>0.81895</cdr:x>
      <cdr:y>0.59237</cdr:y>
    </cdr:from>
    <cdr:to>
      <cdr:x>0.89378</cdr:x>
      <cdr:y>0.67691</cdr:y>
    </cdr:to>
    <cdr:sp macro="" textlink="">
      <cdr:nvSpPr>
        <cdr:cNvPr id="3" name="PoljeZBesedilom 148"/>
        <cdr:cNvSpPr txBox="1"/>
      </cdr:nvSpPr>
      <cdr:spPr>
        <a:xfrm xmlns:a="http://schemas.openxmlformats.org/drawingml/2006/main">
          <a:off x="6699230" y="1624984"/>
          <a:ext cx="612131" cy="2319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+ 4,9%</a:t>
          </a:r>
        </a:p>
      </cdr:txBody>
    </cdr:sp>
  </cdr:relSizeAnchor>
  <cdr:relSizeAnchor xmlns:cdr="http://schemas.openxmlformats.org/drawingml/2006/chartDrawing">
    <cdr:from>
      <cdr:x>0.50443</cdr:x>
      <cdr:y>0.16808</cdr:y>
    </cdr:from>
    <cdr:to>
      <cdr:x>0.66113</cdr:x>
      <cdr:y>0.25262</cdr:y>
    </cdr:to>
    <cdr:sp macro="" textlink="">
      <cdr:nvSpPr>
        <cdr:cNvPr id="4" name="PoljeZBesedilom 148"/>
        <cdr:cNvSpPr txBox="1"/>
      </cdr:nvSpPr>
      <cdr:spPr>
        <a:xfrm xmlns:a="http://schemas.openxmlformats.org/drawingml/2006/main" rot="21251547">
          <a:off x="3494909" y="461080"/>
          <a:ext cx="1085649" cy="23191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Trend 2016-2028-2050</a:t>
          </a:r>
        </a:p>
      </cdr:txBody>
    </cdr:sp>
  </cdr:relSizeAnchor>
</c:userShapes>
</file>

<file path=xl/drawings/drawing68.xml><?xml version="1.0" encoding="utf-8"?>
<c:userShapes xmlns:c="http://schemas.openxmlformats.org/drawingml/2006/chart">
  <cdr:relSizeAnchor xmlns:cdr="http://schemas.openxmlformats.org/drawingml/2006/chartDrawing">
    <cdr:from>
      <cdr:x>0.49118</cdr:x>
      <cdr:y>0.02114</cdr:y>
    </cdr:from>
    <cdr:to>
      <cdr:x>0.73937</cdr:x>
      <cdr:y>0.11171</cdr:y>
    </cdr:to>
    <cdr:sp macro="" textlink="">
      <cdr:nvSpPr>
        <cdr:cNvPr id="2" name="PoljeZBesedilom 23"/>
        <cdr:cNvSpPr txBox="1"/>
      </cdr:nvSpPr>
      <cdr:spPr>
        <a:xfrm xmlns:a="http://schemas.openxmlformats.org/drawingml/2006/main">
          <a:off x="2245691" y="57978"/>
          <a:ext cx="1134717"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chemeClr val="dk1"/>
              </a:solidFill>
              <a:latin typeface="Calibri" panose="020F0502020204030204" pitchFamily="34" charset="0"/>
              <a:ea typeface="+mn-ea"/>
              <a:cs typeface="Calibri" panose="020F0502020204030204" pitchFamily="34" charset="0"/>
            </a:rPr>
            <a:t>∑ </a:t>
          </a:r>
          <a:r>
            <a:rPr lang="sl-SI" sz="900">
              <a:latin typeface="Calibri" panose="020F0502020204030204" pitchFamily="34" charset="0"/>
              <a:cs typeface="Calibri" panose="020F0502020204030204" pitchFamily="34" charset="0"/>
            </a:rPr>
            <a:t>17,8 Mil.€</a:t>
          </a:r>
          <a:endParaRPr lang="sl-SI" sz="900"/>
        </a:p>
      </cdr:txBody>
    </cdr:sp>
  </cdr:relSizeAnchor>
  <cdr:relSizeAnchor xmlns:cdr="http://schemas.openxmlformats.org/drawingml/2006/chartDrawing">
    <cdr:from>
      <cdr:x>0.21763</cdr:x>
      <cdr:y>0.15741</cdr:y>
    </cdr:from>
    <cdr:to>
      <cdr:x>0.40036</cdr:x>
      <cdr:y>0.24799</cdr:y>
    </cdr:to>
    <cdr:sp macro="" textlink="">
      <cdr:nvSpPr>
        <cdr:cNvPr id="3" name="PoljeZBesedilom 23"/>
        <cdr:cNvSpPr txBox="1"/>
      </cdr:nvSpPr>
      <cdr:spPr>
        <a:xfrm xmlns:a="http://schemas.openxmlformats.org/drawingml/2006/main">
          <a:off x="995019" y="431801"/>
          <a:ext cx="835438"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12,9 Mil.€</a:t>
          </a:r>
          <a:endParaRPr lang="sl-SI" sz="800"/>
        </a:p>
      </cdr:txBody>
    </cdr:sp>
  </cdr:relSizeAnchor>
  <cdr:relSizeAnchor xmlns:cdr="http://schemas.openxmlformats.org/drawingml/2006/chartDrawing">
    <cdr:from>
      <cdr:x>0.50749</cdr:x>
      <cdr:y>0.30837</cdr:y>
    </cdr:from>
    <cdr:to>
      <cdr:x>0.67029</cdr:x>
      <cdr:y>0.39895</cdr:y>
    </cdr:to>
    <cdr:sp macro="" textlink="">
      <cdr:nvSpPr>
        <cdr:cNvPr id="4" name="PoljeZBesedilom 23"/>
        <cdr:cNvSpPr txBox="1"/>
      </cdr:nvSpPr>
      <cdr:spPr>
        <a:xfrm xmlns:a="http://schemas.openxmlformats.org/drawingml/2006/main">
          <a:off x="2320236" y="845931"/>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1,1</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0.75749</cdr:x>
      <cdr:y>0.19968</cdr:y>
    </cdr:from>
    <cdr:to>
      <cdr:x>0.92029</cdr:x>
      <cdr:y>0.29026</cdr:y>
    </cdr:to>
    <cdr:sp macro="" textlink="">
      <cdr:nvSpPr>
        <cdr:cNvPr id="5" name="PoljeZBesedilom 23"/>
        <cdr:cNvSpPr txBox="1"/>
      </cdr:nvSpPr>
      <cdr:spPr>
        <a:xfrm xmlns:a="http://schemas.openxmlformats.org/drawingml/2006/main">
          <a:off x="3463235" y="547758"/>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3,8</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0.21649</cdr:x>
      <cdr:y>0.22222</cdr:y>
    </cdr:from>
    <cdr:to>
      <cdr:x>0.38859</cdr:x>
      <cdr:y>0.3128</cdr:y>
    </cdr:to>
    <cdr:sp macro="" textlink="">
      <cdr:nvSpPr>
        <cdr:cNvPr id="8" name="Desni zaviti oklepaj 7"/>
        <cdr:cNvSpPr/>
      </cdr:nvSpPr>
      <cdr:spPr>
        <a:xfrm xmlns:a="http://schemas.openxmlformats.org/drawingml/2006/main" rot="16200000">
          <a:off x="1258955" y="340416"/>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sl-SI"/>
        </a:p>
      </cdr:txBody>
    </cdr:sp>
  </cdr:relSizeAnchor>
  <cdr:relSizeAnchor xmlns:cdr="http://schemas.openxmlformats.org/drawingml/2006/chartDrawing">
    <cdr:from>
      <cdr:x>0.49118</cdr:x>
      <cdr:y>0.39734</cdr:y>
    </cdr:from>
    <cdr:to>
      <cdr:x>0.66328</cdr:x>
      <cdr:y>0.48792</cdr:y>
    </cdr:to>
    <cdr:sp macro="" textlink="">
      <cdr:nvSpPr>
        <cdr:cNvPr id="10" name="Desni zaviti oklepaj 9"/>
        <cdr:cNvSpPr/>
      </cdr:nvSpPr>
      <cdr:spPr>
        <a:xfrm xmlns:a="http://schemas.openxmlformats.org/drawingml/2006/main" rot="16200000">
          <a:off x="2514875" y="820807"/>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dr:relSizeAnchor xmlns:cdr="http://schemas.openxmlformats.org/drawingml/2006/chartDrawing">
    <cdr:from>
      <cdr:x>0.75386</cdr:x>
      <cdr:y>0.27818</cdr:y>
    </cdr:from>
    <cdr:to>
      <cdr:x>0.92597</cdr:x>
      <cdr:y>0.36876</cdr:y>
    </cdr:to>
    <cdr:sp macro="" textlink="">
      <cdr:nvSpPr>
        <cdr:cNvPr id="11" name="Desni zaviti oklepaj 10"/>
        <cdr:cNvSpPr/>
      </cdr:nvSpPr>
      <cdr:spPr>
        <a:xfrm xmlns:a="http://schemas.openxmlformats.org/drawingml/2006/main" rot="16200000">
          <a:off x="3715854" y="493921"/>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dr:relSizeAnchor xmlns:cdr="http://schemas.openxmlformats.org/drawingml/2006/chartDrawing">
    <cdr:from>
      <cdr:x>0.19408</cdr:x>
      <cdr:y>0.09098</cdr:y>
    </cdr:from>
    <cdr:to>
      <cdr:x>0.96739</cdr:x>
      <cdr:y>0.18156</cdr:y>
    </cdr:to>
    <cdr:sp macro="" textlink="">
      <cdr:nvSpPr>
        <cdr:cNvPr id="12" name="Desni zaviti oklepaj 11"/>
        <cdr:cNvSpPr/>
      </cdr:nvSpPr>
      <cdr:spPr>
        <a:xfrm xmlns:a="http://schemas.openxmlformats.org/drawingml/2006/main" rot="16200000">
          <a:off x="2530888" y="-1393962"/>
          <a:ext cx="248479" cy="3535568"/>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userShapes>
</file>

<file path=xl/drawings/drawing69.xml><?xml version="1.0" encoding="utf-8"?>
<c:userShapes xmlns:c="http://schemas.openxmlformats.org/drawingml/2006/chart">
  <cdr:relSizeAnchor xmlns:cdr="http://schemas.openxmlformats.org/drawingml/2006/chartDrawing">
    <cdr:from>
      <cdr:x>0.01111</cdr:x>
      <cdr:y>0.02284</cdr:y>
    </cdr:from>
    <cdr:to>
      <cdr:x>0.2593</cdr:x>
      <cdr:y>0.15689</cdr:y>
    </cdr:to>
    <cdr:sp macro="" textlink="">
      <cdr:nvSpPr>
        <cdr:cNvPr id="2" name="PoljeZBesedilom 23"/>
        <cdr:cNvSpPr txBox="1"/>
      </cdr:nvSpPr>
      <cdr:spPr>
        <a:xfrm xmlns:a="http://schemas.openxmlformats.org/drawingml/2006/main">
          <a:off x="50800" y="50800"/>
          <a:ext cx="1134717" cy="2981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latin typeface="Calibri" panose="020F0502020204030204" pitchFamily="34" charset="0"/>
              <a:cs typeface="Calibri" panose="020F0502020204030204" pitchFamily="34" charset="0"/>
            </a:rPr>
            <a:t>∑ 17,8 Mil.€</a:t>
          </a:r>
          <a:endParaRPr lang="sl-SI" sz="1100"/>
        </a:p>
      </cdr:txBody>
    </cdr:sp>
  </cdr:relSizeAnchor>
</c:userShapes>
</file>

<file path=xl/drawings/drawing7.xml><?xml version="1.0" encoding="utf-8"?>
<c:userShapes xmlns:c="http://schemas.openxmlformats.org/drawingml/2006/chart">
  <cdr:relSizeAnchor xmlns:cdr="http://schemas.openxmlformats.org/drawingml/2006/chartDrawing">
    <cdr:from>
      <cdr:x>0.23103</cdr:x>
      <cdr:y>0.28614</cdr:y>
    </cdr:from>
    <cdr:to>
      <cdr:x>0.2325</cdr:x>
      <cdr:y>0.9056</cdr:y>
    </cdr:to>
    <cdr:cxnSp macro="">
      <cdr:nvCxnSpPr>
        <cdr:cNvPr id="2" name="Straight Connector 1"/>
        <cdr:cNvCxnSpPr/>
      </cdr:nvCxnSpPr>
      <cdr:spPr>
        <a:xfrm xmlns:a="http://schemas.openxmlformats.org/drawingml/2006/main" flipH="1">
          <a:off x="149860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0.68625</cdr:x>
      <cdr:y>0.28614</cdr:y>
    </cdr:from>
    <cdr:to>
      <cdr:x>0.68771</cdr:x>
      <cdr:y>0.9056</cdr:y>
    </cdr:to>
    <cdr:cxnSp macro="">
      <cdr:nvCxnSpPr>
        <cdr:cNvPr id="3" name="Straight Connector 2"/>
        <cdr:cNvCxnSpPr/>
      </cdr:nvCxnSpPr>
      <cdr:spPr>
        <a:xfrm xmlns:a="http://schemas.openxmlformats.org/drawingml/2006/main" flipH="1">
          <a:off x="445135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0.28171</cdr:y>
    </cdr:from>
    <cdr:to>
      <cdr:x>0.45423</cdr:x>
      <cdr:y>0.90118</cdr:y>
    </cdr:to>
    <cdr:cxnSp macro="">
      <cdr:nvCxnSpPr>
        <cdr:cNvPr id="4" name="Straight Connector 3"/>
        <cdr:cNvCxnSpPr/>
      </cdr:nvCxnSpPr>
      <cdr:spPr>
        <a:xfrm xmlns:a="http://schemas.openxmlformats.org/drawingml/2006/main" flipH="1">
          <a:off x="2936875"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0.90064</cdr:x>
      <cdr:y>0.29056</cdr:y>
    </cdr:from>
    <cdr:to>
      <cdr:x>0.9021</cdr:x>
      <cdr:y>0.91003</cdr:y>
    </cdr:to>
    <cdr:cxnSp macro="">
      <cdr:nvCxnSpPr>
        <cdr:cNvPr id="5" name="Straight Connector 4"/>
        <cdr:cNvCxnSpPr/>
      </cdr:nvCxnSpPr>
      <cdr:spPr>
        <a:xfrm xmlns:a="http://schemas.openxmlformats.org/drawingml/2006/main" flipH="1">
          <a:off x="5842000" y="12509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0.11356</cdr:x>
      <cdr:y>0.37242</cdr:y>
    </cdr:from>
    <cdr:to>
      <cdr:x>0.20901</cdr:x>
      <cdr:y>0.41003</cdr:y>
    </cdr:to>
    <cdr:sp macro="" textlink="">
      <cdr:nvSpPr>
        <cdr:cNvPr id="6" name="TextBox 14"/>
        <cdr:cNvSpPr txBox="1"/>
      </cdr:nvSpPr>
      <cdr:spPr>
        <a:xfrm xmlns:a="http://schemas.openxmlformats.org/drawingml/2006/main">
          <a:off x="736600"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0.8977</cdr:x>
      <cdr:y>0.37906</cdr:y>
    </cdr:from>
    <cdr:to>
      <cdr:x>0.99315</cdr:x>
      <cdr:y>0.41667</cdr:y>
    </cdr:to>
    <cdr:sp macro="" textlink="">
      <cdr:nvSpPr>
        <cdr:cNvPr id="7" name="TextBox 35"/>
        <cdr:cNvSpPr txBox="1"/>
      </cdr:nvSpPr>
      <cdr:spPr>
        <a:xfrm xmlns:a="http://schemas.openxmlformats.org/drawingml/2006/main">
          <a:off x="5822950"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0.30886</cdr:x>
      <cdr:y>0.37242</cdr:y>
    </cdr:from>
    <cdr:to>
      <cdr:x>0.40431</cdr:x>
      <cdr:y>0.41003</cdr:y>
    </cdr:to>
    <cdr:sp macro="" textlink="">
      <cdr:nvSpPr>
        <cdr:cNvPr id="8" name="TextBox 36"/>
        <cdr:cNvSpPr txBox="1"/>
      </cdr:nvSpPr>
      <cdr:spPr>
        <a:xfrm xmlns:a="http://schemas.openxmlformats.org/drawingml/2006/main">
          <a:off x="2003425"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0.52472</cdr:x>
      <cdr:y>0.16224</cdr:y>
    </cdr:from>
    <cdr:to>
      <cdr:x>0.62017</cdr:x>
      <cdr:y>0.19985</cdr:y>
    </cdr:to>
    <cdr:sp macro="" textlink="">
      <cdr:nvSpPr>
        <cdr:cNvPr id="9" name="TextBox 37"/>
        <cdr:cNvSpPr txBox="1"/>
      </cdr:nvSpPr>
      <cdr:spPr>
        <a:xfrm xmlns:a="http://schemas.openxmlformats.org/drawingml/2006/main">
          <a:off x="3403600" y="6985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0.75526</cdr:x>
      <cdr:y>0.37906</cdr:y>
    </cdr:from>
    <cdr:to>
      <cdr:x>0.85071</cdr:x>
      <cdr:y>0.41667</cdr:y>
    </cdr:to>
    <cdr:sp macro="" textlink="">
      <cdr:nvSpPr>
        <cdr:cNvPr id="10" name="TextBox 38"/>
        <cdr:cNvSpPr txBox="1"/>
      </cdr:nvSpPr>
      <cdr:spPr>
        <a:xfrm xmlns:a="http://schemas.openxmlformats.org/drawingml/2006/main">
          <a:off x="4899025"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0.02744</cdr:x>
      <cdr:y>0.05779</cdr:y>
    </cdr:from>
    <cdr:to>
      <cdr:x>0.27585</cdr:x>
      <cdr:y>0.14839</cdr:y>
    </cdr:to>
    <cdr:sp macro="" textlink="">
      <cdr:nvSpPr>
        <cdr:cNvPr id="2" name="PoljeZBesedilom 23"/>
        <cdr:cNvSpPr txBox="1"/>
      </cdr:nvSpPr>
      <cdr:spPr>
        <a:xfrm xmlns:a="http://schemas.openxmlformats.org/drawingml/2006/main">
          <a:off x="125343" y="158474"/>
          <a:ext cx="1134717" cy="2484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latin typeface="Calibri" panose="020F0502020204030204" pitchFamily="34" charset="0"/>
              <a:cs typeface="Calibri" panose="020F0502020204030204" pitchFamily="34" charset="0"/>
            </a:rPr>
            <a:t>∑ 17,8 Mil.€</a:t>
          </a:r>
          <a:endParaRPr lang="sl-SI" sz="1100"/>
        </a:p>
      </cdr:txBody>
    </cdr:sp>
  </cdr:relSizeAnchor>
</c:userShapes>
</file>

<file path=xl/drawings/drawing71.xml><?xml version="1.0" encoding="utf-8"?>
<c:userShapes xmlns:c="http://schemas.openxmlformats.org/drawingml/2006/chart">
  <cdr:relSizeAnchor xmlns:cdr="http://schemas.openxmlformats.org/drawingml/2006/chartDrawing">
    <cdr:from>
      <cdr:x>0.20133</cdr:x>
      <cdr:y>0.0155</cdr:y>
    </cdr:from>
    <cdr:to>
      <cdr:x>0.38406</cdr:x>
      <cdr:y>0.10608</cdr:y>
    </cdr:to>
    <cdr:sp macro="" textlink="">
      <cdr:nvSpPr>
        <cdr:cNvPr id="2" name="PoljeZBesedilom 23"/>
        <cdr:cNvSpPr txBox="1"/>
      </cdr:nvSpPr>
      <cdr:spPr>
        <a:xfrm xmlns:a="http://schemas.openxmlformats.org/drawingml/2006/main">
          <a:off x="920474" y="42517"/>
          <a:ext cx="835438"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12,9 Mil.€</a:t>
          </a:r>
          <a:endParaRPr lang="sl-SI" sz="800"/>
        </a:p>
      </cdr:txBody>
    </cdr:sp>
  </cdr:relSizeAnchor>
  <cdr:relSizeAnchor xmlns:cdr="http://schemas.openxmlformats.org/drawingml/2006/chartDrawing">
    <cdr:from>
      <cdr:x>0.48394</cdr:x>
      <cdr:y>0.55898</cdr:y>
    </cdr:from>
    <cdr:to>
      <cdr:x>0.64674</cdr:x>
      <cdr:y>0.64956</cdr:y>
    </cdr:to>
    <cdr:sp macro="" textlink="">
      <cdr:nvSpPr>
        <cdr:cNvPr id="3" name="PoljeZBesedilom 23"/>
        <cdr:cNvSpPr txBox="1"/>
      </cdr:nvSpPr>
      <cdr:spPr>
        <a:xfrm xmlns:a="http://schemas.openxmlformats.org/drawingml/2006/main">
          <a:off x="2212561" y="1533386"/>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1,1</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0.76111</cdr:x>
      <cdr:y>0.42311</cdr:y>
    </cdr:from>
    <cdr:to>
      <cdr:x>0.92391</cdr:x>
      <cdr:y>0.51369</cdr:y>
    </cdr:to>
    <cdr:sp macro="" textlink="">
      <cdr:nvSpPr>
        <cdr:cNvPr id="4" name="PoljeZBesedilom 23"/>
        <cdr:cNvSpPr txBox="1"/>
      </cdr:nvSpPr>
      <cdr:spPr>
        <a:xfrm xmlns:a="http://schemas.openxmlformats.org/drawingml/2006/main">
          <a:off x="3479798" y="1160670"/>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3,8</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userShapes>
</file>

<file path=xl/drawings/drawing72.xml><?xml version="1.0" encoding="utf-8"?>
<c:userShapes xmlns:c="http://schemas.openxmlformats.org/drawingml/2006/chart">
  <cdr:relSizeAnchor xmlns:cdr="http://schemas.openxmlformats.org/drawingml/2006/chartDrawing">
    <cdr:from>
      <cdr:x>0.80295</cdr:x>
      <cdr:y>0.03894</cdr:y>
    </cdr:from>
    <cdr:to>
      <cdr:x>0.95184</cdr:x>
      <cdr:y>0.12473</cdr:y>
    </cdr:to>
    <cdr:sp macro="" textlink="">
      <cdr:nvSpPr>
        <cdr:cNvPr id="2" name="PoljeZBesedilom 17"/>
        <cdr:cNvSpPr txBox="1"/>
      </cdr:nvSpPr>
      <cdr:spPr>
        <a:xfrm xmlns:a="http://schemas.openxmlformats.org/drawingml/2006/main">
          <a:off x="2235947" y="106830"/>
          <a:ext cx="414618" cy="2353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2019</a:t>
          </a:r>
        </a:p>
      </cdr:txBody>
    </cdr:sp>
  </cdr:relSizeAnchor>
</c:userShapes>
</file>

<file path=xl/drawings/drawing73.xml><?xml version="1.0" encoding="utf-8"?>
<c:userShapes xmlns:c="http://schemas.openxmlformats.org/drawingml/2006/chart">
  <cdr:relSizeAnchor xmlns:cdr="http://schemas.openxmlformats.org/drawingml/2006/chartDrawing">
    <cdr:from>
      <cdr:x>0.80295</cdr:x>
      <cdr:y>0.02669</cdr:y>
    </cdr:from>
    <cdr:to>
      <cdr:x>0.95184</cdr:x>
      <cdr:y>0.11247</cdr:y>
    </cdr:to>
    <cdr:sp macro="" textlink="">
      <cdr:nvSpPr>
        <cdr:cNvPr id="2" name="PoljeZBesedilom 17"/>
        <cdr:cNvSpPr txBox="1"/>
      </cdr:nvSpPr>
      <cdr:spPr>
        <a:xfrm xmlns:a="http://schemas.openxmlformats.org/drawingml/2006/main">
          <a:off x="2235947" y="73212"/>
          <a:ext cx="414618" cy="2353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2022</a:t>
          </a:r>
        </a:p>
      </cdr:txBody>
    </cdr:sp>
  </cdr:relSizeAnchor>
</c:userShapes>
</file>

<file path=xl/drawings/drawing74.xml><?xml version="1.0" encoding="utf-8"?>
<c:userShapes xmlns:c="http://schemas.openxmlformats.org/drawingml/2006/chart">
  <cdr:relSizeAnchor xmlns:cdr="http://schemas.openxmlformats.org/drawingml/2006/chartDrawing">
    <cdr:from>
      <cdr:x>0.75252</cdr:x>
      <cdr:y>0.02669</cdr:y>
    </cdr:from>
    <cdr:to>
      <cdr:x>0.96177</cdr:x>
      <cdr:y>0.12663</cdr:y>
    </cdr:to>
    <cdr:sp macro="" textlink="">
      <cdr:nvSpPr>
        <cdr:cNvPr id="2" name="PoljeZBesedilom 17"/>
        <cdr:cNvSpPr txBox="1"/>
      </cdr:nvSpPr>
      <cdr:spPr>
        <a:xfrm xmlns:a="http://schemas.openxmlformats.org/drawingml/2006/main">
          <a:off x="2095502" y="73213"/>
          <a:ext cx="582706" cy="27417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Cilj 2028</a:t>
          </a:r>
        </a:p>
      </cdr:txBody>
    </cdr:sp>
  </cdr:relSizeAnchor>
</c:userShapes>
</file>

<file path=xl/drawings/drawing75.xml><?xml version="1.0" encoding="utf-8"?>
<xdr:wsDr xmlns:xdr="http://schemas.openxmlformats.org/drawingml/2006/spreadsheetDrawing" xmlns:a="http://schemas.openxmlformats.org/drawingml/2006/main">
  <xdr:twoCellAnchor>
    <xdr:from>
      <xdr:col>3</xdr:col>
      <xdr:colOff>240925</xdr:colOff>
      <xdr:row>267</xdr:row>
      <xdr:rowOff>146796</xdr:rowOff>
    </xdr:from>
    <xdr:to>
      <xdr:col>7</xdr:col>
      <xdr:colOff>179292</xdr:colOff>
      <xdr:row>298</xdr:row>
      <xdr:rowOff>22412</xdr:rowOff>
    </xdr:to>
    <xdr:graphicFrame macro="">
      <xdr:nvGraphicFramePr>
        <xdr:cNvPr id="29" name="Grafikon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14654</xdr:colOff>
      <xdr:row>28</xdr:row>
      <xdr:rowOff>124557</xdr:rowOff>
    </xdr:from>
    <xdr:to>
      <xdr:col>8</xdr:col>
      <xdr:colOff>29308</xdr:colOff>
      <xdr:row>30</xdr:row>
      <xdr:rowOff>14654</xdr:rowOff>
    </xdr:to>
    <xdr:sp macro="" textlink="">
      <xdr:nvSpPr>
        <xdr:cNvPr id="30" name="PoljeZBesedilom 29"/>
        <xdr:cNvSpPr txBox="1"/>
      </xdr:nvSpPr>
      <xdr:spPr>
        <a:xfrm>
          <a:off x="7854462" y="7883769"/>
          <a:ext cx="1135673" cy="637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tx1">
                  <a:lumMod val="50000"/>
                  <a:lumOff val="50000"/>
                </a:schemeClr>
              </a:solidFill>
            </a:rPr>
            <a:t>(=</a:t>
          </a:r>
          <a:r>
            <a:rPr lang="sl-SI" sz="800" baseline="0">
              <a:solidFill>
                <a:schemeClr val="tx1">
                  <a:lumMod val="50000"/>
                  <a:lumOff val="50000"/>
                </a:schemeClr>
              </a:solidFill>
            </a:rPr>
            <a:t> </a:t>
          </a:r>
          <a:r>
            <a:rPr lang="sl-SI" sz="800">
              <a:solidFill>
                <a:schemeClr val="tx1">
                  <a:lumMod val="50000"/>
                  <a:lumOff val="50000"/>
                </a:schemeClr>
              </a:solidFill>
            </a:rPr>
            <a:t>investiranih</a:t>
          </a:r>
          <a:r>
            <a:rPr lang="sl-SI" sz="800" u="sng" baseline="0">
              <a:solidFill>
                <a:schemeClr val="tx1">
                  <a:lumMod val="50000"/>
                  <a:lumOff val="50000"/>
                </a:schemeClr>
              </a:solidFill>
            </a:rPr>
            <a:t> le prvih 50% celotnega predvidemega zneska </a:t>
          </a:r>
          <a:r>
            <a:rPr lang="sl-SI" sz="800" baseline="0">
              <a:solidFill>
                <a:schemeClr val="tx1">
                  <a:lumMod val="50000"/>
                  <a:lumOff val="50000"/>
                </a:schemeClr>
              </a:solidFill>
            </a:rPr>
            <a:t>projekta do leta 2028)</a:t>
          </a:r>
          <a:endParaRPr lang="sl-SI" sz="800">
            <a:solidFill>
              <a:schemeClr val="tx1">
                <a:lumMod val="50000"/>
                <a:lumOff val="50000"/>
              </a:schemeClr>
            </a:solidFill>
          </a:endParaRPr>
        </a:p>
      </xdr:txBody>
    </xdr:sp>
    <xdr:clientData/>
  </xdr:twoCellAnchor>
  <xdr:twoCellAnchor>
    <xdr:from>
      <xdr:col>2</xdr:col>
      <xdr:colOff>329929</xdr:colOff>
      <xdr:row>370</xdr:row>
      <xdr:rowOff>149815</xdr:rowOff>
    </xdr:from>
    <xdr:to>
      <xdr:col>6</xdr:col>
      <xdr:colOff>231013</xdr:colOff>
      <xdr:row>397</xdr:row>
      <xdr:rowOff>51635</xdr:rowOff>
    </xdr:to>
    <xdr:graphicFrame macro="">
      <xdr:nvGraphicFramePr>
        <xdr:cNvPr id="33" name="Grafikon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1109383</xdr:colOff>
      <xdr:row>50</xdr:row>
      <xdr:rowOff>268942</xdr:rowOff>
    </xdr:from>
    <xdr:to>
      <xdr:col>9</xdr:col>
      <xdr:colOff>1</xdr:colOff>
      <xdr:row>53</xdr:row>
      <xdr:rowOff>257736</xdr:rowOff>
    </xdr:to>
    <xdr:sp macro="" textlink="">
      <xdr:nvSpPr>
        <xdr:cNvPr id="34" name="PoljeZBesedilom 33"/>
        <xdr:cNvSpPr txBox="1"/>
      </xdr:nvSpPr>
      <xdr:spPr>
        <a:xfrm>
          <a:off x="8942295" y="12920383"/>
          <a:ext cx="930088" cy="829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tx1">
                  <a:lumMod val="50000"/>
                  <a:lumOff val="50000"/>
                </a:schemeClr>
              </a:solidFill>
            </a:rPr>
            <a:t>(=</a:t>
          </a:r>
          <a:r>
            <a:rPr lang="sl-SI" sz="800" baseline="0">
              <a:solidFill>
                <a:schemeClr val="tx1">
                  <a:lumMod val="50000"/>
                  <a:lumOff val="50000"/>
                </a:schemeClr>
              </a:solidFill>
            </a:rPr>
            <a:t> </a:t>
          </a:r>
          <a:r>
            <a:rPr lang="sl-SI" sz="800">
              <a:solidFill>
                <a:schemeClr val="tx1">
                  <a:lumMod val="50000"/>
                  <a:lumOff val="50000"/>
                </a:schemeClr>
              </a:solidFill>
            </a:rPr>
            <a:t>investiranih</a:t>
          </a:r>
          <a:r>
            <a:rPr lang="sl-SI" sz="800" u="sng" baseline="0">
              <a:solidFill>
                <a:schemeClr val="tx1">
                  <a:lumMod val="50000"/>
                  <a:lumOff val="50000"/>
                </a:schemeClr>
              </a:solidFill>
            </a:rPr>
            <a:t> le prvih 30% celotnega predvidemega zneska </a:t>
          </a:r>
          <a:r>
            <a:rPr lang="sl-SI" sz="800" baseline="0">
              <a:solidFill>
                <a:schemeClr val="tx1">
                  <a:lumMod val="50000"/>
                  <a:lumOff val="50000"/>
                </a:schemeClr>
              </a:solidFill>
            </a:rPr>
            <a:t>projekta do leta 2028)</a:t>
          </a:r>
          <a:endParaRPr lang="sl-SI" sz="800">
            <a:solidFill>
              <a:schemeClr val="tx1">
                <a:lumMod val="50000"/>
                <a:lumOff val="50000"/>
              </a:schemeClr>
            </a:solidFill>
          </a:endParaRPr>
        </a:p>
      </xdr:txBody>
    </xdr:sp>
    <xdr:clientData/>
  </xdr:twoCellAnchor>
  <xdr:twoCellAnchor>
    <xdr:from>
      <xdr:col>3</xdr:col>
      <xdr:colOff>0</xdr:colOff>
      <xdr:row>448</xdr:row>
      <xdr:rowOff>0</xdr:rowOff>
    </xdr:from>
    <xdr:to>
      <xdr:col>6</xdr:col>
      <xdr:colOff>237260</xdr:colOff>
      <xdr:row>472</xdr:row>
      <xdr:rowOff>36291</xdr:rowOff>
    </xdr:to>
    <xdr:graphicFrame macro="">
      <xdr:nvGraphicFramePr>
        <xdr:cNvPr id="35" name="Grafikon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483052</xdr:colOff>
      <xdr:row>447</xdr:row>
      <xdr:rowOff>159203</xdr:rowOff>
    </xdr:from>
    <xdr:to>
      <xdr:col>11</xdr:col>
      <xdr:colOff>258535</xdr:colOff>
      <xdr:row>472</xdr:row>
      <xdr:rowOff>54429</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149678</xdr:colOff>
      <xdr:row>3</xdr:row>
      <xdr:rowOff>40822</xdr:rowOff>
    </xdr:from>
    <xdr:to>
      <xdr:col>13</xdr:col>
      <xdr:colOff>489857</xdr:colOff>
      <xdr:row>4</xdr:row>
      <xdr:rowOff>27215</xdr:rowOff>
    </xdr:to>
    <xdr:sp macro="" textlink="">
      <xdr:nvSpPr>
        <xdr:cNvPr id="3" name="Leva puščica 2"/>
        <xdr:cNvSpPr/>
      </xdr:nvSpPr>
      <xdr:spPr>
        <a:xfrm rot="10800000">
          <a:off x="16246928" y="653143"/>
          <a:ext cx="340179" cy="272143"/>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136072</xdr:colOff>
      <xdr:row>42</xdr:row>
      <xdr:rowOff>122464</xdr:rowOff>
    </xdr:from>
    <xdr:to>
      <xdr:col>13</xdr:col>
      <xdr:colOff>476251</xdr:colOff>
      <xdr:row>44</xdr:row>
      <xdr:rowOff>40821</xdr:rowOff>
    </xdr:to>
    <xdr:sp macro="" textlink="">
      <xdr:nvSpPr>
        <xdr:cNvPr id="9" name="Leva puščica 8"/>
        <xdr:cNvSpPr/>
      </xdr:nvSpPr>
      <xdr:spPr>
        <a:xfrm rot="10800000">
          <a:off x="16233322" y="10926535"/>
          <a:ext cx="340179" cy="272143"/>
        </a:xfrm>
        <a:prstGeom prst="lef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78</xdr:row>
      <xdr:rowOff>176893</xdr:rowOff>
    </xdr:from>
    <xdr:to>
      <xdr:col>13</xdr:col>
      <xdr:colOff>489857</xdr:colOff>
      <xdr:row>80</xdr:row>
      <xdr:rowOff>68036</xdr:rowOff>
    </xdr:to>
    <xdr:sp macro="" textlink="">
      <xdr:nvSpPr>
        <xdr:cNvPr id="10" name="Leva puščica 9"/>
        <xdr:cNvSpPr/>
      </xdr:nvSpPr>
      <xdr:spPr>
        <a:xfrm rot="10800000">
          <a:off x="16246928" y="19852822"/>
          <a:ext cx="340179" cy="272143"/>
        </a:xfrm>
        <a:prstGeom prst="leftArrow">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119</xdr:row>
      <xdr:rowOff>0</xdr:rowOff>
    </xdr:from>
    <xdr:to>
      <xdr:col>13</xdr:col>
      <xdr:colOff>489857</xdr:colOff>
      <xdr:row>121</xdr:row>
      <xdr:rowOff>0</xdr:rowOff>
    </xdr:to>
    <xdr:sp macro="" textlink="">
      <xdr:nvSpPr>
        <xdr:cNvPr id="11" name="Leva puščica 10"/>
        <xdr:cNvSpPr/>
      </xdr:nvSpPr>
      <xdr:spPr>
        <a:xfrm rot="10800000">
          <a:off x="16246928" y="29649964"/>
          <a:ext cx="340179" cy="381000"/>
        </a:xfrm>
        <a:prstGeom prst="leftArrow">
          <a:avLst/>
        </a:prstGeom>
        <a:solidFill>
          <a:srgbClr val="3399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155</xdr:row>
      <xdr:rowOff>0</xdr:rowOff>
    </xdr:from>
    <xdr:to>
      <xdr:col>13</xdr:col>
      <xdr:colOff>489857</xdr:colOff>
      <xdr:row>157</xdr:row>
      <xdr:rowOff>0</xdr:rowOff>
    </xdr:to>
    <xdr:sp macro="" textlink="">
      <xdr:nvSpPr>
        <xdr:cNvPr id="12" name="Leva puščica 11"/>
        <xdr:cNvSpPr/>
      </xdr:nvSpPr>
      <xdr:spPr>
        <a:xfrm rot="10800000">
          <a:off x="16246928" y="29649964"/>
          <a:ext cx="340179" cy="381000"/>
        </a:xfrm>
        <a:prstGeom prst="leftArrow">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195</xdr:row>
      <xdr:rowOff>0</xdr:rowOff>
    </xdr:from>
    <xdr:to>
      <xdr:col>13</xdr:col>
      <xdr:colOff>489857</xdr:colOff>
      <xdr:row>196</xdr:row>
      <xdr:rowOff>40821</xdr:rowOff>
    </xdr:to>
    <xdr:sp macro="" textlink="">
      <xdr:nvSpPr>
        <xdr:cNvPr id="13" name="Leva puščica 12"/>
        <xdr:cNvSpPr/>
      </xdr:nvSpPr>
      <xdr:spPr>
        <a:xfrm rot="10800000">
          <a:off x="16246928" y="44332071"/>
          <a:ext cx="340179" cy="367393"/>
        </a:xfrm>
        <a:prstGeom prst="leftArrow">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3</xdr:col>
      <xdr:colOff>20408</xdr:colOff>
      <xdr:row>312</xdr:row>
      <xdr:rowOff>2</xdr:rowOff>
    </xdr:from>
    <xdr:to>
      <xdr:col>9</xdr:col>
      <xdr:colOff>340177</xdr:colOff>
      <xdr:row>343</xdr:row>
      <xdr:rowOff>13608</xdr:rowOff>
    </xdr:to>
    <xdr:graphicFrame macro="">
      <xdr:nvGraphicFramePr>
        <xdr:cNvPr id="4" name="Grafikon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319768</xdr:colOff>
      <xdr:row>267</xdr:row>
      <xdr:rowOff>163283</xdr:rowOff>
    </xdr:from>
    <xdr:to>
      <xdr:col>13</xdr:col>
      <xdr:colOff>571500</xdr:colOff>
      <xdr:row>298</xdr:row>
      <xdr:rowOff>40821</xdr:rowOff>
    </xdr:to>
    <xdr:graphicFrame macro="">
      <xdr:nvGraphicFramePr>
        <xdr:cNvPr id="5" name="Grafikon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326572</xdr:colOff>
      <xdr:row>412</xdr:row>
      <xdr:rowOff>108856</xdr:rowOff>
    </xdr:from>
    <xdr:to>
      <xdr:col>9</xdr:col>
      <xdr:colOff>517072</xdr:colOff>
      <xdr:row>437</xdr:row>
      <xdr:rowOff>40821</xdr:rowOff>
    </xdr:to>
    <xdr:graphicFrame macro="">
      <xdr:nvGraphicFramePr>
        <xdr:cNvPr id="18" name="Grafikon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333373</xdr:colOff>
      <xdr:row>491</xdr:row>
      <xdr:rowOff>152398</xdr:rowOff>
    </xdr:from>
    <xdr:to>
      <xdr:col>9</xdr:col>
      <xdr:colOff>530677</xdr:colOff>
      <xdr:row>516</xdr:row>
      <xdr:rowOff>95250</xdr:rowOff>
    </xdr:to>
    <xdr:graphicFrame macro="">
      <xdr:nvGraphicFramePr>
        <xdr:cNvPr id="6" name="Grafikon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612321</xdr:colOff>
      <xdr:row>491</xdr:row>
      <xdr:rowOff>136071</xdr:rowOff>
    </xdr:from>
    <xdr:to>
      <xdr:col>18</xdr:col>
      <xdr:colOff>591911</xdr:colOff>
      <xdr:row>516</xdr:row>
      <xdr:rowOff>78923</xdr:rowOff>
    </xdr:to>
    <xdr:graphicFrame macro="">
      <xdr:nvGraphicFramePr>
        <xdr:cNvPr id="20" name="Grafikon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156482</xdr:colOff>
      <xdr:row>473</xdr:row>
      <xdr:rowOff>40821</xdr:rowOff>
    </xdr:from>
    <xdr:to>
      <xdr:col>15</xdr:col>
      <xdr:colOff>775608</xdr:colOff>
      <xdr:row>491</xdr:row>
      <xdr:rowOff>112939</xdr:rowOff>
    </xdr:to>
    <xdr:graphicFrame macro="">
      <xdr:nvGraphicFramePr>
        <xdr:cNvPr id="7" name="Grafikon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20409</xdr:colOff>
      <xdr:row>412</xdr:row>
      <xdr:rowOff>186417</xdr:rowOff>
    </xdr:from>
    <xdr:to>
      <xdr:col>17</xdr:col>
      <xdr:colOff>843642</xdr:colOff>
      <xdr:row>438</xdr:row>
      <xdr:rowOff>27214</xdr:rowOff>
    </xdr:to>
    <xdr:graphicFrame macro="">
      <xdr:nvGraphicFramePr>
        <xdr:cNvPr id="8" name="Grafikon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452436</xdr:colOff>
      <xdr:row>311</xdr:row>
      <xdr:rowOff>152400</xdr:rowOff>
    </xdr:from>
    <xdr:to>
      <xdr:col>15</xdr:col>
      <xdr:colOff>76200</xdr:colOff>
      <xdr:row>343</xdr:row>
      <xdr:rowOff>0</xdr:rowOff>
    </xdr:to>
    <xdr:graphicFrame macro="">
      <xdr:nvGraphicFramePr>
        <xdr:cNvPr id="19" name="Grafikon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228600</xdr:colOff>
      <xdr:row>299</xdr:row>
      <xdr:rowOff>61912</xdr:rowOff>
    </xdr:from>
    <xdr:to>
      <xdr:col>24</xdr:col>
      <xdr:colOff>123825</xdr:colOff>
      <xdr:row>308</xdr:row>
      <xdr:rowOff>342900</xdr:rowOff>
    </xdr:to>
    <xdr:graphicFrame macro="">
      <xdr:nvGraphicFramePr>
        <xdr:cNvPr id="23" name="Grafikon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276225</xdr:colOff>
      <xdr:row>299</xdr:row>
      <xdr:rowOff>47625</xdr:rowOff>
    </xdr:from>
    <xdr:to>
      <xdr:col>32</xdr:col>
      <xdr:colOff>66675</xdr:colOff>
      <xdr:row>308</xdr:row>
      <xdr:rowOff>328613</xdr:rowOff>
    </xdr:to>
    <xdr:graphicFrame macro="">
      <xdr:nvGraphicFramePr>
        <xdr:cNvPr id="111" name="Grafikon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257175</xdr:colOff>
      <xdr:row>309</xdr:row>
      <xdr:rowOff>85725</xdr:rowOff>
    </xdr:from>
    <xdr:to>
      <xdr:col>24</xdr:col>
      <xdr:colOff>152400</xdr:colOff>
      <xdr:row>323</xdr:row>
      <xdr:rowOff>147638</xdr:rowOff>
    </xdr:to>
    <xdr:graphicFrame macro="">
      <xdr:nvGraphicFramePr>
        <xdr:cNvPr id="112" name="Grafikon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304800</xdr:colOff>
      <xdr:row>309</xdr:row>
      <xdr:rowOff>76200</xdr:rowOff>
    </xdr:from>
    <xdr:to>
      <xdr:col>32</xdr:col>
      <xdr:colOff>95250</xdr:colOff>
      <xdr:row>323</xdr:row>
      <xdr:rowOff>133350</xdr:rowOff>
    </xdr:to>
    <xdr:graphicFrame macro="">
      <xdr:nvGraphicFramePr>
        <xdr:cNvPr id="113" name="Grafikon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235194</xdr:colOff>
      <xdr:row>324</xdr:row>
      <xdr:rowOff>76200</xdr:rowOff>
    </xdr:from>
    <xdr:to>
      <xdr:col>24</xdr:col>
      <xdr:colOff>130419</xdr:colOff>
      <xdr:row>341</xdr:row>
      <xdr:rowOff>12090</xdr:rowOff>
    </xdr:to>
    <xdr:graphicFrame macro="">
      <xdr:nvGraphicFramePr>
        <xdr:cNvPr id="114" name="Grafikon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318721</xdr:colOff>
      <xdr:row>324</xdr:row>
      <xdr:rowOff>113567</xdr:rowOff>
    </xdr:from>
    <xdr:to>
      <xdr:col>32</xdr:col>
      <xdr:colOff>109171</xdr:colOff>
      <xdr:row>341</xdr:row>
      <xdr:rowOff>38467</xdr:rowOff>
    </xdr:to>
    <xdr:graphicFrame macro="">
      <xdr:nvGraphicFramePr>
        <xdr:cNvPr id="115" name="Grafikon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138112</xdr:colOff>
      <xdr:row>356</xdr:row>
      <xdr:rowOff>90486</xdr:rowOff>
    </xdr:from>
    <xdr:to>
      <xdr:col>16</xdr:col>
      <xdr:colOff>495300</xdr:colOff>
      <xdr:row>374</xdr:row>
      <xdr:rowOff>152399</xdr:rowOff>
    </xdr:to>
    <xdr:graphicFrame macro="">
      <xdr:nvGraphicFramePr>
        <xdr:cNvPr id="14" name="Grafikon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619125</xdr:colOff>
      <xdr:row>356</xdr:row>
      <xdr:rowOff>95250</xdr:rowOff>
    </xdr:from>
    <xdr:to>
      <xdr:col>25</xdr:col>
      <xdr:colOff>823913</xdr:colOff>
      <xdr:row>374</xdr:row>
      <xdr:rowOff>157163</xdr:rowOff>
    </xdr:to>
    <xdr:graphicFrame macro="">
      <xdr:nvGraphicFramePr>
        <xdr:cNvPr id="31" name="Grafikon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214312</xdr:colOff>
      <xdr:row>375</xdr:row>
      <xdr:rowOff>80961</xdr:rowOff>
    </xdr:from>
    <xdr:to>
      <xdr:col>25</xdr:col>
      <xdr:colOff>823912</xdr:colOff>
      <xdr:row>396</xdr:row>
      <xdr:rowOff>28575</xdr:rowOff>
    </xdr:to>
    <xdr:graphicFrame macro="">
      <xdr:nvGraphicFramePr>
        <xdr:cNvPr id="15" name="Grafikon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33337</xdr:colOff>
      <xdr:row>347</xdr:row>
      <xdr:rowOff>19051</xdr:rowOff>
    </xdr:from>
    <xdr:to>
      <xdr:col>30</xdr:col>
      <xdr:colOff>381000</xdr:colOff>
      <xdr:row>355</xdr:row>
      <xdr:rowOff>266700</xdr:rowOff>
    </xdr:to>
    <xdr:graphicFrame macro="">
      <xdr:nvGraphicFramePr>
        <xdr:cNvPr id="16" name="Grafikon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485775</xdr:colOff>
      <xdr:row>347</xdr:row>
      <xdr:rowOff>0</xdr:rowOff>
    </xdr:from>
    <xdr:to>
      <xdr:col>35</xdr:col>
      <xdr:colOff>576263</xdr:colOff>
      <xdr:row>355</xdr:row>
      <xdr:rowOff>247649</xdr:rowOff>
    </xdr:to>
    <xdr:graphicFrame macro="">
      <xdr:nvGraphicFramePr>
        <xdr:cNvPr id="36" name="Grafikon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0</xdr:colOff>
      <xdr:row>347</xdr:row>
      <xdr:rowOff>0</xdr:rowOff>
    </xdr:from>
    <xdr:to>
      <xdr:col>42</xdr:col>
      <xdr:colOff>471488</xdr:colOff>
      <xdr:row>355</xdr:row>
      <xdr:rowOff>247649</xdr:rowOff>
    </xdr:to>
    <xdr:graphicFrame macro="">
      <xdr:nvGraphicFramePr>
        <xdr:cNvPr id="37" name="Grafikon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26</xdr:col>
      <xdr:colOff>19050</xdr:colOff>
      <xdr:row>356</xdr:row>
      <xdr:rowOff>66675</xdr:rowOff>
    </xdr:from>
    <xdr:to>
      <xdr:col>30</xdr:col>
      <xdr:colOff>366713</xdr:colOff>
      <xdr:row>371</xdr:row>
      <xdr:rowOff>47624</xdr:rowOff>
    </xdr:to>
    <xdr:graphicFrame macro="">
      <xdr:nvGraphicFramePr>
        <xdr:cNvPr id="38" name="Grafikon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485775</xdr:colOff>
      <xdr:row>356</xdr:row>
      <xdr:rowOff>85725</xdr:rowOff>
    </xdr:from>
    <xdr:to>
      <xdr:col>35</xdr:col>
      <xdr:colOff>576263</xdr:colOff>
      <xdr:row>371</xdr:row>
      <xdr:rowOff>66674</xdr:rowOff>
    </xdr:to>
    <xdr:graphicFrame macro="">
      <xdr:nvGraphicFramePr>
        <xdr:cNvPr id="39" name="Grafikon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356</xdr:row>
      <xdr:rowOff>76200</xdr:rowOff>
    </xdr:from>
    <xdr:to>
      <xdr:col>42</xdr:col>
      <xdr:colOff>471488</xdr:colOff>
      <xdr:row>371</xdr:row>
      <xdr:rowOff>57149</xdr:rowOff>
    </xdr:to>
    <xdr:graphicFrame macro="">
      <xdr:nvGraphicFramePr>
        <xdr:cNvPr id="40" name="Grafikon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43</xdr:col>
      <xdr:colOff>409575</xdr:colOff>
      <xdr:row>259</xdr:row>
      <xdr:rowOff>47625</xdr:rowOff>
    </xdr:from>
    <xdr:to>
      <xdr:col>57</xdr:col>
      <xdr:colOff>95250</xdr:colOff>
      <xdr:row>285</xdr:row>
      <xdr:rowOff>23814</xdr:rowOff>
    </xdr:to>
    <xdr:graphicFrame macro="">
      <xdr:nvGraphicFramePr>
        <xdr:cNvPr id="41" name="Grafikon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57</xdr:col>
      <xdr:colOff>200024</xdr:colOff>
      <xdr:row>259</xdr:row>
      <xdr:rowOff>47624</xdr:rowOff>
    </xdr:from>
    <xdr:to>
      <xdr:col>70</xdr:col>
      <xdr:colOff>504825</xdr:colOff>
      <xdr:row>285</xdr:row>
      <xdr:rowOff>28575</xdr:rowOff>
    </xdr:to>
    <xdr:graphicFrame macro="">
      <xdr:nvGraphicFramePr>
        <xdr:cNvPr id="21" name="Grafikon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71</xdr:col>
      <xdr:colOff>9525</xdr:colOff>
      <xdr:row>259</xdr:row>
      <xdr:rowOff>43144</xdr:rowOff>
    </xdr:from>
    <xdr:to>
      <xdr:col>84</xdr:col>
      <xdr:colOff>314324</xdr:colOff>
      <xdr:row>285</xdr:row>
      <xdr:rowOff>28575</xdr:rowOff>
    </xdr:to>
    <xdr:graphicFrame macro="">
      <xdr:nvGraphicFramePr>
        <xdr:cNvPr id="22" name="Grafikon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401730</xdr:colOff>
      <xdr:row>286</xdr:row>
      <xdr:rowOff>19050</xdr:rowOff>
    </xdr:from>
    <xdr:to>
      <xdr:col>57</xdr:col>
      <xdr:colOff>114300</xdr:colOff>
      <xdr:row>314</xdr:row>
      <xdr:rowOff>38100</xdr:rowOff>
    </xdr:to>
    <xdr:graphicFrame macro="">
      <xdr:nvGraphicFramePr>
        <xdr:cNvPr id="24" name="Grafikon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57</xdr:col>
      <xdr:colOff>213472</xdr:colOff>
      <xdr:row>286</xdr:row>
      <xdr:rowOff>24651</xdr:rowOff>
    </xdr:from>
    <xdr:to>
      <xdr:col>70</xdr:col>
      <xdr:colOff>533400</xdr:colOff>
      <xdr:row>314</xdr:row>
      <xdr:rowOff>47624</xdr:rowOff>
    </xdr:to>
    <xdr:graphicFrame macro="">
      <xdr:nvGraphicFramePr>
        <xdr:cNvPr id="25" name="Grafikon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71</xdr:col>
      <xdr:colOff>8966</xdr:colOff>
      <xdr:row>286</xdr:row>
      <xdr:rowOff>8404</xdr:rowOff>
    </xdr:from>
    <xdr:to>
      <xdr:col>84</xdr:col>
      <xdr:colOff>323850</xdr:colOff>
      <xdr:row>314</xdr:row>
      <xdr:rowOff>47625</xdr:rowOff>
    </xdr:to>
    <xdr:graphicFrame macro="">
      <xdr:nvGraphicFramePr>
        <xdr:cNvPr id="26" name="Grafikon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559963</xdr:colOff>
      <xdr:row>3</xdr:row>
      <xdr:rowOff>0</xdr:rowOff>
    </xdr:from>
    <xdr:to>
      <xdr:col>14</xdr:col>
      <xdr:colOff>295275</xdr:colOff>
      <xdr:row>34</xdr:row>
      <xdr:rowOff>69008</xdr:rowOff>
    </xdr:to>
    <xdr:grpSp>
      <xdr:nvGrpSpPr>
        <xdr:cNvPr id="92" name="Skupina 91"/>
        <xdr:cNvGrpSpPr/>
      </xdr:nvGrpSpPr>
      <xdr:grpSpPr>
        <a:xfrm>
          <a:off x="1784606" y="653143"/>
          <a:ext cx="7083169" cy="5974508"/>
          <a:chOff x="1779163" y="571500"/>
          <a:chExt cx="7050512" cy="5974508"/>
        </a:xfrm>
      </xdr:grpSpPr>
      <xdr:sp macro="" textlink="">
        <xdr:nvSpPr>
          <xdr:cNvPr id="2" name="Pravokotnik 1"/>
          <xdr:cNvSpPr/>
        </xdr:nvSpPr>
        <xdr:spPr>
          <a:xfrm>
            <a:off x="1831183" y="571500"/>
            <a:ext cx="4563208" cy="1670136"/>
          </a:xfrm>
          <a:prstGeom prst="rect">
            <a:avLst/>
          </a:prstGeom>
          <a:solidFill>
            <a:srgbClr val="C00000"/>
          </a:solidFill>
        </xdr:spPr>
        <xdr:txBody>
          <a:bodyPr vert="horz" wrap="square" lIns="91440" tIns="45720" rIns="91440" bIns="45720" rtlCol="0" anchor="b">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endParaRPr lang="sl-SI" sz="2400" b="1">
              <a:solidFill>
                <a:schemeClr val="bg1"/>
              </a:solidFill>
              <a:latin typeface="Calibri Light" panose="020F0302020204030204" pitchFamily="34" charset="0"/>
              <a:ea typeface="+mj-ea"/>
              <a:cs typeface="Calibri Light" panose="020F0302020204030204" pitchFamily="34" charset="0"/>
            </a:endParaRPr>
          </a:p>
        </xdr:txBody>
      </xdr:sp>
      <xdr:sp macro="" textlink="">
        <xdr:nvSpPr>
          <xdr:cNvPr id="3" name="Pravokotnik 2"/>
          <xdr:cNvSpPr/>
        </xdr:nvSpPr>
        <xdr:spPr>
          <a:xfrm>
            <a:off x="2050992" y="1054674"/>
            <a:ext cx="1987061" cy="1026586"/>
          </a:xfrm>
          <a:prstGeom prst="rect">
            <a:avLst/>
          </a:prstGeom>
          <a:solidFill>
            <a:srgbClr val="FF5050"/>
          </a:solidFill>
          <a:ln>
            <a:solidFill>
              <a:schemeClr val="bg1"/>
            </a:solidFill>
          </a:ln>
        </xdr:spPr>
        <xdr:txBody>
          <a:bodyPr vert="horz" wrap="square" lIns="91440" tIns="45720" rIns="91440" bIns="45720" rtlCol="0" anchor="b">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Mestni svet</a:t>
            </a:r>
          </a:p>
        </xdr:txBody>
      </xdr:sp>
      <xdr:sp macro="" textlink="">
        <xdr:nvSpPr>
          <xdr:cNvPr id="4" name="Pravokotnik 3"/>
          <xdr:cNvSpPr/>
        </xdr:nvSpPr>
        <xdr:spPr>
          <a:xfrm>
            <a:off x="4216830" y="1054673"/>
            <a:ext cx="1987061" cy="1026587"/>
          </a:xfrm>
          <a:prstGeom prst="rect">
            <a:avLst/>
          </a:prstGeom>
          <a:solidFill>
            <a:srgbClr val="FF5050"/>
          </a:solidFill>
          <a:ln>
            <a:solidFill>
              <a:schemeClr val="bg1"/>
            </a:solidFill>
          </a:ln>
        </xdr:spPr>
        <xdr:txBody>
          <a:bodyPr vert="horz" wrap="square" lIns="91440" tIns="45720" rIns="91440" bIns="45720" rtlCol="0" anchor="b">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Mestna uprava</a:t>
            </a:r>
          </a:p>
        </xdr:txBody>
      </xdr:sp>
      <xdr:sp macro="" textlink="">
        <xdr:nvSpPr>
          <xdr:cNvPr id="5" name="Pravokotnik 4"/>
          <xdr:cNvSpPr/>
        </xdr:nvSpPr>
        <xdr:spPr>
          <a:xfrm>
            <a:off x="3133911" y="1201826"/>
            <a:ext cx="1987061" cy="366140"/>
          </a:xfrm>
          <a:prstGeom prst="rect">
            <a:avLst/>
          </a:prstGeom>
          <a:solidFill>
            <a:srgbClr val="F58383"/>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Župan(ja)</a:t>
            </a:r>
          </a:p>
        </xdr:txBody>
      </xdr:sp>
      <xdr:sp macro="" textlink="">
        <xdr:nvSpPr>
          <xdr:cNvPr id="6" name="Pravokotnik 5"/>
          <xdr:cNvSpPr/>
        </xdr:nvSpPr>
        <xdr:spPr>
          <a:xfrm>
            <a:off x="3598438" y="614510"/>
            <a:ext cx="1230923" cy="342494"/>
          </a:xfrm>
          <a:prstGeom prst="rect">
            <a:avLst/>
          </a:prstGeom>
          <a:noFill/>
          <a:ln>
            <a:no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spcBef>
                <a:spcPct val="0"/>
              </a:spcBef>
            </a:pPr>
            <a:r>
              <a:rPr lang="sl-SI" sz="2200" b="1">
                <a:solidFill>
                  <a:schemeClr val="bg1"/>
                </a:solidFill>
                <a:latin typeface="Calibri Light" panose="020F0302020204030204" pitchFamily="34" charset="0"/>
                <a:ea typeface="+mj-ea"/>
                <a:cs typeface="Calibri Light" panose="020F0302020204030204" pitchFamily="34" charset="0"/>
              </a:rPr>
              <a:t>MO Ptuj</a:t>
            </a:r>
          </a:p>
        </xdr:txBody>
      </xdr:sp>
      <xdr:sp macro="" textlink="">
        <xdr:nvSpPr>
          <xdr:cNvPr id="7" name="Pravokotnik 6"/>
          <xdr:cNvSpPr/>
        </xdr:nvSpPr>
        <xdr:spPr>
          <a:xfrm>
            <a:off x="2099347" y="2507283"/>
            <a:ext cx="1987061" cy="409898"/>
          </a:xfrm>
          <a:prstGeom prst="rect">
            <a:avLst/>
          </a:prstGeom>
          <a:solidFill>
            <a:srgbClr val="FF5050"/>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Svet zavoda</a:t>
            </a:r>
          </a:p>
        </xdr:txBody>
      </xdr:sp>
      <xdr:sp macro="" textlink="">
        <xdr:nvSpPr>
          <xdr:cNvPr id="8" name="Pravokotnik 7"/>
          <xdr:cNvSpPr/>
        </xdr:nvSpPr>
        <xdr:spPr>
          <a:xfrm>
            <a:off x="1779163" y="3299206"/>
            <a:ext cx="2523392" cy="780249"/>
          </a:xfrm>
          <a:prstGeom prst="rect">
            <a:avLst/>
          </a:prstGeom>
          <a:solidFill>
            <a:srgbClr val="FF5050"/>
          </a:solidFill>
          <a:ln>
            <a:solidFill>
              <a:schemeClr val="bg1"/>
            </a:solidFill>
          </a:ln>
        </xdr:spPr>
        <xdr:txBody>
          <a:bodyPr vert="horz" wrap="square" lIns="91440" tIns="45720" rIns="91440" bIns="45720" rtlCol="0" anchor="b">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Javni zavod za turizem Ptuj</a:t>
            </a:r>
          </a:p>
        </xdr:txBody>
      </xdr:sp>
      <xdr:cxnSp macro="">
        <xdr:nvCxnSpPr>
          <xdr:cNvPr id="9" name="Kolenski povezovalnik 8"/>
          <xdr:cNvCxnSpPr>
            <a:endCxn id="7" idx="0"/>
          </xdr:cNvCxnSpPr>
        </xdr:nvCxnSpPr>
        <xdr:spPr>
          <a:xfrm rot="5400000">
            <a:off x="2950275" y="2361932"/>
            <a:ext cx="287955" cy="2747"/>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Raven puščični povezovalnik 9"/>
          <xdr:cNvCxnSpPr>
            <a:stCxn id="7" idx="2"/>
            <a:endCxn id="23" idx="0"/>
          </xdr:cNvCxnSpPr>
        </xdr:nvCxnSpPr>
        <xdr:spPr>
          <a:xfrm flipH="1">
            <a:off x="3090683" y="2917181"/>
            <a:ext cx="2195" cy="1291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Pravokotnik 10"/>
          <xdr:cNvSpPr/>
        </xdr:nvSpPr>
        <xdr:spPr>
          <a:xfrm>
            <a:off x="2326482" y="4349851"/>
            <a:ext cx="1984130" cy="755549"/>
          </a:xfrm>
          <a:prstGeom prst="rect">
            <a:avLst/>
          </a:prstGeom>
          <a:solidFill>
            <a:srgbClr val="F0A688"/>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lnSpc>
                <a:spcPct val="90000"/>
              </a:lnSpc>
              <a:spcBef>
                <a:spcPct val="0"/>
              </a:spcBef>
            </a:pPr>
            <a:r>
              <a:rPr lang="sl-SI" sz="1800" b="1" kern="1200">
                <a:solidFill>
                  <a:schemeClr val="bg1"/>
                </a:solidFill>
                <a:latin typeface="Calibri Light" panose="020F0302020204030204" pitchFamily="34" charset="0"/>
                <a:ea typeface="+mj-ea"/>
                <a:cs typeface="Calibri Light" panose="020F0302020204030204" pitchFamily="34" charset="0"/>
              </a:rPr>
              <a:t>Programsko strokovni svet</a:t>
            </a:r>
          </a:p>
        </xdr:txBody>
      </xdr:sp>
      <xdr:cxnSp macro="">
        <xdr:nvCxnSpPr>
          <xdr:cNvPr id="12" name="Raven puščični povezovalnik 11"/>
          <xdr:cNvCxnSpPr/>
        </xdr:nvCxnSpPr>
        <xdr:spPr>
          <a:xfrm flipH="1" flipV="1">
            <a:off x="3396457" y="4044272"/>
            <a:ext cx="8062" cy="296296"/>
          </a:xfrm>
          <a:prstGeom prst="straightConnector1">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 name="Kolenski povezovalnik 12"/>
          <xdr:cNvCxnSpPr>
            <a:stCxn id="24" idx="1"/>
            <a:endCxn id="11" idx="3"/>
          </xdr:cNvCxnSpPr>
        </xdr:nvCxnSpPr>
        <xdr:spPr>
          <a:xfrm rot="10800000" flipV="1">
            <a:off x="4310613" y="4260930"/>
            <a:ext cx="232265" cy="466695"/>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Kolenski povezovalnik 13"/>
          <xdr:cNvCxnSpPr>
            <a:stCxn id="24" idx="1"/>
            <a:endCxn id="8" idx="3"/>
          </xdr:cNvCxnSpPr>
        </xdr:nvCxnSpPr>
        <xdr:spPr>
          <a:xfrm rot="10800000">
            <a:off x="4302555" y="3689331"/>
            <a:ext cx="240322" cy="571600"/>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5" name="Pravokotnik 14"/>
          <xdr:cNvSpPr/>
        </xdr:nvSpPr>
        <xdr:spPr>
          <a:xfrm>
            <a:off x="4113223" y="6066247"/>
            <a:ext cx="2392352"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600" b="1">
                <a:solidFill>
                  <a:schemeClr val="bg1"/>
                </a:solidFill>
                <a:latin typeface="Calibri Light" panose="020F0302020204030204" pitchFamily="34" charset="0"/>
                <a:ea typeface="+mj-ea"/>
                <a:cs typeface="Calibri Light" panose="020F0302020204030204" pitchFamily="34" charset="0"/>
              </a:rPr>
              <a:t>Ministrstva RS…</a:t>
            </a:r>
          </a:p>
        </xdr:txBody>
      </xdr:sp>
      <xdr:sp macro="" textlink="">
        <xdr:nvSpPr>
          <xdr:cNvPr id="16" name="Pravokotnik 15"/>
          <xdr:cNvSpPr/>
        </xdr:nvSpPr>
        <xdr:spPr>
          <a:xfrm>
            <a:off x="3299744" y="5524974"/>
            <a:ext cx="1719931"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600" b="1">
                <a:solidFill>
                  <a:schemeClr val="bg1"/>
                </a:solidFill>
                <a:latin typeface="Calibri Light" panose="020F0302020204030204" pitchFamily="34" charset="0"/>
                <a:ea typeface="+mj-ea"/>
                <a:cs typeface="Calibri Light" panose="020F0302020204030204" pitchFamily="34" charset="0"/>
              </a:rPr>
              <a:t>Produktna združenja</a:t>
            </a:r>
          </a:p>
        </xdr:txBody>
      </xdr:sp>
      <xdr:sp macro="" textlink="">
        <xdr:nvSpPr>
          <xdr:cNvPr id="17" name="Pravokotnik 16"/>
          <xdr:cNvSpPr/>
        </xdr:nvSpPr>
        <xdr:spPr>
          <a:xfrm>
            <a:off x="5048250" y="5534943"/>
            <a:ext cx="1445635"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600" b="1">
                <a:solidFill>
                  <a:schemeClr val="bg1"/>
                </a:solidFill>
                <a:latin typeface="Calibri Light" panose="020F0302020204030204" pitchFamily="34" charset="0"/>
                <a:ea typeface="+mj-ea"/>
                <a:cs typeface="Calibri Light" panose="020F0302020204030204" pitchFamily="34" charset="0"/>
              </a:rPr>
              <a:t>STO</a:t>
            </a:r>
          </a:p>
        </xdr:txBody>
      </xdr:sp>
      <xdr:sp macro="" textlink="">
        <xdr:nvSpPr>
          <xdr:cNvPr id="18" name="Pravokotnik 17"/>
          <xdr:cNvSpPr/>
        </xdr:nvSpPr>
        <xdr:spPr>
          <a:xfrm>
            <a:off x="7130920" y="3376180"/>
            <a:ext cx="1688816" cy="1014845"/>
          </a:xfrm>
          <a:prstGeom prst="rect">
            <a:avLst/>
          </a:prstGeom>
          <a:solidFill>
            <a:schemeClr val="accent3">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700" b="1">
                <a:solidFill>
                  <a:schemeClr val="bg1"/>
                </a:solidFill>
                <a:latin typeface="Calibri Light" panose="020F0302020204030204" pitchFamily="34" charset="0"/>
                <a:ea typeface="+mj-ea"/>
                <a:cs typeface="Calibri Light" panose="020F0302020204030204" pitchFamily="34" charset="0"/>
              </a:rPr>
              <a:t>Regijsko povezovanje (Destinacija Štajerska)</a:t>
            </a:r>
          </a:p>
        </xdr:txBody>
      </xdr:sp>
      <xdr:sp macro="" textlink="">
        <xdr:nvSpPr>
          <xdr:cNvPr id="19" name="Pravokotnik 18"/>
          <xdr:cNvSpPr/>
        </xdr:nvSpPr>
        <xdr:spPr>
          <a:xfrm>
            <a:off x="1828800" y="5525418"/>
            <a:ext cx="1417395"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600" b="1">
                <a:solidFill>
                  <a:schemeClr val="bg1"/>
                </a:solidFill>
                <a:latin typeface="Calibri Light" panose="020F0302020204030204" pitchFamily="34" charset="0"/>
                <a:ea typeface="+mj-ea"/>
                <a:cs typeface="Calibri Light" panose="020F0302020204030204" pitchFamily="34" charset="0"/>
              </a:rPr>
              <a:t>Mednarodna partnerstva</a:t>
            </a:r>
          </a:p>
        </xdr:txBody>
      </xdr:sp>
      <xdr:sp macro="" textlink="">
        <xdr:nvSpPr>
          <xdr:cNvPr id="20" name="Pravokotnik 19"/>
          <xdr:cNvSpPr/>
        </xdr:nvSpPr>
        <xdr:spPr>
          <a:xfrm>
            <a:off x="1857117" y="6062926"/>
            <a:ext cx="2191007"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600" b="1">
                <a:solidFill>
                  <a:schemeClr val="bg1"/>
                </a:solidFill>
                <a:latin typeface="Calibri Light" panose="020F0302020204030204" pitchFamily="34" charset="0"/>
                <a:ea typeface="+mj-ea"/>
                <a:cs typeface="Calibri Light" panose="020F0302020204030204" pitchFamily="34" charset="0"/>
              </a:rPr>
              <a:t>Nacionalne institucije</a:t>
            </a:r>
          </a:p>
        </xdr:txBody>
      </xdr:sp>
      <xdr:cxnSp macro="">
        <xdr:nvCxnSpPr>
          <xdr:cNvPr id="21" name="Kolenski povezovalnik 20"/>
          <xdr:cNvCxnSpPr>
            <a:stCxn id="2" idx="1"/>
            <a:endCxn id="19" idx="1"/>
          </xdr:cNvCxnSpPr>
        </xdr:nvCxnSpPr>
        <xdr:spPr>
          <a:xfrm rot="10800000" flipV="1">
            <a:off x="1828801" y="1406567"/>
            <a:ext cx="2383" cy="4358731"/>
          </a:xfrm>
          <a:prstGeom prst="bentConnector3">
            <a:avLst>
              <a:gd name="adj1" fmla="val 969295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4" name="Pravokotnik 23"/>
          <xdr:cNvSpPr/>
        </xdr:nvSpPr>
        <xdr:spPr>
          <a:xfrm>
            <a:off x="4542877" y="3371849"/>
            <a:ext cx="2200823" cy="1778163"/>
          </a:xfrm>
          <a:prstGeom prst="rect">
            <a:avLst/>
          </a:prstGeom>
          <a:solidFill>
            <a:srgbClr val="F0A688"/>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endParaRPr lang="sl-SI" sz="1200" b="1">
              <a:solidFill>
                <a:schemeClr val="bg1"/>
              </a:solidFill>
              <a:latin typeface="Calibri Light" panose="020F0302020204030204" pitchFamily="34" charset="0"/>
              <a:ea typeface="+mj-ea"/>
              <a:cs typeface="Calibri Light" panose="020F0302020204030204" pitchFamily="34" charset="0"/>
            </a:endParaRPr>
          </a:p>
        </xdr:txBody>
      </xdr:sp>
      <xdr:sp macro="" textlink="">
        <xdr:nvSpPr>
          <xdr:cNvPr id="25" name="Pravokotnik 24"/>
          <xdr:cNvSpPr/>
        </xdr:nvSpPr>
        <xdr:spPr>
          <a:xfrm>
            <a:off x="4628433" y="3458037"/>
            <a:ext cx="933532" cy="754171"/>
          </a:xfrm>
          <a:prstGeom prst="rect">
            <a:avLst/>
          </a:prstGeom>
          <a:solidFill>
            <a:schemeClr val="accent2">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200" b="1">
                <a:solidFill>
                  <a:schemeClr val="bg1"/>
                </a:solidFill>
                <a:latin typeface="Calibri Light" panose="020F0302020204030204" pitchFamily="34" charset="0"/>
                <a:ea typeface="+mj-ea"/>
                <a:cs typeface="Calibri Light" panose="020F0302020204030204" pitchFamily="34" charset="0"/>
              </a:rPr>
              <a:t>Turistični ponudniki</a:t>
            </a:r>
          </a:p>
        </xdr:txBody>
      </xdr:sp>
      <xdr:sp macro="" textlink="">
        <xdr:nvSpPr>
          <xdr:cNvPr id="26" name="Pravokotnik 25"/>
          <xdr:cNvSpPr/>
        </xdr:nvSpPr>
        <xdr:spPr>
          <a:xfrm>
            <a:off x="4645060" y="4292745"/>
            <a:ext cx="933532" cy="754171"/>
          </a:xfrm>
          <a:prstGeom prst="rect">
            <a:avLst/>
          </a:prstGeom>
          <a:solidFill>
            <a:schemeClr val="accent2">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200" b="1">
                <a:solidFill>
                  <a:schemeClr val="bg1"/>
                </a:solidFill>
                <a:latin typeface="Calibri Light" panose="020F0302020204030204" pitchFamily="34" charset="0"/>
                <a:ea typeface="+mj-ea"/>
                <a:cs typeface="Calibri Light" panose="020F0302020204030204" pitchFamily="34" charset="0"/>
              </a:rPr>
              <a:t>Podjetniki</a:t>
            </a:r>
          </a:p>
        </xdr:txBody>
      </xdr:sp>
      <xdr:sp macro="" textlink="">
        <xdr:nvSpPr>
          <xdr:cNvPr id="27" name="Pravokotnik 26"/>
          <xdr:cNvSpPr/>
        </xdr:nvSpPr>
        <xdr:spPr>
          <a:xfrm>
            <a:off x="5629845" y="4300765"/>
            <a:ext cx="1036842" cy="754171"/>
          </a:xfrm>
          <a:prstGeom prst="rect">
            <a:avLst/>
          </a:prstGeom>
          <a:solidFill>
            <a:schemeClr val="accent2">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200" b="1">
                <a:solidFill>
                  <a:schemeClr val="bg1"/>
                </a:solidFill>
                <a:latin typeface="Calibri Light" panose="020F0302020204030204" pitchFamily="34" charset="0"/>
                <a:ea typeface="+mj-ea"/>
                <a:cs typeface="Calibri Light" panose="020F0302020204030204" pitchFamily="34" charset="0"/>
              </a:rPr>
              <a:t>Organizatorji prireditev</a:t>
            </a:r>
          </a:p>
        </xdr:txBody>
      </xdr:sp>
      <xdr:sp macro="" textlink="">
        <xdr:nvSpPr>
          <xdr:cNvPr id="28" name="Pravokotnik 27"/>
          <xdr:cNvSpPr/>
        </xdr:nvSpPr>
        <xdr:spPr>
          <a:xfrm>
            <a:off x="5629845" y="3479918"/>
            <a:ext cx="1036842" cy="754171"/>
          </a:xfrm>
          <a:prstGeom prst="rect">
            <a:avLst/>
          </a:prstGeom>
          <a:solidFill>
            <a:schemeClr val="accent2">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200" b="1">
                <a:solidFill>
                  <a:schemeClr val="bg1"/>
                </a:solidFill>
                <a:latin typeface="Calibri Light" panose="020F0302020204030204" pitchFamily="34" charset="0"/>
                <a:ea typeface="+mj-ea"/>
                <a:cs typeface="Calibri Light" panose="020F0302020204030204" pitchFamily="34" charset="0"/>
              </a:rPr>
              <a:t>Drugi javni zavodi (PMPO,</a:t>
            </a:r>
            <a:r>
              <a:rPr lang="sl-SI" sz="1200" b="1" baseline="0">
                <a:solidFill>
                  <a:schemeClr val="bg1"/>
                </a:solidFill>
                <a:latin typeface="Calibri Light" panose="020F0302020204030204" pitchFamily="34" charset="0"/>
                <a:ea typeface="+mj-ea"/>
                <a:cs typeface="Calibri Light" panose="020F0302020204030204" pitchFamily="34" charset="0"/>
              </a:rPr>
              <a:t> JSP, ZG.Arhiv, ...)</a:t>
            </a:r>
            <a:endParaRPr lang="sl-SI" sz="1200" b="1">
              <a:solidFill>
                <a:schemeClr val="bg1"/>
              </a:solidFill>
              <a:latin typeface="Calibri Light" panose="020F0302020204030204" pitchFamily="34" charset="0"/>
              <a:ea typeface="+mj-ea"/>
              <a:cs typeface="Calibri Light" panose="020F0302020204030204" pitchFamily="34" charset="0"/>
            </a:endParaRPr>
          </a:p>
        </xdr:txBody>
      </xdr:sp>
      <xdr:sp macro="" textlink="">
        <xdr:nvSpPr>
          <xdr:cNvPr id="23" name="Pravokotnik 22"/>
          <xdr:cNvSpPr/>
        </xdr:nvSpPr>
        <xdr:spPr>
          <a:xfrm>
            <a:off x="2097152" y="3046338"/>
            <a:ext cx="1987061" cy="366140"/>
          </a:xfrm>
          <a:prstGeom prst="rect">
            <a:avLst/>
          </a:prstGeom>
          <a:solidFill>
            <a:srgbClr val="F58383"/>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Direktor(ica)</a:t>
            </a:r>
          </a:p>
        </xdr:txBody>
      </xdr:sp>
      <xdr:cxnSp macro="">
        <xdr:nvCxnSpPr>
          <xdr:cNvPr id="39" name="Kolenski povezovalnik 38"/>
          <xdr:cNvCxnSpPr>
            <a:stCxn id="17" idx="0"/>
            <a:endCxn id="11" idx="2"/>
          </xdr:cNvCxnSpPr>
        </xdr:nvCxnSpPr>
        <xdr:spPr>
          <a:xfrm rot="16200000" flipV="1">
            <a:off x="4330037" y="4093911"/>
            <a:ext cx="429543" cy="2452521"/>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42" name="Kolenski povezovalnik 41"/>
          <xdr:cNvCxnSpPr>
            <a:stCxn id="16" idx="0"/>
            <a:endCxn id="11" idx="2"/>
          </xdr:cNvCxnSpPr>
        </xdr:nvCxnSpPr>
        <xdr:spPr>
          <a:xfrm rot="16200000" flipV="1">
            <a:off x="3529342" y="4894605"/>
            <a:ext cx="419574" cy="841163"/>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45" name="Kolenski povezovalnik 44"/>
          <xdr:cNvCxnSpPr>
            <a:stCxn id="18" idx="0"/>
            <a:endCxn id="23" idx="3"/>
          </xdr:cNvCxnSpPr>
        </xdr:nvCxnSpPr>
        <xdr:spPr>
          <a:xfrm rot="16200000" flipV="1">
            <a:off x="5956385" y="1357236"/>
            <a:ext cx="146772" cy="3891115"/>
          </a:xfrm>
          <a:prstGeom prst="bentConnector2">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4" name="Kolenski povezovalnik 53"/>
          <xdr:cNvCxnSpPr>
            <a:stCxn id="17" idx="3"/>
            <a:endCxn id="18" idx="1"/>
          </xdr:cNvCxnSpPr>
        </xdr:nvCxnSpPr>
        <xdr:spPr>
          <a:xfrm flipV="1">
            <a:off x="6493885" y="3883603"/>
            <a:ext cx="637035" cy="1891221"/>
          </a:xfrm>
          <a:prstGeom prst="bentConnector3">
            <a:avLst>
              <a:gd name="adj1" fmla="val 58971"/>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7" name="Kolenski povezovalnik 56"/>
          <xdr:cNvCxnSpPr>
            <a:stCxn id="8" idx="1"/>
            <a:endCxn id="20" idx="1"/>
          </xdr:cNvCxnSpPr>
        </xdr:nvCxnSpPr>
        <xdr:spPr>
          <a:xfrm rot="10800000" flipH="1" flipV="1">
            <a:off x="1779163" y="3689331"/>
            <a:ext cx="77954" cy="2613476"/>
          </a:xfrm>
          <a:prstGeom prst="bentConnector3">
            <a:avLst>
              <a:gd name="adj1" fmla="val -232156"/>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4" name="Pravokotnik 63"/>
          <xdr:cNvSpPr/>
        </xdr:nvSpPr>
        <xdr:spPr>
          <a:xfrm>
            <a:off x="7124700" y="4686300"/>
            <a:ext cx="1704975" cy="1200150"/>
          </a:xfrm>
          <a:prstGeom prst="rect">
            <a:avLst/>
          </a:prstGeom>
          <a:solidFill>
            <a:schemeClr val="accent1">
              <a:lumMod val="60000"/>
              <a:lumOff val="40000"/>
            </a:schemeClr>
          </a:solidFill>
          <a:ln>
            <a:solidFill>
              <a:schemeClr val="bg1"/>
            </a:solidFill>
          </a:ln>
        </xdr:spPr>
        <xdr:txBody>
          <a:bodyPr vert="horz" wrap="square" lIns="91440" tIns="45720" rIns="91440" bIns="45720" rtlCol="0" anchor="ctr">
            <a:no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700" b="1">
                <a:solidFill>
                  <a:schemeClr val="bg1"/>
                </a:solidFill>
                <a:latin typeface="Calibri Light" panose="020F0302020204030204" pitchFamily="34" charset="0"/>
                <a:ea typeface="+mj-ea"/>
                <a:cs typeface="Calibri Light" panose="020F0302020204030204" pitchFamily="34" charset="0"/>
              </a:rPr>
              <a:t>Makro destinacija</a:t>
            </a:r>
            <a:r>
              <a:rPr lang="sl-SI" sz="1700" b="1" baseline="0">
                <a:solidFill>
                  <a:schemeClr val="bg1"/>
                </a:solidFill>
                <a:latin typeface="Calibri Light" panose="020F0302020204030204" pitchFamily="34" charset="0"/>
                <a:ea typeface="+mj-ea"/>
                <a:cs typeface="Calibri Light" panose="020F0302020204030204" pitchFamily="34" charset="0"/>
              </a:rPr>
              <a:t> Termalna Panonska Slovenija</a:t>
            </a:r>
            <a:endParaRPr lang="sl-SI" sz="1700" b="1">
              <a:solidFill>
                <a:schemeClr val="bg1"/>
              </a:solidFill>
              <a:latin typeface="Calibri Light" panose="020F0302020204030204" pitchFamily="34" charset="0"/>
              <a:ea typeface="+mj-ea"/>
              <a:cs typeface="Calibri Light" panose="020F0302020204030204" pitchFamily="34" charset="0"/>
            </a:endParaRPr>
          </a:p>
        </xdr:txBody>
      </xdr:sp>
      <xdr:cxnSp macro="">
        <xdr:nvCxnSpPr>
          <xdr:cNvPr id="69" name="Kolenski povezovalnik 68"/>
          <xdr:cNvCxnSpPr>
            <a:stCxn id="64" idx="3"/>
            <a:endCxn id="23" idx="3"/>
          </xdr:cNvCxnSpPr>
        </xdr:nvCxnSpPr>
        <xdr:spPr>
          <a:xfrm flipH="1" flipV="1">
            <a:off x="4084213" y="3229408"/>
            <a:ext cx="4745462" cy="2056967"/>
          </a:xfrm>
          <a:prstGeom prst="bentConnector3">
            <a:avLst>
              <a:gd name="adj1" fmla="val -3813"/>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9" name="Kolenski povezovalnik 78"/>
          <xdr:cNvCxnSpPr>
            <a:stCxn id="64" idx="0"/>
            <a:endCxn id="18" idx="2"/>
          </xdr:cNvCxnSpPr>
        </xdr:nvCxnSpPr>
        <xdr:spPr>
          <a:xfrm rot="16200000" flipV="1">
            <a:off x="7828621" y="4537733"/>
            <a:ext cx="295275" cy="1860"/>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82" name="Kolenski povezovalnik 81"/>
          <xdr:cNvCxnSpPr>
            <a:stCxn id="17" idx="3"/>
            <a:endCxn id="64" idx="2"/>
          </xdr:cNvCxnSpPr>
        </xdr:nvCxnSpPr>
        <xdr:spPr>
          <a:xfrm>
            <a:off x="6493885" y="5774824"/>
            <a:ext cx="1483303" cy="111626"/>
          </a:xfrm>
          <a:prstGeom prst="bentConnector4">
            <a:avLst>
              <a:gd name="adj1" fmla="val 21264"/>
              <a:gd name="adj2" fmla="val 304791"/>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41</xdr:row>
      <xdr:rowOff>0</xdr:rowOff>
    </xdr:from>
    <xdr:to>
      <xdr:col>22</xdr:col>
      <xdr:colOff>0</xdr:colOff>
      <xdr:row>76</xdr:row>
      <xdr:rowOff>63158</xdr:rowOff>
    </xdr:to>
    <xdr:grpSp>
      <xdr:nvGrpSpPr>
        <xdr:cNvPr id="22" name="Skupina 21"/>
        <xdr:cNvGrpSpPr/>
      </xdr:nvGrpSpPr>
      <xdr:grpSpPr>
        <a:xfrm>
          <a:off x="1224643" y="7973786"/>
          <a:ext cx="12246428" cy="6730658"/>
          <a:chOff x="1224643" y="7973786"/>
          <a:chExt cx="12246428" cy="6730658"/>
        </a:xfrm>
      </xdr:grpSpPr>
      <xdr:sp macro="" textlink="">
        <xdr:nvSpPr>
          <xdr:cNvPr id="93" name="Pravokotnik 92"/>
          <xdr:cNvSpPr/>
        </xdr:nvSpPr>
        <xdr:spPr>
          <a:xfrm>
            <a:off x="6707901" y="11744846"/>
            <a:ext cx="5148945" cy="2256238"/>
          </a:xfrm>
          <a:prstGeom prst="rect">
            <a:avLst/>
          </a:prstGeom>
          <a:solidFill>
            <a:srgbClr val="F0A688"/>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endParaRPr lang="sl-SI" sz="2000" b="1">
              <a:solidFill>
                <a:schemeClr val="bg1"/>
              </a:solidFill>
              <a:latin typeface="Calibri Light" panose="020F0302020204030204" pitchFamily="34" charset="0"/>
              <a:ea typeface="+mj-ea"/>
              <a:cs typeface="Calibri Light" panose="020F0302020204030204" pitchFamily="34" charset="0"/>
            </a:endParaRPr>
          </a:p>
        </xdr:txBody>
      </xdr:sp>
      <xdr:sp macro="" textlink="">
        <xdr:nvSpPr>
          <xdr:cNvPr id="94" name="Pravokotnik 93"/>
          <xdr:cNvSpPr/>
        </xdr:nvSpPr>
        <xdr:spPr>
          <a:xfrm>
            <a:off x="1743389" y="9266657"/>
            <a:ext cx="4584979" cy="1670136"/>
          </a:xfrm>
          <a:prstGeom prst="rect">
            <a:avLst/>
          </a:prstGeom>
          <a:solidFill>
            <a:schemeClr val="tx2">
              <a:lumMod val="40000"/>
              <a:lumOff val="60000"/>
            </a:schemeClr>
          </a:solidFill>
        </xdr:spPr>
        <xdr:txBody>
          <a:bodyPr vert="horz" wrap="square" lIns="91440" tIns="45720" rIns="91440" bIns="45720" rtlCol="0" anchor="b">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endParaRPr lang="sl-SI" sz="2400" b="1">
              <a:solidFill>
                <a:schemeClr val="bg1"/>
              </a:solidFill>
              <a:latin typeface="Calibri Light" panose="020F0302020204030204" pitchFamily="34" charset="0"/>
              <a:ea typeface="+mj-ea"/>
              <a:cs typeface="Calibri Light" panose="020F0302020204030204" pitchFamily="34" charset="0"/>
            </a:endParaRPr>
          </a:p>
        </xdr:txBody>
      </xdr:sp>
      <xdr:sp macro="" textlink="">
        <xdr:nvSpPr>
          <xdr:cNvPr id="95" name="Naslov 1"/>
          <xdr:cNvSpPr txBox="1">
            <a:spLocks/>
          </xdr:cNvSpPr>
        </xdr:nvSpPr>
        <xdr:spPr>
          <a:xfrm>
            <a:off x="1224643" y="7973786"/>
            <a:ext cx="12246428" cy="740664"/>
          </a:xfrm>
          <a:prstGeom prst="rect">
            <a:avLst/>
          </a:prstGeom>
          <a:solidFill>
            <a:srgbClr val="FF0000"/>
          </a:solidFill>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sl-SI" sz="2800" b="1">
                <a:solidFill>
                  <a:schemeClr val="bg1"/>
                </a:solidFill>
                <a:latin typeface="Calibri Light" panose="020F0302020204030204" pitchFamily="34" charset="0"/>
                <a:cs typeface="Calibri Light" panose="020F0302020204030204" pitchFamily="34" charset="0"/>
              </a:rPr>
              <a:t>UPRAVLJANJE STRATEGIJE RAZVOJA TURIZMA 2023 - 2028</a:t>
            </a:r>
          </a:p>
        </xdr:txBody>
      </xdr:sp>
      <xdr:sp macro="" textlink="">
        <xdr:nvSpPr>
          <xdr:cNvPr id="96" name="Pravokotnik 95"/>
          <xdr:cNvSpPr/>
        </xdr:nvSpPr>
        <xdr:spPr>
          <a:xfrm>
            <a:off x="1965919" y="9749831"/>
            <a:ext cx="1995226" cy="1026586"/>
          </a:xfrm>
          <a:prstGeom prst="rect">
            <a:avLst/>
          </a:prstGeom>
          <a:solidFill>
            <a:srgbClr val="FF5050"/>
          </a:solidFill>
          <a:ln>
            <a:solidFill>
              <a:schemeClr val="bg1"/>
            </a:solidFill>
          </a:ln>
        </xdr:spPr>
        <xdr:txBody>
          <a:bodyPr vert="horz" wrap="square" lIns="91440" tIns="45720" rIns="91440" bIns="45720" rtlCol="0" anchor="b">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Mestni svet</a:t>
            </a:r>
          </a:p>
        </xdr:txBody>
      </xdr:sp>
      <xdr:sp macro="" textlink="">
        <xdr:nvSpPr>
          <xdr:cNvPr id="97" name="Pravokotnik 96"/>
          <xdr:cNvSpPr/>
        </xdr:nvSpPr>
        <xdr:spPr>
          <a:xfrm>
            <a:off x="4139922" y="9749830"/>
            <a:ext cx="1997946" cy="1026587"/>
          </a:xfrm>
          <a:prstGeom prst="rect">
            <a:avLst/>
          </a:prstGeom>
          <a:solidFill>
            <a:srgbClr val="FF5050"/>
          </a:solidFill>
          <a:ln>
            <a:solidFill>
              <a:schemeClr val="bg1"/>
            </a:solidFill>
          </a:ln>
        </xdr:spPr>
        <xdr:txBody>
          <a:bodyPr vert="horz" wrap="square" lIns="91440" tIns="45720" rIns="91440" bIns="45720" rtlCol="0" anchor="b">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Mestna uprava</a:t>
            </a:r>
          </a:p>
        </xdr:txBody>
      </xdr:sp>
      <xdr:sp macro="" textlink="">
        <xdr:nvSpPr>
          <xdr:cNvPr id="98" name="Pravokotnik 97"/>
          <xdr:cNvSpPr/>
        </xdr:nvSpPr>
        <xdr:spPr>
          <a:xfrm>
            <a:off x="3051560" y="9896983"/>
            <a:ext cx="1997946" cy="366140"/>
          </a:xfrm>
          <a:prstGeom prst="rect">
            <a:avLst/>
          </a:prstGeom>
          <a:solidFill>
            <a:srgbClr val="F58383"/>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Župan(ja)</a:t>
            </a:r>
          </a:p>
        </xdr:txBody>
      </xdr:sp>
      <xdr:sp macro="" textlink="">
        <xdr:nvSpPr>
          <xdr:cNvPr id="99" name="Pravokotnik 98"/>
          <xdr:cNvSpPr/>
        </xdr:nvSpPr>
        <xdr:spPr>
          <a:xfrm>
            <a:off x="3518808" y="9309667"/>
            <a:ext cx="1236366" cy="342494"/>
          </a:xfrm>
          <a:prstGeom prst="rect">
            <a:avLst/>
          </a:prstGeom>
          <a:noFill/>
          <a:ln>
            <a:noFill/>
          </a:ln>
        </xdr:spPr>
        <xdr:txBody>
          <a:bodyPr vert="horz" wrap="square" lIns="91440" tIns="45720" rIns="91440" bIns="45720" rtlCol="0" anchor="ctr">
            <a:normAutofit fontScale="92500" lnSpcReduction="1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spcBef>
                <a:spcPct val="0"/>
              </a:spcBef>
            </a:pPr>
            <a:r>
              <a:rPr lang="sl-SI" sz="2200" b="1">
                <a:solidFill>
                  <a:schemeClr val="bg1"/>
                </a:solidFill>
                <a:latin typeface="Calibri Light" panose="020F0302020204030204" pitchFamily="34" charset="0"/>
                <a:ea typeface="+mj-ea"/>
                <a:cs typeface="Calibri Light" panose="020F0302020204030204" pitchFamily="34" charset="0"/>
              </a:rPr>
              <a:t>MO Ptuj</a:t>
            </a:r>
          </a:p>
        </xdr:txBody>
      </xdr:sp>
      <xdr:sp macro="" textlink="">
        <xdr:nvSpPr>
          <xdr:cNvPr id="100" name="Pravokotnik 99"/>
          <xdr:cNvSpPr/>
        </xdr:nvSpPr>
        <xdr:spPr>
          <a:xfrm>
            <a:off x="4104752" y="11296394"/>
            <a:ext cx="1995225" cy="409898"/>
          </a:xfrm>
          <a:prstGeom prst="rect">
            <a:avLst/>
          </a:prstGeom>
          <a:solidFill>
            <a:srgbClr val="FF5050"/>
          </a:solidFill>
          <a:ln>
            <a:solidFill>
              <a:schemeClr val="bg1"/>
            </a:solidFill>
          </a:ln>
        </xdr:spPr>
        <xdr:txBody>
          <a:bodyPr vert="horz" wrap="square" lIns="91440" tIns="45720" rIns="91440" bIns="45720" rtlCol="0" anchor="ctr">
            <a:normAutofit lnSpcReduction="1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Svet zavoda</a:t>
            </a:r>
          </a:p>
        </xdr:txBody>
      </xdr:sp>
      <xdr:sp macro="" textlink="">
        <xdr:nvSpPr>
          <xdr:cNvPr id="101" name="Pravokotnik 100"/>
          <xdr:cNvSpPr/>
        </xdr:nvSpPr>
        <xdr:spPr>
          <a:xfrm>
            <a:off x="4104752" y="11923784"/>
            <a:ext cx="1995225"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Zavod za turizem Ptuj</a:t>
            </a:r>
          </a:p>
        </xdr:txBody>
      </xdr:sp>
      <xdr:sp macro="" textlink="">
        <xdr:nvSpPr>
          <xdr:cNvPr id="103" name="Pravokotnik 102"/>
          <xdr:cNvSpPr/>
        </xdr:nvSpPr>
        <xdr:spPr>
          <a:xfrm>
            <a:off x="6864492" y="11923784"/>
            <a:ext cx="1116204"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PMPO</a:t>
            </a:r>
          </a:p>
        </xdr:txBody>
      </xdr:sp>
      <xdr:sp macro="" textlink="">
        <xdr:nvSpPr>
          <xdr:cNvPr id="104" name="Pravokotnik 103"/>
          <xdr:cNvSpPr/>
        </xdr:nvSpPr>
        <xdr:spPr>
          <a:xfrm>
            <a:off x="8133096" y="11923784"/>
            <a:ext cx="1116203"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JSP</a:t>
            </a:r>
          </a:p>
        </xdr:txBody>
      </xdr:sp>
      <xdr:sp macro="" textlink="">
        <xdr:nvSpPr>
          <xdr:cNvPr id="105" name="Pravokotnik 104"/>
          <xdr:cNvSpPr/>
        </xdr:nvSpPr>
        <xdr:spPr>
          <a:xfrm>
            <a:off x="10598500" y="12961277"/>
            <a:ext cx="1116204" cy="872960"/>
          </a:xfrm>
          <a:prstGeom prst="rect">
            <a:avLst/>
          </a:prstGeom>
          <a:solidFill>
            <a:srgbClr val="C0000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OOPZ</a:t>
            </a:r>
          </a:p>
        </xdr:txBody>
      </xdr:sp>
      <xdr:sp macro="" textlink="">
        <xdr:nvSpPr>
          <xdr:cNvPr id="106" name="Pravokotnik 105"/>
          <xdr:cNvSpPr/>
        </xdr:nvSpPr>
        <xdr:spPr>
          <a:xfrm>
            <a:off x="6861562" y="12961277"/>
            <a:ext cx="1116204" cy="872960"/>
          </a:xfrm>
          <a:prstGeom prst="rect">
            <a:avLst/>
          </a:prstGeom>
          <a:solidFill>
            <a:srgbClr val="C0000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b="1">
                <a:solidFill>
                  <a:schemeClr val="bg1"/>
                </a:solidFill>
                <a:latin typeface="Calibri Light" panose="020F0302020204030204" pitchFamily="34" charset="0"/>
                <a:ea typeface="+mj-ea"/>
                <a:cs typeface="Calibri Light" panose="020F0302020204030204" pitchFamily="34" charset="0"/>
              </a:rPr>
              <a:t>Turistični ponudniki</a:t>
            </a:r>
          </a:p>
        </xdr:txBody>
      </xdr:sp>
      <xdr:sp macro="" textlink="">
        <xdr:nvSpPr>
          <xdr:cNvPr id="107" name="Pravokotnik 106"/>
          <xdr:cNvSpPr/>
        </xdr:nvSpPr>
        <xdr:spPr>
          <a:xfrm>
            <a:off x="11191774" y="9640920"/>
            <a:ext cx="1368250" cy="872960"/>
          </a:xfrm>
          <a:prstGeom prst="rect">
            <a:avLst/>
          </a:prstGeom>
          <a:solidFill>
            <a:srgbClr val="C00000"/>
          </a:solidFill>
          <a:ln>
            <a:solidFill>
              <a:schemeClr val="bg1"/>
            </a:solidFill>
          </a:ln>
        </xdr:spPr>
        <xdr:txBody>
          <a:bodyPr vert="horz" wrap="square" lIns="91440" tIns="45720" rIns="91440" bIns="45720" rtlCol="0" anchor="ctr">
            <a:normAutofit lnSpcReduction="1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a:solidFill>
                  <a:schemeClr val="bg1"/>
                </a:solidFill>
                <a:latin typeface="Calibri Light" panose="020F0302020204030204" pitchFamily="34" charset="0"/>
                <a:cs typeface="Calibri Light" panose="020F0302020204030204" pitchFamily="34" charset="0"/>
              </a:rPr>
              <a:t>Finančni / Strateški investitorji</a:t>
            </a:r>
          </a:p>
        </xdr:txBody>
      </xdr:sp>
      <xdr:sp macro="" textlink="">
        <xdr:nvSpPr>
          <xdr:cNvPr id="108" name="Pravokotnik 107"/>
          <xdr:cNvSpPr/>
        </xdr:nvSpPr>
        <xdr:spPr>
          <a:xfrm>
            <a:off x="12009246" y="11723016"/>
            <a:ext cx="1116204"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ZRS BISTRA</a:t>
            </a:r>
          </a:p>
        </xdr:txBody>
      </xdr:sp>
      <xdr:sp macro="" textlink="">
        <xdr:nvSpPr>
          <xdr:cNvPr id="109" name="Pravokotnik 108"/>
          <xdr:cNvSpPr/>
        </xdr:nvSpPr>
        <xdr:spPr>
          <a:xfrm>
            <a:off x="9346016" y="11923784"/>
            <a:ext cx="1116204"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ZGAP</a:t>
            </a:r>
          </a:p>
        </xdr:txBody>
      </xdr:sp>
      <xdr:sp macro="" textlink="">
        <xdr:nvSpPr>
          <xdr:cNvPr id="110" name="Pravokotnik 109"/>
          <xdr:cNvSpPr/>
        </xdr:nvSpPr>
        <xdr:spPr>
          <a:xfrm>
            <a:off x="8133095" y="12961277"/>
            <a:ext cx="1116203" cy="872960"/>
          </a:xfrm>
          <a:prstGeom prst="rect">
            <a:avLst/>
          </a:prstGeom>
          <a:solidFill>
            <a:srgbClr val="C0000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b="1">
                <a:solidFill>
                  <a:schemeClr val="bg1"/>
                </a:solidFill>
                <a:latin typeface="Calibri Light" panose="020F0302020204030204" pitchFamily="34" charset="0"/>
                <a:ea typeface="+mj-ea"/>
                <a:cs typeface="Calibri Light" panose="020F0302020204030204" pitchFamily="34" charset="0"/>
              </a:rPr>
              <a:t>Podjetniki</a:t>
            </a:r>
          </a:p>
        </xdr:txBody>
      </xdr:sp>
      <xdr:sp macro="" textlink="">
        <xdr:nvSpPr>
          <xdr:cNvPr id="111" name="Pravokotnik 110"/>
          <xdr:cNvSpPr/>
        </xdr:nvSpPr>
        <xdr:spPr>
          <a:xfrm>
            <a:off x="10598501" y="11923784"/>
            <a:ext cx="1116204" cy="872960"/>
          </a:xfrm>
          <a:prstGeom prst="rect">
            <a:avLst/>
          </a:prstGeom>
          <a:solidFill>
            <a:srgbClr val="C0000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KGZP</a:t>
            </a:r>
          </a:p>
        </xdr:txBody>
      </xdr:sp>
      <xdr:sp macro="" textlink="">
        <xdr:nvSpPr>
          <xdr:cNvPr id="112" name="Pravokotnik 111"/>
          <xdr:cNvSpPr/>
        </xdr:nvSpPr>
        <xdr:spPr>
          <a:xfrm>
            <a:off x="6548177" y="9746424"/>
            <a:ext cx="3237452" cy="665461"/>
          </a:xfrm>
          <a:prstGeom prst="rect">
            <a:avLst/>
          </a:prstGeom>
          <a:solidFill>
            <a:srgbClr val="F58383"/>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Vodja/Manager projekta „Zgodovinsko mesto Ptuj“</a:t>
            </a:r>
          </a:p>
        </xdr:txBody>
      </xdr:sp>
      <xdr:sp macro="" textlink="">
        <xdr:nvSpPr>
          <xdr:cNvPr id="113" name="Pravokotnik 112"/>
          <xdr:cNvSpPr/>
        </xdr:nvSpPr>
        <xdr:spPr>
          <a:xfrm>
            <a:off x="6548177" y="10455116"/>
            <a:ext cx="3237452" cy="665461"/>
          </a:xfrm>
          <a:prstGeom prst="rect">
            <a:avLst/>
          </a:prstGeom>
          <a:solidFill>
            <a:srgbClr val="F58383"/>
          </a:solidFill>
          <a:ln>
            <a:solidFill>
              <a:schemeClr val="bg1"/>
            </a:solidFill>
          </a:ln>
        </xdr:spPr>
        <xdr:txBody>
          <a:bodyPr vert="horz" wrap="square" lIns="91440" tIns="45720" rIns="91440" bIns="45720" rtlCol="0" anchor="ctr">
            <a:normAutofit fontScale="850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a:solidFill>
                  <a:schemeClr val="bg1"/>
                </a:solidFill>
                <a:latin typeface="Calibri Light" panose="020F0302020204030204" pitchFamily="34" charset="0"/>
                <a:cs typeface="Calibri Light" panose="020F0302020204030204" pitchFamily="34" charset="0"/>
              </a:rPr>
              <a:t>Skupina zaposlenih v mestni upravi za podporo  upravljanju projekta ZMP</a:t>
            </a:r>
            <a:endParaRPr lang="sl-SI" sz="2000" b="1">
              <a:solidFill>
                <a:schemeClr val="bg1"/>
              </a:solidFill>
              <a:latin typeface="Calibri Light" panose="020F0302020204030204" pitchFamily="34" charset="0"/>
              <a:ea typeface="+mj-ea"/>
              <a:cs typeface="Calibri Light" panose="020F0302020204030204" pitchFamily="34" charset="0"/>
            </a:endParaRPr>
          </a:p>
        </xdr:txBody>
      </xdr:sp>
      <xdr:cxnSp macro="">
        <xdr:nvCxnSpPr>
          <xdr:cNvPr id="114" name="Kolenski povezovalnik 113"/>
          <xdr:cNvCxnSpPr>
            <a:stCxn id="98" idx="3"/>
            <a:endCxn id="112" idx="1"/>
          </xdr:cNvCxnSpPr>
        </xdr:nvCxnSpPr>
        <xdr:spPr>
          <a:xfrm flipV="1">
            <a:off x="5049506" y="10079155"/>
            <a:ext cx="1498671" cy="898"/>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5" name="Pravokotnik 114"/>
          <xdr:cNvSpPr/>
        </xdr:nvSpPr>
        <xdr:spPr>
          <a:xfrm>
            <a:off x="6548177" y="9026920"/>
            <a:ext cx="3237452" cy="665461"/>
          </a:xfrm>
          <a:prstGeom prst="rect">
            <a:avLst/>
          </a:prstGeom>
          <a:solidFill>
            <a:srgbClr val="F58383"/>
          </a:solidFill>
          <a:ln>
            <a:solidFill>
              <a:schemeClr val="bg1"/>
            </a:solidFill>
          </a:ln>
        </xdr:spPr>
        <xdr:txBody>
          <a:bodyPr vert="horz" wrap="square" lIns="91440" tIns="45720" rIns="91440" bIns="45720" rtlCol="0" anchor="ctr">
            <a:normAutofit fontScale="85000" lnSpcReduction="1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Odbor za usmerjanje in spremljanje projekta „Zgodovinsko mesto Ptuj“</a:t>
            </a:r>
          </a:p>
        </xdr:txBody>
      </xdr:sp>
      <xdr:cxnSp macro="">
        <xdr:nvCxnSpPr>
          <xdr:cNvPr id="116" name="Kolenski povezovalnik 115"/>
          <xdr:cNvCxnSpPr>
            <a:stCxn id="96" idx="0"/>
            <a:endCxn id="115" idx="0"/>
          </xdr:cNvCxnSpPr>
        </xdr:nvCxnSpPr>
        <xdr:spPr>
          <a:xfrm rot="5400000" flipH="1" flipV="1">
            <a:off x="5203764" y="6785329"/>
            <a:ext cx="722911" cy="5206093"/>
          </a:xfrm>
          <a:prstGeom prst="bentConnector3">
            <a:avLst>
              <a:gd name="adj1" fmla="val 13162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7" name="Kolenski povezovalnik 116"/>
          <xdr:cNvCxnSpPr>
            <a:stCxn id="97" idx="3"/>
            <a:endCxn id="113" idx="1"/>
          </xdr:cNvCxnSpPr>
        </xdr:nvCxnSpPr>
        <xdr:spPr>
          <a:xfrm>
            <a:off x="6137868" y="10263124"/>
            <a:ext cx="410309" cy="524723"/>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8" name="Kolenski povezovalnik 117"/>
          <xdr:cNvCxnSpPr>
            <a:stCxn id="112" idx="3"/>
            <a:endCxn id="107" idx="1"/>
          </xdr:cNvCxnSpPr>
        </xdr:nvCxnSpPr>
        <xdr:spPr>
          <a:xfrm flipV="1">
            <a:off x="9785629" y="10077400"/>
            <a:ext cx="1406145" cy="1755"/>
          </a:xfrm>
          <a:prstGeom prst="bentConnector3">
            <a:avLst/>
          </a:prstGeom>
          <a:ln>
            <a:solidFill>
              <a:schemeClr val="tx1"/>
            </a:solidFill>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9" name="Kolenski povezovalnik 118"/>
          <xdr:cNvCxnSpPr>
            <a:stCxn id="94" idx="2"/>
            <a:endCxn id="100" idx="0"/>
          </xdr:cNvCxnSpPr>
        </xdr:nvCxnSpPr>
        <xdr:spPr>
          <a:xfrm rot="16200000" flipH="1">
            <a:off x="4390002" y="10582670"/>
            <a:ext cx="359601" cy="1067846"/>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Raven puščični povezovalnik 119"/>
          <xdr:cNvCxnSpPr>
            <a:stCxn id="100" idx="2"/>
            <a:endCxn id="101" idx="0"/>
          </xdr:cNvCxnSpPr>
        </xdr:nvCxnSpPr>
        <xdr:spPr>
          <a:xfrm>
            <a:off x="5103725" y="11706292"/>
            <a:ext cx="0" cy="21749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1" name="Pravokotnik 120"/>
          <xdr:cNvSpPr/>
        </xdr:nvSpPr>
        <xdr:spPr>
          <a:xfrm>
            <a:off x="4614495" y="12961277"/>
            <a:ext cx="1482551" cy="872960"/>
          </a:xfrm>
          <a:prstGeom prst="rect">
            <a:avLst/>
          </a:prstGeom>
          <a:solidFill>
            <a:srgbClr val="FF505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000" b="1">
                <a:solidFill>
                  <a:schemeClr val="bg1"/>
                </a:solidFill>
                <a:latin typeface="Calibri Light" panose="020F0302020204030204" pitchFamily="34" charset="0"/>
                <a:ea typeface="+mj-ea"/>
                <a:cs typeface="Calibri Light" panose="020F0302020204030204" pitchFamily="34" charset="0"/>
              </a:rPr>
              <a:t>Programski svet zavoda</a:t>
            </a:r>
          </a:p>
        </xdr:txBody>
      </xdr:sp>
      <xdr:cxnSp macro="">
        <xdr:nvCxnSpPr>
          <xdr:cNvPr id="122" name="Raven puščični povezovalnik 121"/>
          <xdr:cNvCxnSpPr>
            <a:stCxn id="121" idx="0"/>
          </xdr:cNvCxnSpPr>
        </xdr:nvCxnSpPr>
        <xdr:spPr>
          <a:xfrm flipV="1">
            <a:off x="5355770" y="12796745"/>
            <a:ext cx="0" cy="16453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3" name="Kolenski povezovalnik 122"/>
          <xdr:cNvCxnSpPr>
            <a:stCxn id="100" idx="1"/>
            <a:endCxn id="102" idx="0"/>
          </xdr:cNvCxnSpPr>
        </xdr:nvCxnSpPr>
        <xdr:spPr>
          <a:xfrm rot="10800000" flipV="1">
            <a:off x="2958509" y="11501342"/>
            <a:ext cx="1146244" cy="422441"/>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4" name="Pravokotnik 123"/>
          <xdr:cNvSpPr/>
        </xdr:nvSpPr>
        <xdr:spPr>
          <a:xfrm>
            <a:off x="1965919" y="13119197"/>
            <a:ext cx="1987899" cy="706520"/>
          </a:xfrm>
          <a:prstGeom prst="rect">
            <a:avLst/>
          </a:prstGeom>
          <a:solidFill>
            <a:srgbClr val="F58383"/>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b="1">
                <a:solidFill>
                  <a:schemeClr val="bg1"/>
                </a:solidFill>
                <a:latin typeface="Calibri Light" panose="020F0302020204030204" pitchFamily="34" charset="0"/>
                <a:ea typeface="+mj-ea"/>
                <a:cs typeface="Calibri Light" panose="020F0302020204030204" pitchFamily="34" charset="0"/>
              </a:rPr>
              <a:t>Odbor za branding in lepoto mesta</a:t>
            </a:r>
          </a:p>
        </xdr:txBody>
      </xdr:sp>
      <xdr:cxnSp macro="">
        <xdr:nvCxnSpPr>
          <xdr:cNvPr id="125" name="Raven puščični povezovalnik 124"/>
          <xdr:cNvCxnSpPr>
            <a:stCxn id="102" idx="3"/>
            <a:endCxn id="101" idx="1"/>
          </xdr:cNvCxnSpPr>
        </xdr:nvCxnSpPr>
        <xdr:spPr>
          <a:xfrm>
            <a:off x="3953818" y="12360264"/>
            <a:ext cx="150934" cy="0"/>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6" name="Kolenski povezovalnik 125"/>
          <xdr:cNvCxnSpPr>
            <a:stCxn id="96" idx="1"/>
          </xdr:cNvCxnSpPr>
        </xdr:nvCxnSpPr>
        <xdr:spPr>
          <a:xfrm rot="10800000" flipH="1" flipV="1">
            <a:off x="1965919" y="10263124"/>
            <a:ext cx="992588" cy="2831946"/>
          </a:xfrm>
          <a:prstGeom prst="bentConnector4">
            <a:avLst>
              <a:gd name="adj1" fmla="val -13435"/>
              <a:gd name="adj2" fmla="val 43687"/>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7" name="Pravokotnik 126"/>
          <xdr:cNvSpPr/>
        </xdr:nvSpPr>
        <xdr:spPr>
          <a:xfrm>
            <a:off x="9346016" y="12965206"/>
            <a:ext cx="1116204" cy="872960"/>
          </a:xfrm>
          <a:prstGeom prst="rect">
            <a:avLst/>
          </a:prstGeom>
          <a:solidFill>
            <a:srgbClr val="C00000"/>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450" b="1">
                <a:solidFill>
                  <a:schemeClr val="bg1"/>
                </a:solidFill>
                <a:latin typeface="Calibri Light" panose="020F0302020204030204" pitchFamily="34" charset="0"/>
                <a:ea typeface="+mj-ea"/>
                <a:cs typeface="Calibri Light" panose="020F0302020204030204" pitchFamily="34" charset="0"/>
              </a:rPr>
              <a:t>Organizatorji prireditev</a:t>
            </a:r>
          </a:p>
        </xdr:txBody>
      </xdr:sp>
      <xdr:cxnSp macro="">
        <xdr:nvCxnSpPr>
          <xdr:cNvPr id="128" name="Kolenski povezovalnik 127"/>
          <xdr:cNvCxnSpPr>
            <a:stCxn id="93" idx="1"/>
            <a:endCxn id="121" idx="3"/>
          </xdr:cNvCxnSpPr>
        </xdr:nvCxnSpPr>
        <xdr:spPr>
          <a:xfrm rot="10800000" flipV="1">
            <a:off x="6097046" y="12872965"/>
            <a:ext cx="610855" cy="524792"/>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9" name="Kolenski povezovalnik 128"/>
          <xdr:cNvCxnSpPr>
            <a:endCxn id="101" idx="3"/>
          </xdr:cNvCxnSpPr>
        </xdr:nvCxnSpPr>
        <xdr:spPr>
          <a:xfrm rot="10800000">
            <a:off x="6099978" y="12360265"/>
            <a:ext cx="607926" cy="348353"/>
          </a:xfrm>
          <a:prstGeom prst="bentConnector3">
            <a:avLst>
              <a:gd name="adj1" fmla="val 2314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0" name="Kolenski povezovalnik 129"/>
          <xdr:cNvCxnSpPr>
            <a:stCxn id="108" idx="2"/>
            <a:endCxn id="93" idx="3"/>
          </xdr:cNvCxnSpPr>
        </xdr:nvCxnSpPr>
        <xdr:spPr>
          <a:xfrm rot="5400000">
            <a:off x="12073604" y="12379219"/>
            <a:ext cx="276989" cy="710503"/>
          </a:xfrm>
          <a:prstGeom prst="bentConnector2">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1" name="Kolenski povezovalnik 130"/>
          <xdr:cNvCxnSpPr>
            <a:stCxn id="108" idx="0"/>
            <a:endCxn id="113" idx="2"/>
          </xdr:cNvCxnSpPr>
        </xdr:nvCxnSpPr>
        <xdr:spPr>
          <a:xfrm rot="16200000" flipV="1">
            <a:off x="10066588" y="9222255"/>
            <a:ext cx="602439" cy="4399084"/>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2" name="Pravokotnik 131"/>
          <xdr:cNvSpPr/>
        </xdr:nvSpPr>
        <xdr:spPr>
          <a:xfrm>
            <a:off x="9718657" y="14218479"/>
            <a:ext cx="1703084"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775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Ministrstva RS…</a:t>
            </a:r>
          </a:p>
        </xdr:txBody>
      </xdr:sp>
      <xdr:sp macro="" textlink="">
        <xdr:nvSpPr>
          <xdr:cNvPr id="133" name="Pravokotnik 132"/>
          <xdr:cNvSpPr/>
        </xdr:nvSpPr>
        <xdr:spPr>
          <a:xfrm>
            <a:off x="11507622" y="14224350"/>
            <a:ext cx="1617828"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775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EU viri/skladi…</a:t>
            </a:r>
          </a:p>
        </xdr:txBody>
      </xdr:sp>
      <xdr:sp macro="" textlink="">
        <xdr:nvSpPr>
          <xdr:cNvPr id="134" name="Pravokotnik 133"/>
          <xdr:cNvSpPr/>
        </xdr:nvSpPr>
        <xdr:spPr>
          <a:xfrm>
            <a:off x="4349507" y="14220131"/>
            <a:ext cx="2080481"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700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Produktna združenja</a:t>
            </a:r>
          </a:p>
        </xdr:txBody>
      </xdr:sp>
      <xdr:sp macro="" textlink="">
        <xdr:nvSpPr>
          <xdr:cNvPr id="135" name="Pravokotnik 134"/>
          <xdr:cNvSpPr/>
        </xdr:nvSpPr>
        <xdr:spPr>
          <a:xfrm>
            <a:off x="3258549" y="14220575"/>
            <a:ext cx="996253"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STO</a:t>
            </a:r>
          </a:p>
        </xdr:txBody>
      </xdr:sp>
      <xdr:sp macro="" textlink="">
        <xdr:nvSpPr>
          <xdr:cNvPr id="136" name="Pravokotnik 135"/>
          <xdr:cNvSpPr/>
        </xdr:nvSpPr>
        <xdr:spPr>
          <a:xfrm>
            <a:off x="6521972" y="14218479"/>
            <a:ext cx="1696981"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550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Regijsko povezovanje (Štajerska)</a:t>
            </a:r>
          </a:p>
        </xdr:txBody>
      </xdr:sp>
      <xdr:sp macro="" textlink="">
        <xdr:nvSpPr>
          <xdr:cNvPr id="137" name="Pravokotnik 136"/>
          <xdr:cNvSpPr/>
        </xdr:nvSpPr>
        <xdr:spPr>
          <a:xfrm>
            <a:off x="1741006" y="14220575"/>
            <a:ext cx="1425559"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700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Mednarodna partnerstva</a:t>
            </a:r>
          </a:p>
        </xdr:txBody>
      </xdr:sp>
      <xdr:cxnSp macro="">
        <xdr:nvCxnSpPr>
          <xdr:cNvPr id="138" name="Kolenski povezovalnik 137"/>
          <xdr:cNvCxnSpPr>
            <a:stCxn id="93" idx="0"/>
            <a:endCxn id="113" idx="2"/>
          </xdr:cNvCxnSpPr>
        </xdr:nvCxnSpPr>
        <xdr:spPr>
          <a:xfrm rot="16200000" flipV="1">
            <a:off x="8413866" y="10874977"/>
            <a:ext cx="624269" cy="1115469"/>
          </a:xfrm>
          <a:prstGeom prst="bentConnector3">
            <a:avLst>
              <a:gd name="adj1" fmla="val 5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9" name="Kolenski povezovalnik 138"/>
          <xdr:cNvCxnSpPr>
            <a:stCxn id="101" idx="3"/>
          </xdr:cNvCxnSpPr>
        </xdr:nvCxnSpPr>
        <xdr:spPr>
          <a:xfrm flipV="1">
            <a:off x="6099977" y="11120576"/>
            <a:ext cx="464319" cy="1239688"/>
          </a:xfrm>
          <a:prstGeom prst="bentConnector2">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0" name="Kolenski povezovalnik 139"/>
          <xdr:cNvCxnSpPr>
            <a:stCxn id="108" idx="3"/>
            <a:endCxn id="133" idx="3"/>
          </xdr:cNvCxnSpPr>
        </xdr:nvCxnSpPr>
        <xdr:spPr>
          <a:xfrm>
            <a:off x="13125450" y="12159496"/>
            <a:ext cx="12700" cy="2304735"/>
          </a:xfrm>
          <a:prstGeom prst="bentConnector3">
            <a:avLst>
              <a:gd name="adj1" fmla="val 180000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41" name="Pravokotnik 140"/>
          <xdr:cNvSpPr/>
        </xdr:nvSpPr>
        <xdr:spPr>
          <a:xfrm>
            <a:off x="8304835" y="14224683"/>
            <a:ext cx="1327942" cy="479761"/>
          </a:xfrm>
          <a:prstGeom prst="rect">
            <a:avLst/>
          </a:prstGeom>
          <a:solidFill>
            <a:schemeClr val="accent5">
              <a:lumMod val="60000"/>
              <a:lumOff val="40000"/>
            </a:schemeClr>
          </a:solidFill>
          <a:ln>
            <a:solidFill>
              <a:schemeClr val="bg1"/>
            </a:solidFill>
          </a:ln>
        </xdr:spPr>
        <xdr:txBody>
          <a:bodyPr vert="horz" wrap="square" lIns="91440" tIns="45720" rIns="91440" bIns="45720" rtlCol="0" anchor="ctr">
            <a:normAutofit fontScale="70000" lnSpcReduction="2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2400" b="1">
                <a:solidFill>
                  <a:schemeClr val="bg1"/>
                </a:solidFill>
                <a:latin typeface="Calibri Light" panose="020F0302020204030204" pitchFamily="34" charset="0"/>
                <a:ea typeface="+mj-ea"/>
                <a:cs typeface="Calibri Light" panose="020F0302020204030204" pitchFamily="34" charset="0"/>
              </a:rPr>
              <a:t>Nacionalne institucije</a:t>
            </a:r>
          </a:p>
        </xdr:txBody>
      </xdr:sp>
      <xdr:cxnSp macro="">
        <xdr:nvCxnSpPr>
          <xdr:cNvPr id="142" name="Kolenski povezovalnik 141"/>
          <xdr:cNvCxnSpPr>
            <a:stCxn id="94" idx="1"/>
            <a:endCxn id="137" idx="1"/>
          </xdr:cNvCxnSpPr>
        </xdr:nvCxnSpPr>
        <xdr:spPr>
          <a:xfrm rot="10800000" flipV="1">
            <a:off x="1741007" y="10101724"/>
            <a:ext cx="2383" cy="4358731"/>
          </a:xfrm>
          <a:prstGeom prst="bentConnector3">
            <a:avLst>
              <a:gd name="adj1" fmla="val 9692950"/>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3" name="Kolenski povezovalnik 142"/>
          <xdr:cNvCxnSpPr>
            <a:endCxn id="124" idx="3"/>
          </xdr:cNvCxnSpPr>
        </xdr:nvCxnSpPr>
        <xdr:spPr>
          <a:xfrm rot="5400000">
            <a:off x="3856887" y="12917802"/>
            <a:ext cx="651587" cy="457724"/>
          </a:xfrm>
          <a:prstGeom prst="bentConnector2">
            <a:avLst/>
          </a:prstGeom>
          <a:ln>
            <a:solidFill>
              <a:schemeClr val="tx1"/>
            </a:solidFill>
            <a:prstDash val="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02" name="Pravokotnik 101"/>
          <xdr:cNvSpPr/>
        </xdr:nvSpPr>
        <xdr:spPr>
          <a:xfrm>
            <a:off x="1965919" y="11923784"/>
            <a:ext cx="1987899" cy="872960"/>
          </a:xfrm>
          <a:prstGeom prst="rect">
            <a:avLst/>
          </a:prstGeom>
          <a:solidFill>
            <a:srgbClr val="F58383"/>
          </a:solidFill>
          <a:ln>
            <a:solidFill>
              <a:schemeClr val="bg1"/>
            </a:solidFill>
          </a:ln>
        </xdr:spPr>
        <xdr:txBody>
          <a:bodyPr vert="horz" wrap="square" lIns="91440" tIns="45720" rIns="91440" bIns="45720" rtlCol="0" anchor="ctr">
            <a:normAutofit fontScale="92500" lnSpcReduction="10000"/>
          </a:bodyPr>
          <a:lstStyle>
            <a:defPPr>
              <a:defRPr lang="sl-S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spcBef>
                <a:spcPct val="0"/>
              </a:spcBef>
            </a:pPr>
            <a:r>
              <a:rPr lang="sl-SI" sz="1700" b="1">
                <a:solidFill>
                  <a:schemeClr val="bg1"/>
                </a:solidFill>
                <a:latin typeface="Calibri Light" panose="020F0302020204030204" pitchFamily="34" charset="0"/>
                <a:ea typeface="+mj-ea"/>
                <a:cs typeface="Calibri Light" panose="020F0302020204030204" pitchFamily="34" charset="0"/>
              </a:rPr>
              <a:t>Odbor za spremljanje, evalvacijo, usmerjanje uresničevanja Strategije</a:t>
            </a: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257174</xdr:colOff>
      <xdr:row>1</xdr:row>
      <xdr:rowOff>142875</xdr:rowOff>
    </xdr:from>
    <xdr:to>
      <xdr:col>23</xdr:col>
      <xdr:colOff>409574</xdr:colOff>
      <xdr:row>15</xdr:row>
      <xdr:rowOff>38100</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280987</xdr:colOff>
      <xdr:row>16</xdr:row>
      <xdr:rowOff>328611</xdr:rowOff>
    </xdr:from>
    <xdr:to>
      <xdr:col>21</xdr:col>
      <xdr:colOff>352425</xdr:colOff>
      <xdr:row>33</xdr:row>
      <xdr:rowOff>171449</xdr:rowOff>
    </xdr:to>
    <xdr:graphicFrame macro="">
      <xdr:nvGraphicFramePr>
        <xdr:cNvPr id="3" name="Grafikon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123825</xdr:colOff>
      <xdr:row>16</xdr:row>
      <xdr:rowOff>214312</xdr:rowOff>
    </xdr:from>
    <xdr:to>
      <xdr:col>37</xdr:col>
      <xdr:colOff>428625</xdr:colOff>
      <xdr:row>33</xdr:row>
      <xdr:rowOff>47625</xdr:rowOff>
    </xdr:to>
    <xdr:graphicFrame macro="">
      <xdr:nvGraphicFramePr>
        <xdr:cNvPr id="6" name="Grafikon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457200</xdr:colOff>
      <xdr:row>16</xdr:row>
      <xdr:rowOff>266700</xdr:rowOff>
    </xdr:from>
    <xdr:to>
      <xdr:col>29</xdr:col>
      <xdr:colOff>528638</xdr:colOff>
      <xdr:row>33</xdr:row>
      <xdr:rowOff>109538</xdr:rowOff>
    </xdr:to>
    <xdr:graphicFrame macro="">
      <xdr:nvGraphicFramePr>
        <xdr:cNvPr id="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447676</xdr:colOff>
      <xdr:row>66</xdr:row>
      <xdr:rowOff>147636</xdr:rowOff>
    </xdr:from>
    <xdr:to>
      <xdr:col>7</xdr:col>
      <xdr:colOff>19051</xdr:colOff>
      <xdr:row>86</xdr:row>
      <xdr:rowOff>9525</xdr:rowOff>
    </xdr:to>
    <xdr:graphicFrame macro="">
      <xdr:nvGraphicFramePr>
        <xdr:cNvPr id="4" name="Grafikon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552450</xdr:colOff>
      <xdr:row>1</xdr:row>
      <xdr:rowOff>142875</xdr:rowOff>
    </xdr:from>
    <xdr:to>
      <xdr:col>32</xdr:col>
      <xdr:colOff>171450</xdr:colOff>
      <xdr:row>15</xdr:row>
      <xdr:rowOff>38100</xdr:rowOff>
    </xdr:to>
    <xdr:graphicFrame macro="">
      <xdr:nvGraphicFramePr>
        <xdr:cNvPr id="8" name="Grafikon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0.782</cdr:x>
      <cdr:y>0.03784</cdr:y>
    </cdr:from>
    <cdr:to>
      <cdr:x>0.9782</cdr:x>
      <cdr:y>0.06103</cdr:y>
    </cdr:to>
    <cdr:sp macro="" textlink="">
      <cdr:nvSpPr>
        <cdr:cNvPr id="2" name="PoljeZBesedilom 6"/>
        <cdr:cNvSpPr txBox="1"/>
      </cdr:nvSpPr>
      <cdr:spPr>
        <a:xfrm xmlns:a="http://schemas.openxmlformats.org/drawingml/2006/main">
          <a:off x="5467215" y="231775"/>
          <a:ext cx="1371735" cy="1420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baseline="0"/>
            <a:t>2017-2022</a:t>
          </a:r>
          <a:endParaRPr lang="sl-SI" sz="900"/>
        </a:p>
      </cdr:txBody>
    </cdr:sp>
  </cdr:relSizeAnchor>
</c:userShapes>
</file>

<file path=xl/drawings/drawing79.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2020-2022</a:t>
          </a:r>
          <a:endParaRPr lang="sl-SI" sz="900"/>
        </a:p>
      </cdr:txBody>
    </cdr:sp>
  </cdr:relSizeAnchor>
</c:userShapes>
</file>

<file path=xl/drawings/drawing8.xml><?xml version="1.0" encoding="utf-8"?>
<c:userShapes xmlns:c="http://schemas.openxmlformats.org/drawingml/2006/chart">
  <cdr:relSizeAnchor xmlns:cdr="http://schemas.openxmlformats.org/drawingml/2006/chartDrawing">
    <cdr:from>
      <cdr:x>0.2028</cdr:x>
      <cdr:y>0.26986</cdr:y>
    </cdr:from>
    <cdr:to>
      <cdr:x>0.20427</cdr:x>
      <cdr:y>0.8866</cdr:y>
    </cdr:to>
    <cdr:cxnSp macro="">
      <cdr:nvCxnSpPr>
        <cdr:cNvPr id="40" name="Straight Connector 39"/>
        <cdr:cNvCxnSpPr/>
      </cdr:nvCxnSpPr>
      <cdr:spPr>
        <a:xfrm xmlns:a="http://schemas.openxmlformats.org/drawingml/2006/main" flipH="1">
          <a:off x="1465318" y="1171360"/>
          <a:ext cx="10621" cy="267707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0.68033</cdr:x>
      <cdr:y>0.2918</cdr:y>
    </cdr:from>
    <cdr:to>
      <cdr:x>0.68179</cdr:x>
      <cdr:y>0.90854</cdr:y>
    </cdr:to>
    <cdr:cxnSp macro="">
      <cdr:nvCxnSpPr>
        <cdr:cNvPr id="41" name="Straight Connector 40"/>
        <cdr:cNvCxnSpPr/>
      </cdr:nvCxnSpPr>
      <cdr:spPr>
        <a:xfrm xmlns:a="http://schemas.openxmlformats.org/drawingml/2006/main" flipH="1">
          <a:off x="4434297" y="1266607"/>
          <a:ext cx="9510"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cdr:x>
      <cdr:y>0.28739</cdr:y>
    </cdr:from>
    <cdr:to>
      <cdr:x>0.44846</cdr:x>
      <cdr:y>0.90414</cdr:y>
    </cdr:to>
    <cdr:cxnSp macro="">
      <cdr:nvCxnSpPr>
        <cdr:cNvPr id="42" name="Straight Connector 41"/>
        <cdr:cNvCxnSpPr/>
      </cdr:nvCxnSpPr>
      <cdr:spPr>
        <a:xfrm xmlns:a="http://schemas.openxmlformats.org/drawingml/2006/main" flipH="1">
          <a:off x="2913469" y="1247462"/>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0.89459</cdr:x>
      <cdr:y>0.2962</cdr:y>
    </cdr:from>
    <cdr:to>
      <cdr:x>0.89605</cdr:x>
      <cdr:y>0.91295</cdr:y>
    </cdr:to>
    <cdr:cxnSp macro="">
      <cdr:nvCxnSpPr>
        <cdr:cNvPr id="43" name="Straight Connector 42"/>
        <cdr:cNvCxnSpPr/>
      </cdr:nvCxnSpPr>
      <cdr:spPr>
        <a:xfrm xmlns:a="http://schemas.openxmlformats.org/drawingml/2006/main" flipH="1">
          <a:off x="5830778" y="1285708"/>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0.10423</cdr:x>
      <cdr:y>0.28052</cdr:y>
    </cdr:from>
    <cdr:to>
      <cdr:x>0.19962</cdr:x>
      <cdr:y>0.31797</cdr:y>
    </cdr:to>
    <cdr:sp macro="" textlink="">
      <cdr:nvSpPr>
        <cdr:cNvPr id="44" name="TextBox 14"/>
        <cdr:cNvSpPr txBox="1"/>
      </cdr:nvSpPr>
      <cdr:spPr>
        <a:xfrm xmlns:a="http://schemas.openxmlformats.org/drawingml/2006/main">
          <a:off x="753127" y="1217652"/>
          <a:ext cx="689231"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0.90461</cdr:x>
      <cdr:y>0.284</cdr:y>
    </cdr:from>
    <cdr:to>
      <cdr:x>0.97363</cdr:x>
      <cdr:y>0.31975</cdr:y>
    </cdr:to>
    <cdr:sp macro="" textlink="">
      <cdr:nvSpPr>
        <cdr:cNvPr id="45" name="TextBox 35"/>
        <cdr:cNvSpPr txBox="1"/>
      </cdr:nvSpPr>
      <cdr:spPr>
        <a:xfrm xmlns:a="http://schemas.openxmlformats.org/drawingml/2006/main">
          <a:off x="6536163" y="1232739"/>
          <a:ext cx="498730" cy="1551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0.29753</cdr:x>
      <cdr:y>0.27739</cdr:y>
    </cdr:from>
    <cdr:to>
      <cdr:x>0.39292</cdr:x>
      <cdr:y>0.31484</cdr:y>
    </cdr:to>
    <cdr:sp macro="" textlink="">
      <cdr:nvSpPr>
        <cdr:cNvPr id="46" name="TextBox 36"/>
        <cdr:cNvSpPr txBox="1"/>
      </cdr:nvSpPr>
      <cdr:spPr>
        <a:xfrm xmlns:a="http://schemas.openxmlformats.org/drawingml/2006/main">
          <a:off x="2149773" y="1204045"/>
          <a:ext cx="689230"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0.50008</cdr:x>
      <cdr:y>0.28129</cdr:y>
    </cdr:from>
    <cdr:to>
      <cdr:x>0.59547</cdr:x>
      <cdr:y>0.31874</cdr:y>
    </cdr:to>
    <cdr:sp macro="" textlink="">
      <cdr:nvSpPr>
        <cdr:cNvPr id="47" name="TextBox 37"/>
        <cdr:cNvSpPr txBox="1"/>
      </cdr:nvSpPr>
      <cdr:spPr>
        <a:xfrm xmlns:a="http://schemas.openxmlformats.org/drawingml/2006/main">
          <a:off x="3613257" y="1221002"/>
          <a:ext cx="689230" cy="1625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0.73988</cdr:x>
      <cdr:y>0.27146</cdr:y>
    </cdr:from>
    <cdr:to>
      <cdr:x>0.83527</cdr:x>
      <cdr:y>0.30891</cdr:y>
    </cdr:to>
    <cdr:sp macro="" textlink="">
      <cdr:nvSpPr>
        <cdr:cNvPr id="48" name="TextBox 38"/>
        <cdr:cNvSpPr txBox="1"/>
      </cdr:nvSpPr>
      <cdr:spPr>
        <a:xfrm xmlns:a="http://schemas.openxmlformats.org/drawingml/2006/main">
          <a:off x="5345952" y="1178309"/>
          <a:ext cx="689230"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2017-2022</a:t>
          </a:r>
          <a:endParaRPr lang="sl-SI" sz="900"/>
        </a:p>
      </cdr:txBody>
    </cdr:sp>
  </cdr:relSizeAnchor>
</c:userShapes>
</file>

<file path=xl/drawings/drawing81.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2020-2022</a:t>
          </a:r>
          <a:endParaRPr lang="sl-SI" sz="900"/>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295274</xdr:colOff>
      <xdr:row>2</xdr:row>
      <xdr:rowOff>38100</xdr:rowOff>
    </xdr:from>
    <xdr:to>
      <xdr:col>17</xdr:col>
      <xdr:colOff>361949</xdr:colOff>
      <xdr:row>13</xdr:row>
      <xdr:rowOff>47625</xdr:rowOff>
    </xdr:to>
    <xdr:graphicFrame macro="">
      <xdr:nvGraphicFramePr>
        <xdr:cNvPr id="22" name="Grafikon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300036</xdr:colOff>
      <xdr:row>17</xdr:row>
      <xdr:rowOff>4761</xdr:rowOff>
    </xdr:from>
    <xdr:to>
      <xdr:col>13</xdr:col>
      <xdr:colOff>495299</xdr:colOff>
      <xdr:row>35</xdr:row>
      <xdr:rowOff>57150</xdr:rowOff>
    </xdr:to>
    <xdr:graphicFrame macro="">
      <xdr:nvGraphicFramePr>
        <xdr:cNvPr id="26" name="Grafikon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419100</xdr:colOff>
      <xdr:row>39</xdr:row>
      <xdr:rowOff>138111</xdr:rowOff>
    </xdr:from>
    <xdr:to>
      <xdr:col>13</xdr:col>
      <xdr:colOff>323850</xdr:colOff>
      <xdr:row>59</xdr:row>
      <xdr:rowOff>161924</xdr:rowOff>
    </xdr:to>
    <xdr:graphicFrame macro="">
      <xdr:nvGraphicFramePr>
        <xdr:cNvPr id="34" name="Grafikon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0.40902</cdr:x>
      <cdr:y>0.13798</cdr:y>
    </cdr:from>
    <cdr:to>
      <cdr:x>0.98356</cdr:x>
      <cdr:y>0.55379</cdr:y>
    </cdr:to>
    <cdr:sp macro="" textlink="">
      <cdr:nvSpPr>
        <cdr:cNvPr id="2" name="Elipsa 1"/>
        <cdr:cNvSpPr/>
      </cdr:nvSpPr>
      <cdr:spPr>
        <a:xfrm xmlns:a="http://schemas.openxmlformats.org/drawingml/2006/main" rot="2562825">
          <a:off x="2520658" y="558552"/>
          <a:ext cx="3540694" cy="1683246"/>
        </a:xfrm>
        <a:prstGeom xmlns:a="http://schemas.openxmlformats.org/drawingml/2006/main" prst="ellipse">
          <a:avLst/>
        </a:prstGeom>
        <a:solidFill xmlns:a="http://schemas.openxmlformats.org/drawingml/2006/main">
          <a:schemeClr val="accent2">
            <a:lumMod val="20000"/>
            <a:lumOff val="80000"/>
            <a:alpha val="45000"/>
          </a:schemeClr>
        </a:solidFill>
        <a:ln xmlns:a="http://schemas.openxmlformats.org/drawingml/2006/main">
          <a:no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sl-SI"/>
        </a:p>
      </cdr:txBody>
    </cdr:sp>
  </cdr:relSizeAnchor>
  <cdr:relSizeAnchor xmlns:cdr="http://schemas.openxmlformats.org/drawingml/2006/chartDrawing">
    <cdr:from>
      <cdr:x>0.5322</cdr:x>
      <cdr:y>0.9319</cdr:y>
    </cdr:from>
    <cdr:to>
      <cdr:x>0.86399</cdr:x>
      <cdr:y>0.9828</cdr:y>
    </cdr:to>
    <cdr:sp macro="" textlink="">
      <cdr:nvSpPr>
        <cdr:cNvPr id="4" name="PoljeZBesedilom 22"/>
        <cdr:cNvSpPr txBox="1"/>
      </cdr:nvSpPr>
      <cdr:spPr>
        <a:xfrm xmlns:a="http://schemas.openxmlformats.org/drawingml/2006/main">
          <a:off x="3279774" y="4127499"/>
          <a:ext cx="2044701" cy="2254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latin typeface="Calibri" panose="020F0502020204030204" pitchFamily="34" charset="0"/>
              <a:cs typeface="Calibri" panose="020F0502020204030204" pitchFamily="34" charset="0"/>
            </a:rPr>
            <a:t>○ </a:t>
          </a:r>
          <a:r>
            <a:rPr lang="sl-SI" sz="900"/>
            <a:t>Pomen</a:t>
          </a:r>
          <a:r>
            <a:rPr lang="sl-SI" sz="900" baseline="0"/>
            <a:t> za ciljno podobo destinacije</a:t>
          </a:r>
          <a:endParaRPr lang="sl-SI" sz="900"/>
        </a:p>
      </cdr:txBody>
    </cdr:sp>
  </cdr:relSizeAnchor>
</c:userShapes>
</file>

<file path=xl/drawings/drawing84.xml><?xml version="1.0" encoding="utf-8"?>
<c:userShapes xmlns:c="http://schemas.openxmlformats.org/drawingml/2006/chart">
  <cdr:relSizeAnchor xmlns:cdr="http://schemas.openxmlformats.org/drawingml/2006/chartDrawing">
    <cdr:from>
      <cdr:x>0.27098</cdr:x>
      <cdr:y>0.36268</cdr:y>
    </cdr:from>
    <cdr:to>
      <cdr:x>0.53771</cdr:x>
      <cdr:y>0.47544</cdr:y>
    </cdr:to>
    <cdr:sp macro="" textlink="">
      <cdr:nvSpPr>
        <cdr:cNvPr id="3" name="Pravokotnik 2"/>
        <cdr:cNvSpPr/>
      </cdr:nvSpPr>
      <cdr:spPr>
        <a:xfrm xmlns:a="http://schemas.openxmlformats.org/drawingml/2006/main">
          <a:off x="1317625" y="1746250"/>
          <a:ext cx="1296989" cy="54292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baseline="0">
              <a:solidFill>
                <a:sysClr val="windowText" lastClr="000000"/>
              </a:solidFill>
            </a:rPr>
            <a:t>Znatno povečanje konkurenčnosti z obsegom kapacitet</a:t>
          </a:r>
          <a:endParaRPr lang="sl-SI" sz="900">
            <a:solidFill>
              <a:sysClr val="windowText" lastClr="000000"/>
            </a:solidFill>
          </a:endParaRPr>
        </a:p>
      </cdr:txBody>
    </cdr:sp>
  </cdr:relSizeAnchor>
  <cdr:relSizeAnchor xmlns:cdr="http://schemas.openxmlformats.org/drawingml/2006/chartDrawing">
    <cdr:from>
      <cdr:x>0.28861</cdr:x>
      <cdr:y>0.21629</cdr:y>
    </cdr:from>
    <cdr:to>
      <cdr:x>0.54326</cdr:x>
      <cdr:y>0.29344</cdr:y>
    </cdr:to>
    <cdr:sp macro="" textlink="">
      <cdr:nvSpPr>
        <cdr:cNvPr id="5" name="Pravokotnik 4"/>
        <cdr:cNvSpPr/>
      </cdr:nvSpPr>
      <cdr:spPr>
        <a:xfrm xmlns:a="http://schemas.openxmlformats.org/drawingml/2006/main">
          <a:off x="1403350" y="1041400"/>
          <a:ext cx="1238250" cy="37147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a:solidFill>
                <a:sysClr val="windowText" lastClr="000000"/>
              </a:solidFill>
            </a:rPr>
            <a:t>Povečanje</a:t>
          </a:r>
          <a:r>
            <a:rPr lang="sl-SI" sz="900" baseline="0">
              <a:solidFill>
                <a:sysClr val="windowText" lastClr="000000"/>
              </a:solidFill>
            </a:rPr>
            <a:t> kakovosti in konkurenčnosti</a:t>
          </a:r>
          <a:endParaRPr lang="sl-SI" sz="900">
            <a:solidFill>
              <a:sysClr val="windowText" lastClr="000000"/>
            </a:solidFill>
          </a:endParaRPr>
        </a:p>
      </cdr:txBody>
    </cdr:sp>
  </cdr:relSizeAnchor>
  <cdr:relSizeAnchor xmlns:cdr="http://schemas.openxmlformats.org/drawingml/2006/chartDrawing">
    <cdr:from>
      <cdr:x>0.16944</cdr:x>
      <cdr:y>0.50709</cdr:y>
    </cdr:from>
    <cdr:to>
      <cdr:x>0.48057</cdr:x>
      <cdr:y>0.58424</cdr:y>
    </cdr:to>
    <cdr:sp macro="" textlink="">
      <cdr:nvSpPr>
        <cdr:cNvPr id="6" name="Pravokotnik 5"/>
        <cdr:cNvSpPr/>
      </cdr:nvSpPr>
      <cdr:spPr>
        <a:xfrm xmlns:a="http://schemas.openxmlformats.org/drawingml/2006/main">
          <a:off x="823914" y="2441575"/>
          <a:ext cx="1512886" cy="37147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sl-SI" sz="900">
              <a:solidFill>
                <a:sysClr val="windowText" lastClr="000000"/>
              </a:solidFill>
            </a:rPr>
            <a:t>Povečanje</a:t>
          </a:r>
          <a:r>
            <a:rPr lang="sl-SI" sz="900" baseline="0">
              <a:solidFill>
                <a:sysClr val="windowText" lastClr="000000"/>
              </a:solidFill>
            </a:rPr>
            <a:t> konkurenčnosti predvsem obsega kapacitet</a:t>
          </a:r>
          <a:endParaRPr lang="sl-SI" sz="900">
            <a:solidFill>
              <a:sysClr val="windowText" lastClr="000000"/>
            </a:solidFill>
          </a:endParaRPr>
        </a:p>
      </cdr:txBody>
    </cdr:sp>
  </cdr:relSizeAnchor>
  <cdr:relSizeAnchor xmlns:cdr="http://schemas.openxmlformats.org/drawingml/2006/chartDrawing">
    <cdr:from>
      <cdr:x>0.08097</cdr:x>
      <cdr:y>0.11144</cdr:y>
    </cdr:from>
    <cdr:to>
      <cdr:x>0.3921</cdr:x>
      <cdr:y>0.18859</cdr:y>
    </cdr:to>
    <cdr:sp macro="" textlink="">
      <cdr:nvSpPr>
        <cdr:cNvPr id="7" name="Pravokotnik 6"/>
        <cdr:cNvSpPr/>
      </cdr:nvSpPr>
      <cdr:spPr>
        <a:xfrm xmlns:a="http://schemas.openxmlformats.org/drawingml/2006/main">
          <a:off x="393700" y="536575"/>
          <a:ext cx="1512886" cy="37147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sl-SI" sz="900">
              <a:solidFill>
                <a:sysClr val="windowText" lastClr="000000"/>
              </a:solidFill>
            </a:rPr>
            <a:t>Nižno</a:t>
          </a:r>
          <a:r>
            <a:rPr lang="sl-SI" sz="900" baseline="0">
              <a:solidFill>
                <a:sysClr val="windowText" lastClr="000000"/>
              </a:solidFill>
            </a:rPr>
            <a:t> tržno pozicioniranje in povečanje obsega kapacitet</a:t>
          </a:r>
          <a:endParaRPr lang="sl-SI" sz="900">
            <a:solidFill>
              <a:sysClr val="windowText" lastClr="000000"/>
            </a:solidFill>
          </a:endParaRPr>
        </a:p>
      </cdr:txBody>
    </cdr:sp>
  </cdr:relSizeAnchor>
  <cdr:relSizeAnchor xmlns:cdr="http://schemas.openxmlformats.org/drawingml/2006/chartDrawing">
    <cdr:from>
      <cdr:x>0.05583</cdr:x>
      <cdr:y>0.27366</cdr:y>
    </cdr:from>
    <cdr:to>
      <cdr:x>0.28893</cdr:x>
      <cdr:y>0.38675</cdr:y>
    </cdr:to>
    <cdr:sp macro="" textlink="">
      <cdr:nvSpPr>
        <cdr:cNvPr id="8" name="Pravokotnik 7"/>
        <cdr:cNvSpPr/>
      </cdr:nvSpPr>
      <cdr:spPr>
        <a:xfrm xmlns:a="http://schemas.openxmlformats.org/drawingml/2006/main">
          <a:off x="271464" y="1317625"/>
          <a:ext cx="1133475" cy="54451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sl-SI" sz="800">
              <a:solidFill>
                <a:sysClr val="windowText" lastClr="000000"/>
              </a:solidFill>
            </a:rPr>
            <a:t>Nižno</a:t>
          </a:r>
          <a:r>
            <a:rPr lang="sl-SI" sz="800" baseline="0">
              <a:solidFill>
                <a:sysClr val="windowText" lastClr="000000"/>
              </a:solidFill>
            </a:rPr>
            <a:t> tržno pozicioniranje in delno povečanje obsega kapacitet</a:t>
          </a:r>
          <a:endParaRPr lang="sl-SI" sz="800">
            <a:solidFill>
              <a:sysClr val="windowText" lastClr="000000"/>
            </a:solidFill>
          </a:endParaRPr>
        </a:p>
      </cdr:txBody>
    </cdr:sp>
  </cdr:relSizeAnchor>
  <cdr:relSizeAnchor xmlns:cdr="http://schemas.openxmlformats.org/drawingml/2006/chartDrawing">
    <cdr:from>
      <cdr:x>0.53738</cdr:x>
      <cdr:y>0.03825</cdr:y>
    </cdr:from>
    <cdr:to>
      <cdr:x>0.89977</cdr:x>
      <cdr:y>0.1154</cdr:y>
    </cdr:to>
    <cdr:sp macro="" textlink="">
      <cdr:nvSpPr>
        <cdr:cNvPr id="9" name="Pravokotnik 8"/>
        <cdr:cNvSpPr/>
      </cdr:nvSpPr>
      <cdr:spPr>
        <a:xfrm xmlns:a="http://schemas.openxmlformats.org/drawingml/2006/main">
          <a:off x="2613025" y="184150"/>
          <a:ext cx="1762125" cy="37147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a:solidFill>
                <a:sysClr val="windowText" lastClr="000000"/>
              </a:solidFill>
            </a:rPr>
            <a:t>Nišno</a:t>
          </a:r>
          <a:r>
            <a:rPr lang="sl-SI" sz="900" baseline="0">
              <a:solidFill>
                <a:sysClr val="windowText" lastClr="000000"/>
              </a:solidFill>
            </a:rPr>
            <a:t> pozicioniranje višje vrednosti + povečanje kapacitet</a:t>
          </a:r>
          <a:r>
            <a:rPr lang="sl-SI" sz="900">
              <a:solidFill>
                <a:sysClr val="windowText" lastClr="000000"/>
              </a:solidFill>
            </a:rPr>
            <a:t> </a:t>
          </a:r>
        </a:p>
      </cdr:txBody>
    </cdr:sp>
  </cdr:relSizeAnchor>
  <cdr:relSizeAnchor xmlns:cdr="http://schemas.openxmlformats.org/drawingml/2006/chartDrawing">
    <cdr:from>
      <cdr:x>0.67254</cdr:x>
      <cdr:y>0.1332</cdr:y>
    </cdr:from>
    <cdr:to>
      <cdr:x>0.9272</cdr:x>
      <cdr:y>0.24003</cdr:y>
    </cdr:to>
    <cdr:sp macro="" textlink="">
      <cdr:nvSpPr>
        <cdr:cNvPr id="10" name="Pravokotnik 9"/>
        <cdr:cNvSpPr/>
      </cdr:nvSpPr>
      <cdr:spPr>
        <a:xfrm xmlns:a="http://schemas.openxmlformats.org/drawingml/2006/main">
          <a:off x="3270250" y="641350"/>
          <a:ext cx="1238250" cy="51434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a:solidFill>
                <a:sysClr val="windowText" lastClr="000000"/>
              </a:solidFill>
            </a:rPr>
            <a:t>Povečanje</a:t>
          </a:r>
          <a:r>
            <a:rPr lang="sl-SI" sz="900" baseline="0">
              <a:solidFill>
                <a:sysClr val="windowText" lastClr="000000"/>
              </a:solidFill>
            </a:rPr>
            <a:t> kakovosti in znatno povečanje obsega kapacitet</a:t>
          </a:r>
          <a:endParaRPr lang="sl-SI" sz="900">
            <a:solidFill>
              <a:sysClr val="windowText" lastClr="000000"/>
            </a:solidFill>
          </a:endParaRPr>
        </a:p>
      </cdr:txBody>
    </cdr:sp>
  </cdr:relSizeAnchor>
  <cdr:relSizeAnchor xmlns:cdr="http://schemas.openxmlformats.org/drawingml/2006/chartDrawing">
    <cdr:from>
      <cdr:x>0.7078</cdr:x>
      <cdr:y>0.2974</cdr:y>
    </cdr:from>
    <cdr:to>
      <cdr:x>0.96246</cdr:x>
      <cdr:y>0.37455</cdr:y>
    </cdr:to>
    <cdr:sp macro="" textlink="">
      <cdr:nvSpPr>
        <cdr:cNvPr id="11" name="Pravokotnik 10"/>
        <cdr:cNvSpPr/>
      </cdr:nvSpPr>
      <cdr:spPr>
        <a:xfrm xmlns:a="http://schemas.openxmlformats.org/drawingml/2006/main">
          <a:off x="3441700" y="1431925"/>
          <a:ext cx="1238250" cy="37147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a:solidFill>
                <a:sysClr val="windowText" lastClr="000000"/>
              </a:solidFill>
            </a:rPr>
            <a:t>Povečanje</a:t>
          </a:r>
          <a:r>
            <a:rPr lang="sl-SI" sz="900" baseline="0">
              <a:solidFill>
                <a:sysClr val="windowText" lastClr="000000"/>
              </a:solidFill>
            </a:rPr>
            <a:t> kakovosti in konkurenčnosti</a:t>
          </a:r>
          <a:endParaRPr lang="sl-SI" sz="900">
            <a:solidFill>
              <a:sysClr val="windowText" lastClr="000000"/>
            </a:solidFill>
          </a:endParaRPr>
        </a:p>
      </cdr:txBody>
    </cdr:sp>
  </cdr:relSizeAnchor>
  <cdr:relSizeAnchor xmlns:cdr="http://schemas.openxmlformats.org/drawingml/2006/chartDrawing">
    <cdr:from>
      <cdr:x>0.65295</cdr:x>
      <cdr:y>0.48335</cdr:y>
    </cdr:from>
    <cdr:to>
      <cdr:x>0.94678</cdr:x>
      <cdr:y>0.59611</cdr:y>
    </cdr:to>
    <cdr:sp macro="" textlink="">
      <cdr:nvSpPr>
        <cdr:cNvPr id="12" name="Pravokotnik 11"/>
        <cdr:cNvSpPr/>
      </cdr:nvSpPr>
      <cdr:spPr>
        <a:xfrm xmlns:a="http://schemas.openxmlformats.org/drawingml/2006/main">
          <a:off x="3175000" y="2327275"/>
          <a:ext cx="1428750" cy="542924"/>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900">
              <a:solidFill>
                <a:sysClr val="windowText" lastClr="000000"/>
              </a:solidFill>
            </a:rPr>
            <a:t>Znatno</a:t>
          </a:r>
          <a:r>
            <a:rPr lang="sl-SI" sz="900" baseline="0">
              <a:solidFill>
                <a:sysClr val="windowText" lastClr="000000"/>
              </a:solidFill>
            </a:rPr>
            <a:t> p</a:t>
          </a:r>
          <a:r>
            <a:rPr lang="sl-SI" sz="900">
              <a:solidFill>
                <a:sysClr val="windowText" lastClr="000000"/>
              </a:solidFill>
            </a:rPr>
            <a:t>ovečanje</a:t>
          </a:r>
          <a:r>
            <a:rPr lang="sl-SI" sz="900" baseline="0">
              <a:solidFill>
                <a:sysClr val="windowText" lastClr="000000"/>
              </a:solidFill>
            </a:rPr>
            <a:t> konkurenčnosti in obsega kapacitet</a:t>
          </a:r>
          <a:endParaRPr lang="sl-SI" sz="900">
            <a:solidFill>
              <a:sysClr val="windowText" lastClr="000000"/>
            </a:solidFill>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0.2625</cdr:x>
      <cdr:y>0.04749</cdr:y>
    </cdr:from>
    <cdr:to>
      <cdr:x>0.58125</cdr:x>
      <cdr:y>0.11974</cdr:y>
    </cdr:to>
    <cdr:sp macro="" textlink="">
      <cdr:nvSpPr>
        <cdr:cNvPr id="2" name="Pravokotnik 1"/>
        <cdr:cNvSpPr/>
      </cdr:nvSpPr>
      <cdr:spPr>
        <a:xfrm xmlns:a="http://schemas.openxmlformats.org/drawingml/2006/main">
          <a:off x="1200150" y="209679"/>
          <a:ext cx="1457326" cy="318960"/>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Vzdrževati prisotnost na trgu </a:t>
          </a:r>
          <a:r>
            <a:rPr lang="sl-SI" sz="800" baseline="0">
              <a:solidFill>
                <a:sysClr val="windowText" lastClr="000000"/>
              </a:solidFill>
            </a:rPr>
            <a:t>+ zmerno povečanje vrednosti</a:t>
          </a:r>
          <a:endParaRPr lang="sl-SI" sz="800">
            <a:solidFill>
              <a:sysClr val="windowText" lastClr="000000"/>
            </a:solidFill>
          </a:endParaRPr>
        </a:p>
      </cdr:txBody>
    </cdr:sp>
  </cdr:relSizeAnchor>
  <cdr:relSizeAnchor xmlns:cdr="http://schemas.openxmlformats.org/drawingml/2006/chartDrawing">
    <cdr:from>
      <cdr:x>0.69792</cdr:x>
      <cdr:y>0.05466</cdr:y>
    </cdr:from>
    <cdr:to>
      <cdr:x>0.95625</cdr:x>
      <cdr:y>0.12837</cdr:y>
    </cdr:to>
    <cdr:sp macro="" textlink="">
      <cdr:nvSpPr>
        <cdr:cNvPr id="3" name="Pravokotnik 2"/>
        <cdr:cNvSpPr/>
      </cdr:nvSpPr>
      <cdr:spPr>
        <a:xfrm xmlns:a="http://schemas.openxmlformats.org/drawingml/2006/main">
          <a:off x="3190876" y="241300"/>
          <a:ext cx="1181099" cy="3254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Povečati</a:t>
          </a:r>
          <a:r>
            <a:rPr lang="sl-SI" sz="800" baseline="0">
              <a:solidFill>
                <a:sysClr val="windowText" lastClr="000000"/>
              </a:solidFill>
            </a:rPr>
            <a:t> </a:t>
          </a:r>
          <a:r>
            <a:rPr lang="sl-SI" sz="800">
              <a:solidFill>
                <a:sysClr val="windowText" lastClr="000000"/>
              </a:solidFill>
            </a:rPr>
            <a:t>prisotnost na trgu </a:t>
          </a:r>
          <a:r>
            <a:rPr lang="sl-SI" sz="800" baseline="0">
              <a:solidFill>
                <a:sysClr val="windowText" lastClr="000000"/>
              </a:solidFill>
            </a:rPr>
            <a:t>+ povečanje deleža</a:t>
          </a:r>
          <a:endParaRPr lang="sl-SI" sz="800">
            <a:solidFill>
              <a:sysClr val="windowText" lastClr="000000"/>
            </a:solidFill>
          </a:endParaRPr>
        </a:p>
      </cdr:txBody>
    </cdr:sp>
  </cdr:relSizeAnchor>
  <cdr:relSizeAnchor xmlns:cdr="http://schemas.openxmlformats.org/drawingml/2006/chartDrawing">
    <cdr:from>
      <cdr:x>0.27361</cdr:x>
      <cdr:y>0.26825</cdr:y>
    </cdr:from>
    <cdr:to>
      <cdr:x>0.63542</cdr:x>
      <cdr:y>0.3808</cdr:y>
    </cdr:to>
    <cdr:sp macro="" textlink="">
      <cdr:nvSpPr>
        <cdr:cNvPr id="4" name="Pravokotnik 3"/>
        <cdr:cNvSpPr/>
      </cdr:nvSpPr>
      <cdr:spPr>
        <a:xfrm xmlns:a="http://schemas.openxmlformats.org/drawingml/2006/main">
          <a:off x="1250949" y="1184275"/>
          <a:ext cx="1654175" cy="496890"/>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Povečati</a:t>
          </a:r>
          <a:r>
            <a:rPr lang="sl-SI" sz="800" baseline="0">
              <a:solidFill>
                <a:sysClr val="windowText" lastClr="000000"/>
              </a:solidFill>
            </a:rPr>
            <a:t> razumevanje in obsega trga + nišna usmeritev + povečanje vrednosti + izven sezonsko ciljanje</a:t>
          </a:r>
          <a:endParaRPr lang="sl-SI" sz="800">
            <a:solidFill>
              <a:sysClr val="windowText" lastClr="000000"/>
            </a:solidFill>
          </a:endParaRPr>
        </a:p>
      </cdr:txBody>
    </cdr:sp>
  </cdr:relSizeAnchor>
  <cdr:relSizeAnchor xmlns:cdr="http://schemas.openxmlformats.org/drawingml/2006/chartDrawing">
    <cdr:from>
      <cdr:x>0.09653</cdr:x>
      <cdr:y>0.14563</cdr:y>
    </cdr:from>
    <cdr:to>
      <cdr:x>0.41042</cdr:x>
      <cdr:y>0.22693</cdr:y>
    </cdr:to>
    <cdr:sp macro="" textlink="">
      <cdr:nvSpPr>
        <cdr:cNvPr id="5" name="Pravokotnik 4"/>
        <cdr:cNvSpPr/>
      </cdr:nvSpPr>
      <cdr:spPr>
        <a:xfrm xmlns:a="http://schemas.openxmlformats.org/drawingml/2006/main">
          <a:off x="441325" y="642939"/>
          <a:ext cx="1435100" cy="358940"/>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Povečati konkurenčnost + nišna usmeritev</a:t>
          </a:r>
          <a:r>
            <a:rPr lang="sl-SI" sz="800" baseline="0">
              <a:solidFill>
                <a:sysClr val="windowText" lastClr="000000"/>
              </a:solidFill>
            </a:rPr>
            <a:t> + vzdrževanje</a:t>
          </a:r>
          <a:endParaRPr lang="sl-SI" sz="800">
            <a:solidFill>
              <a:sysClr val="windowText" lastClr="000000"/>
            </a:solidFill>
          </a:endParaRPr>
        </a:p>
      </cdr:txBody>
    </cdr:sp>
  </cdr:relSizeAnchor>
  <cdr:relSizeAnchor xmlns:cdr="http://schemas.openxmlformats.org/drawingml/2006/chartDrawing">
    <cdr:from>
      <cdr:x>0.64375</cdr:x>
      <cdr:y>0.25099</cdr:y>
    </cdr:from>
    <cdr:to>
      <cdr:x>0.94375</cdr:x>
      <cdr:y>0.35922</cdr:y>
    </cdr:to>
    <cdr:sp macro="" textlink="">
      <cdr:nvSpPr>
        <cdr:cNvPr id="6" name="Pravokotnik 5"/>
        <cdr:cNvSpPr/>
      </cdr:nvSpPr>
      <cdr:spPr>
        <a:xfrm xmlns:a="http://schemas.openxmlformats.org/drawingml/2006/main">
          <a:off x="2943225" y="1108074"/>
          <a:ext cx="1371600" cy="4778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Znatno povečati prisotnost in konkurenčnost (kakovost)</a:t>
          </a:r>
          <a:r>
            <a:rPr lang="sl-SI" sz="800" baseline="0">
              <a:solidFill>
                <a:sysClr val="windowText" lastClr="000000"/>
              </a:solidFill>
            </a:rPr>
            <a:t> + povečanje deleža</a:t>
          </a:r>
          <a:endParaRPr lang="sl-SI" sz="800">
            <a:solidFill>
              <a:sysClr val="windowText" lastClr="000000"/>
            </a:solidFill>
          </a:endParaRPr>
        </a:p>
      </cdr:txBody>
    </cdr:sp>
  </cdr:relSizeAnchor>
  <cdr:relSizeAnchor xmlns:cdr="http://schemas.openxmlformats.org/drawingml/2006/chartDrawing">
    <cdr:from>
      <cdr:x>0.56944</cdr:x>
      <cdr:y>0.43869</cdr:y>
    </cdr:from>
    <cdr:to>
      <cdr:x>0.91875</cdr:x>
      <cdr:y>0.52967</cdr:y>
    </cdr:to>
    <cdr:sp macro="" textlink="">
      <cdr:nvSpPr>
        <cdr:cNvPr id="7" name="Pravokotnik 6"/>
        <cdr:cNvSpPr/>
      </cdr:nvSpPr>
      <cdr:spPr>
        <a:xfrm xmlns:a="http://schemas.openxmlformats.org/drawingml/2006/main">
          <a:off x="2603500" y="1936750"/>
          <a:ext cx="1597025" cy="401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Povečati</a:t>
          </a:r>
          <a:r>
            <a:rPr lang="sl-SI" sz="800" baseline="0">
              <a:solidFill>
                <a:sysClr val="windowText" lastClr="000000"/>
              </a:solidFill>
            </a:rPr>
            <a:t> konkurenčnost + nišna usmeritev + vrednost + zmerno povečati delež</a:t>
          </a:r>
          <a:endParaRPr lang="sl-SI" sz="800">
            <a:solidFill>
              <a:sysClr val="windowText" lastClr="000000"/>
            </a:solidFill>
          </a:endParaRPr>
        </a:p>
      </cdr:txBody>
    </cdr:sp>
  </cdr:relSizeAnchor>
  <cdr:relSizeAnchor xmlns:cdr="http://schemas.openxmlformats.org/drawingml/2006/chartDrawing">
    <cdr:from>
      <cdr:x>0.19236</cdr:x>
      <cdr:y>0.43006</cdr:y>
    </cdr:from>
    <cdr:to>
      <cdr:x>0.50625</cdr:x>
      <cdr:y>0.52535</cdr:y>
    </cdr:to>
    <cdr:sp macro="" textlink="">
      <cdr:nvSpPr>
        <cdr:cNvPr id="8" name="Pravokotnik 7"/>
        <cdr:cNvSpPr/>
      </cdr:nvSpPr>
      <cdr:spPr>
        <a:xfrm xmlns:a="http://schemas.openxmlformats.org/drawingml/2006/main">
          <a:off x="879475" y="1898649"/>
          <a:ext cx="1435100" cy="42068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Povečati konkurenčnost + nišna usmeritev</a:t>
          </a:r>
          <a:r>
            <a:rPr lang="sl-SI" sz="800" baseline="0">
              <a:solidFill>
                <a:sysClr val="windowText" lastClr="000000"/>
              </a:solidFill>
            </a:rPr>
            <a:t> + vrednost + zmerno povečati delež</a:t>
          </a:r>
          <a:endParaRPr lang="sl-SI" sz="800">
            <a:solidFill>
              <a:sysClr val="windowText" lastClr="000000"/>
            </a:solidFill>
          </a:endParaRPr>
        </a:p>
      </cdr:txBody>
    </cdr:sp>
  </cdr:relSizeAnchor>
  <cdr:relSizeAnchor xmlns:cdr="http://schemas.openxmlformats.org/drawingml/2006/chartDrawing">
    <cdr:from>
      <cdr:x>0.07361</cdr:x>
      <cdr:y>0.33513</cdr:y>
    </cdr:from>
    <cdr:to>
      <cdr:x>0.35208</cdr:x>
      <cdr:y>0.43042</cdr:y>
    </cdr:to>
    <cdr:sp macro="" textlink="">
      <cdr:nvSpPr>
        <cdr:cNvPr id="9" name="Pravokotnik 8"/>
        <cdr:cNvSpPr/>
      </cdr:nvSpPr>
      <cdr:spPr>
        <a:xfrm xmlns:a="http://schemas.openxmlformats.org/drawingml/2006/main">
          <a:off x="336549" y="1479550"/>
          <a:ext cx="1273175" cy="420690"/>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sl-SI" sz="800">
              <a:solidFill>
                <a:sysClr val="windowText" lastClr="000000"/>
              </a:solidFill>
            </a:rPr>
            <a:t>Zmerno</a:t>
          </a:r>
          <a:r>
            <a:rPr lang="sl-SI" sz="800" baseline="0">
              <a:solidFill>
                <a:sysClr val="windowText" lastClr="000000"/>
              </a:solidFill>
            </a:rPr>
            <a:t> povečevati prisotnost + vrednost + zmerni dvig deleža</a:t>
          </a:r>
          <a:endParaRPr lang="sl-SI" sz="800">
            <a:solidFill>
              <a:sysClr val="windowText" lastClr="000000"/>
            </a:solidFill>
          </a:endParaRP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20</xdr:col>
      <xdr:colOff>209550</xdr:colOff>
      <xdr:row>7</xdr:row>
      <xdr:rowOff>85725</xdr:rowOff>
    </xdr:from>
    <xdr:to>
      <xdr:col>33</xdr:col>
      <xdr:colOff>47625</xdr:colOff>
      <xdr:row>19</xdr:row>
      <xdr:rowOff>9525</xdr:rowOff>
    </xdr:to>
    <xdr:pic>
      <xdr:nvPicPr>
        <xdr:cNvPr id="2" name="Slika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3925" y="1609725"/>
          <a:ext cx="7762875"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571500</xdr:colOff>
      <xdr:row>20</xdr:row>
      <xdr:rowOff>152400</xdr:rowOff>
    </xdr:from>
    <xdr:to>
      <xdr:col>34</xdr:col>
      <xdr:colOff>409575</xdr:colOff>
      <xdr:row>41</xdr:row>
      <xdr:rowOff>161925</xdr:rowOff>
    </xdr:to>
    <xdr:pic>
      <xdr:nvPicPr>
        <xdr:cNvPr id="3" name="Slika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16275" y="3771900"/>
          <a:ext cx="8982075"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7327</xdr:rowOff>
    </xdr:from>
    <xdr:to>
      <xdr:col>5</xdr:col>
      <xdr:colOff>161192</xdr:colOff>
      <xdr:row>1</xdr:row>
      <xdr:rowOff>3477581</xdr:rowOff>
    </xdr:to>
    <xdr:pic>
      <xdr:nvPicPr>
        <xdr:cNvPr id="34" name="Slika 33"/>
        <xdr:cNvPicPr>
          <a:picLocks noChangeAspect="1"/>
        </xdr:cNvPicPr>
      </xdr:nvPicPr>
      <xdr:blipFill>
        <a:blip xmlns:r="http://schemas.openxmlformats.org/officeDocument/2006/relationships" r:embed="rId3"/>
        <a:stretch>
          <a:fillRect/>
        </a:stretch>
      </xdr:blipFill>
      <xdr:spPr>
        <a:xfrm>
          <a:off x="608135" y="197827"/>
          <a:ext cx="7568711" cy="3470254"/>
        </a:xfrm>
        <a:prstGeom prst="rect">
          <a:avLst/>
        </a:prstGeom>
      </xdr:spPr>
    </xdr:pic>
    <xdr:clientData/>
  </xdr:twoCellAnchor>
  <xdr:twoCellAnchor>
    <xdr:from>
      <xdr:col>6</xdr:col>
      <xdr:colOff>172181</xdr:colOff>
      <xdr:row>5</xdr:row>
      <xdr:rowOff>951034</xdr:rowOff>
    </xdr:from>
    <xdr:to>
      <xdr:col>12</xdr:col>
      <xdr:colOff>348027</xdr:colOff>
      <xdr:row>22</xdr:row>
      <xdr:rowOff>153865</xdr:rowOff>
    </xdr:to>
    <xdr:graphicFrame macro="">
      <xdr:nvGraphicFramePr>
        <xdr:cNvPr id="5" name="Grafikon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43963</xdr:colOff>
      <xdr:row>24</xdr:row>
      <xdr:rowOff>7327</xdr:rowOff>
    </xdr:from>
    <xdr:to>
      <xdr:col>12</xdr:col>
      <xdr:colOff>219809</xdr:colOff>
      <xdr:row>34</xdr:row>
      <xdr:rowOff>65943</xdr:rowOff>
    </xdr:to>
    <xdr:graphicFrame macro="">
      <xdr:nvGraphicFramePr>
        <xdr:cNvPr id="7" name="Grafikon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14653</xdr:colOff>
      <xdr:row>35</xdr:row>
      <xdr:rowOff>58616</xdr:rowOff>
    </xdr:from>
    <xdr:to>
      <xdr:col>12</xdr:col>
      <xdr:colOff>190499</xdr:colOff>
      <xdr:row>41</xdr:row>
      <xdr:rowOff>21982</xdr:rowOff>
    </xdr:to>
    <xdr:graphicFrame macro="">
      <xdr:nvGraphicFramePr>
        <xdr:cNvPr id="8" name="Grafikon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42</xdr:row>
      <xdr:rowOff>0</xdr:rowOff>
    </xdr:from>
    <xdr:to>
      <xdr:col>12</xdr:col>
      <xdr:colOff>175846</xdr:colOff>
      <xdr:row>48</xdr:row>
      <xdr:rowOff>36635</xdr:rowOff>
    </xdr:to>
    <xdr:graphicFrame macro="">
      <xdr:nvGraphicFramePr>
        <xdr:cNvPr id="9" name="Grafikon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49</xdr:row>
      <xdr:rowOff>0</xdr:rowOff>
    </xdr:from>
    <xdr:to>
      <xdr:col>12</xdr:col>
      <xdr:colOff>175846</xdr:colOff>
      <xdr:row>67</xdr:row>
      <xdr:rowOff>21981</xdr:rowOff>
    </xdr:to>
    <xdr:graphicFrame macro="">
      <xdr:nvGraphicFramePr>
        <xdr:cNvPr id="10" name="Grafikon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68</xdr:row>
      <xdr:rowOff>0</xdr:rowOff>
    </xdr:from>
    <xdr:to>
      <xdr:col>12</xdr:col>
      <xdr:colOff>175846</xdr:colOff>
      <xdr:row>73</xdr:row>
      <xdr:rowOff>241788</xdr:rowOff>
    </xdr:to>
    <xdr:graphicFrame macro="">
      <xdr:nvGraphicFramePr>
        <xdr:cNvPr id="11" name="Grafikon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76</xdr:row>
      <xdr:rowOff>1</xdr:rowOff>
    </xdr:from>
    <xdr:to>
      <xdr:col>12</xdr:col>
      <xdr:colOff>175846</xdr:colOff>
      <xdr:row>84</xdr:row>
      <xdr:rowOff>29307</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166687</xdr:colOff>
      <xdr:row>6</xdr:row>
      <xdr:rowOff>0</xdr:rowOff>
    </xdr:from>
    <xdr:to>
      <xdr:col>10</xdr:col>
      <xdr:colOff>471487</xdr:colOff>
      <xdr:row>133</xdr:row>
      <xdr:rowOff>9526</xdr:rowOff>
    </xdr:to>
    <xdr:graphicFrame macro="">
      <xdr:nvGraphicFramePr>
        <xdr:cNvPr id="2" name="Grafikon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171450</xdr:colOff>
      <xdr:row>4</xdr:row>
      <xdr:rowOff>180975</xdr:rowOff>
    </xdr:from>
    <xdr:to>
      <xdr:col>22</xdr:col>
      <xdr:colOff>476250</xdr:colOff>
      <xdr:row>132</xdr:row>
      <xdr:rowOff>1</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238125</xdr:colOff>
      <xdr:row>5</xdr:row>
      <xdr:rowOff>0</xdr:rowOff>
    </xdr:from>
    <xdr:to>
      <xdr:col>34</xdr:col>
      <xdr:colOff>542925</xdr:colOff>
      <xdr:row>132</xdr:row>
      <xdr:rowOff>9526</xdr:rowOff>
    </xdr:to>
    <xdr:graphicFrame macro="">
      <xdr:nvGraphicFramePr>
        <xdr:cNvPr id="4"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300037</xdr:colOff>
      <xdr:row>276</xdr:row>
      <xdr:rowOff>90487</xdr:rowOff>
    </xdr:from>
    <xdr:to>
      <xdr:col>11</xdr:col>
      <xdr:colOff>604837</xdr:colOff>
      <xdr:row>291</xdr:row>
      <xdr:rowOff>166687</xdr:rowOff>
    </xdr:to>
    <xdr:graphicFrame macro="">
      <xdr:nvGraphicFramePr>
        <xdr:cNvPr id="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219075</xdr:colOff>
      <xdr:row>293</xdr:row>
      <xdr:rowOff>95250</xdr:rowOff>
    </xdr:from>
    <xdr:to>
      <xdr:col>11</xdr:col>
      <xdr:colOff>523875</xdr:colOff>
      <xdr:row>308</xdr:row>
      <xdr:rowOff>171450</xdr:rowOff>
    </xdr:to>
    <xdr:graphicFrame macro="">
      <xdr:nvGraphicFramePr>
        <xdr:cNvPr id="8" name="Grafikon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311</xdr:row>
      <xdr:rowOff>47625</xdr:rowOff>
    </xdr:from>
    <xdr:to>
      <xdr:col>11</xdr:col>
      <xdr:colOff>466725</xdr:colOff>
      <xdr:row>326</xdr:row>
      <xdr:rowOff>123825</xdr:rowOff>
    </xdr:to>
    <xdr:graphicFrame macro="">
      <xdr:nvGraphicFramePr>
        <xdr:cNvPr id="9" name="Grafikon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552450</xdr:colOff>
      <xdr:row>255</xdr:row>
      <xdr:rowOff>76200</xdr:rowOff>
    </xdr:from>
    <xdr:to>
      <xdr:col>11</xdr:col>
      <xdr:colOff>247650</xdr:colOff>
      <xdr:row>268</xdr:row>
      <xdr:rowOff>152399</xdr:rowOff>
    </xdr:to>
    <xdr:graphicFrame macro="">
      <xdr:nvGraphicFramePr>
        <xdr:cNvPr id="10" name="Grafikon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561975</xdr:colOff>
      <xdr:row>237</xdr:row>
      <xdr:rowOff>152400</xdr:rowOff>
    </xdr:from>
    <xdr:to>
      <xdr:col>11</xdr:col>
      <xdr:colOff>257175</xdr:colOff>
      <xdr:row>252</xdr:row>
      <xdr:rowOff>76200</xdr:rowOff>
    </xdr:to>
    <xdr:graphicFrame macro="">
      <xdr:nvGraphicFramePr>
        <xdr:cNvPr id="11" name="Grafikon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19050</xdr:colOff>
      <xdr:row>222</xdr:row>
      <xdr:rowOff>104774</xdr:rowOff>
    </xdr:from>
    <xdr:to>
      <xdr:col>11</xdr:col>
      <xdr:colOff>323850</xdr:colOff>
      <xdr:row>235</xdr:row>
      <xdr:rowOff>152399</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471487</xdr:colOff>
      <xdr:row>5</xdr:row>
      <xdr:rowOff>119062</xdr:rowOff>
    </xdr:from>
    <xdr:to>
      <xdr:col>9</xdr:col>
      <xdr:colOff>304800</xdr:colOff>
      <xdr:row>20</xdr:row>
      <xdr:rowOff>4762</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381000</xdr:colOff>
      <xdr:row>5</xdr:row>
      <xdr:rowOff>114300</xdr:rowOff>
    </xdr:from>
    <xdr:to>
      <xdr:col>14</xdr:col>
      <xdr:colOff>490538</xdr:colOff>
      <xdr:row>20</xdr:row>
      <xdr:rowOff>0</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476250</xdr:colOff>
      <xdr:row>22</xdr:row>
      <xdr:rowOff>28575</xdr:rowOff>
    </xdr:from>
    <xdr:to>
      <xdr:col>9</xdr:col>
      <xdr:colOff>309563</xdr:colOff>
      <xdr:row>36</xdr:row>
      <xdr:rowOff>104775</xdr:rowOff>
    </xdr:to>
    <xdr:graphicFrame macro="">
      <xdr:nvGraphicFramePr>
        <xdr:cNvPr id="4"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428625</xdr:colOff>
      <xdr:row>22</xdr:row>
      <xdr:rowOff>9525</xdr:rowOff>
    </xdr:from>
    <xdr:to>
      <xdr:col>14</xdr:col>
      <xdr:colOff>538163</xdr:colOff>
      <xdr:row>36</xdr:row>
      <xdr:rowOff>85725</xdr:rowOff>
    </xdr:to>
    <xdr:graphicFrame macro="">
      <xdr:nvGraphicFramePr>
        <xdr:cNvPr id="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385762</xdr:colOff>
      <xdr:row>38</xdr:row>
      <xdr:rowOff>133349</xdr:rowOff>
    </xdr:from>
    <xdr:to>
      <xdr:col>20</xdr:col>
      <xdr:colOff>371475</xdr:colOff>
      <xdr:row>63</xdr:row>
      <xdr:rowOff>57149</xdr:rowOff>
    </xdr:to>
    <xdr:graphicFrame macro="">
      <xdr:nvGraphicFramePr>
        <xdr:cNvPr id="6" name="Grafikon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42862</xdr:colOff>
      <xdr:row>8</xdr:row>
      <xdr:rowOff>147637</xdr:rowOff>
    </xdr:from>
    <xdr:to>
      <xdr:col>6</xdr:col>
      <xdr:colOff>523875</xdr:colOff>
      <xdr:row>23</xdr:row>
      <xdr:rowOff>33337</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25</xdr:row>
      <xdr:rowOff>152400</xdr:rowOff>
    </xdr:from>
    <xdr:to>
      <xdr:col>6</xdr:col>
      <xdr:colOff>571500</xdr:colOff>
      <xdr:row>40</xdr:row>
      <xdr:rowOff>38100</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85725</xdr:colOff>
      <xdr:row>25</xdr:row>
      <xdr:rowOff>142875</xdr:rowOff>
    </xdr:from>
    <xdr:to>
      <xdr:col>13</xdr:col>
      <xdr:colOff>9525</xdr:colOff>
      <xdr:row>40</xdr:row>
      <xdr:rowOff>28575</xdr:rowOff>
    </xdr:to>
    <xdr:graphicFrame macro="">
      <xdr:nvGraphicFramePr>
        <xdr:cNvPr id="4"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590550</xdr:colOff>
      <xdr:row>8</xdr:row>
      <xdr:rowOff>133350</xdr:rowOff>
    </xdr:from>
    <xdr:to>
      <xdr:col>12</xdr:col>
      <xdr:colOff>585788</xdr:colOff>
      <xdr:row>23</xdr:row>
      <xdr:rowOff>19050</xdr:rowOff>
    </xdr:to>
    <xdr:graphicFrame macro="">
      <xdr:nvGraphicFramePr>
        <xdr:cNvPr id="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31</xdr:col>
      <xdr:colOff>123825</xdr:colOff>
      <xdr:row>3</xdr:row>
      <xdr:rowOff>19050</xdr:rowOff>
    </xdr:from>
    <xdr:to>
      <xdr:col>38</xdr:col>
      <xdr:colOff>9525</xdr:colOff>
      <xdr:row>17</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3</xdr:row>
      <xdr:rowOff>0</xdr:rowOff>
    </xdr:from>
    <xdr:to>
      <xdr:col>45</xdr:col>
      <xdr:colOff>590550</xdr:colOff>
      <xdr:row>17</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95250</xdr:colOff>
      <xdr:row>3</xdr:row>
      <xdr:rowOff>19049</xdr:rowOff>
    </xdr:from>
    <xdr:to>
      <xdr:col>53</xdr:col>
      <xdr:colOff>552450</xdr:colOff>
      <xdr:row>17</xdr:row>
      <xdr:rowOff>180974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104775</xdr:colOff>
      <xdr:row>18</xdr:row>
      <xdr:rowOff>85725</xdr:rowOff>
    </xdr:from>
    <xdr:to>
      <xdr:col>53</xdr:col>
      <xdr:colOff>561975</xdr:colOff>
      <xdr:row>32</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176212</xdr:colOff>
      <xdr:row>117</xdr:row>
      <xdr:rowOff>128587</xdr:rowOff>
    </xdr:from>
    <xdr:to>
      <xdr:col>17</xdr:col>
      <xdr:colOff>481012</xdr:colOff>
      <xdr:row>132</xdr:row>
      <xdr:rowOff>14287</xdr:rowOff>
    </xdr:to>
    <xdr:graphicFrame macro="">
      <xdr:nvGraphicFramePr>
        <xdr:cNvPr id="2" name="Grafikon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290512</xdr:colOff>
      <xdr:row>71</xdr:row>
      <xdr:rowOff>109537</xdr:rowOff>
    </xdr:from>
    <xdr:to>
      <xdr:col>17</xdr:col>
      <xdr:colOff>595312</xdr:colOff>
      <xdr:row>86</xdr:row>
      <xdr:rowOff>4762</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233362</xdr:colOff>
      <xdr:row>86</xdr:row>
      <xdr:rowOff>157162</xdr:rowOff>
    </xdr:from>
    <xdr:to>
      <xdr:col>17</xdr:col>
      <xdr:colOff>538162</xdr:colOff>
      <xdr:row>101</xdr:row>
      <xdr:rowOff>42862</xdr:rowOff>
    </xdr:to>
    <xdr:graphicFrame macro="">
      <xdr:nvGraphicFramePr>
        <xdr:cNvPr id="5" name="Grafikon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190500</xdr:colOff>
      <xdr:row>101</xdr:row>
      <xdr:rowOff>161925</xdr:rowOff>
    </xdr:from>
    <xdr:to>
      <xdr:col>17</xdr:col>
      <xdr:colOff>495300</xdr:colOff>
      <xdr:row>116</xdr:row>
      <xdr:rowOff>0</xdr:rowOff>
    </xdr:to>
    <xdr:graphicFrame macro="">
      <xdr:nvGraphicFramePr>
        <xdr:cNvPr id="6" name="Grafikon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166686</xdr:colOff>
      <xdr:row>36</xdr:row>
      <xdr:rowOff>100012</xdr:rowOff>
    </xdr:from>
    <xdr:to>
      <xdr:col>17</xdr:col>
      <xdr:colOff>542924</xdr:colOff>
      <xdr:row>50</xdr:row>
      <xdr:rowOff>176212</xdr:rowOff>
    </xdr:to>
    <xdr:graphicFrame macro="">
      <xdr:nvGraphicFramePr>
        <xdr:cNvPr id="4" name="Grafikon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790575</xdr:colOff>
      <xdr:row>30</xdr:row>
      <xdr:rowOff>85724</xdr:rowOff>
    </xdr:from>
    <xdr:to>
      <xdr:col>1</xdr:col>
      <xdr:colOff>1743075</xdr:colOff>
      <xdr:row>44</xdr:row>
      <xdr:rowOff>42861</xdr:rowOff>
    </xdr:to>
    <xdr:graphicFrame macro="">
      <xdr:nvGraphicFramePr>
        <xdr:cNvPr id="8" name="Grafikon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114300</xdr:colOff>
      <xdr:row>4</xdr:row>
      <xdr:rowOff>171450</xdr:rowOff>
    </xdr:from>
    <xdr:to>
      <xdr:col>17</xdr:col>
      <xdr:colOff>490538</xdr:colOff>
      <xdr:row>20</xdr:row>
      <xdr:rowOff>57150</xdr:rowOff>
    </xdr:to>
    <xdr:graphicFrame macro="">
      <xdr:nvGraphicFramePr>
        <xdr:cNvPr id="10" name="Grafikon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1847850</xdr:colOff>
      <xdr:row>30</xdr:row>
      <xdr:rowOff>95250</xdr:rowOff>
    </xdr:from>
    <xdr:to>
      <xdr:col>7</xdr:col>
      <xdr:colOff>666750</xdr:colOff>
      <xdr:row>44</xdr:row>
      <xdr:rowOff>171450</xdr:rowOff>
    </xdr:to>
    <xdr:graphicFrame macro="">
      <xdr:nvGraphicFramePr>
        <xdr:cNvPr id="12" name="Grafikon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152399</xdr:colOff>
      <xdr:row>20</xdr:row>
      <xdr:rowOff>166687</xdr:rowOff>
    </xdr:from>
    <xdr:to>
      <xdr:col>17</xdr:col>
      <xdr:colOff>495299</xdr:colOff>
      <xdr:row>35</xdr:row>
      <xdr:rowOff>147637</xdr:rowOff>
    </xdr:to>
    <xdr:graphicFrame macro="">
      <xdr:nvGraphicFramePr>
        <xdr:cNvPr id="13" name="Grafikon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16</xdr:col>
      <xdr:colOff>76199</xdr:colOff>
      <xdr:row>21</xdr:row>
      <xdr:rowOff>114300</xdr:rowOff>
    </xdr:from>
    <xdr:to>
      <xdr:col>24</xdr:col>
      <xdr:colOff>219074</xdr:colOff>
      <xdr:row>38</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304800</xdr:colOff>
      <xdr:row>21</xdr:row>
      <xdr:rowOff>104775</xdr:rowOff>
    </xdr:from>
    <xdr:to>
      <xdr:col>31</xdr:col>
      <xdr:colOff>0</xdr:colOff>
      <xdr:row>38</xdr:row>
      <xdr:rowOff>28575</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252411</xdr:colOff>
      <xdr:row>38</xdr:row>
      <xdr:rowOff>133350</xdr:rowOff>
    </xdr:from>
    <xdr:to>
      <xdr:col>31</xdr:col>
      <xdr:colOff>0</xdr:colOff>
      <xdr:row>54</xdr:row>
      <xdr:rowOff>133350</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25</xdr:row>
      <xdr:rowOff>57150</xdr:rowOff>
    </xdr:from>
    <xdr:to>
      <xdr:col>14</xdr:col>
      <xdr:colOff>275844</xdr:colOff>
      <xdr:row>53</xdr:row>
      <xdr:rowOff>128116</xdr:rowOff>
    </xdr:to>
    <xdr:pic>
      <xdr:nvPicPr>
        <xdr:cNvPr id="3" name="Picture 2"/>
        <xdr:cNvPicPr>
          <a:picLocks noChangeAspect="1"/>
        </xdr:cNvPicPr>
      </xdr:nvPicPr>
      <xdr:blipFill>
        <a:blip xmlns:r="http://schemas.openxmlformats.org/officeDocument/2006/relationships" r:embed="rId1"/>
        <a:stretch>
          <a:fillRect/>
        </a:stretch>
      </xdr:blipFill>
      <xdr:spPr>
        <a:xfrm>
          <a:off x="19050" y="3324225"/>
          <a:ext cx="8791194" cy="5547841"/>
        </a:xfrm>
        <a:prstGeom prst="rect">
          <a:avLst/>
        </a:prstGeom>
      </xdr:spPr>
    </xdr:pic>
    <xdr:clientData/>
  </xdr:twoCellAnchor>
  <xdr:twoCellAnchor>
    <xdr:from>
      <xdr:col>18</xdr:col>
      <xdr:colOff>9525</xdr:colOff>
      <xdr:row>13</xdr:row>
      <xdr:rowOff>66675</xdr:rowOff>
    </xdr:from>
    <xdr:to>
      <xdr:col>29</xdr:col>
      <xdr:colOff>238125</xdr:colOff>
      <xdr:row>29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200024</xdr:colOff>
      <xdr:row>31</xdr:row>
      <xdr:rowOff>57150</xdr:rowOff>
    </xdr:from>
    <xdr:to>
      <xdr:col>41</xdr:col>
      <xdr:colOff>552449</xdr:colOff>
      <xdr:row>45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395286</xdr:colOff>
      <xdr:row>13</xdr:row>
      <xdr:rowOff>66674</xdr:rowOff>
    </xdr:from>
    <xdr:to>
      <xdr:col>37</xdr:col>
      <xdr:colOff>285749</xdr:colOff>
      <xdr:row>29</xdr:row>
      <xdr:rowOff>76199</xdr:rowOff>
    </xdr:to>
    <xdr:graphicFrame macro="">
      <xdr:nvGraphicFramePr>
        <xdr:cNvPr id="5" name="Grafikon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85725</xdr:colOff>
      <xdr:row>1</xdr:row>
      <xdr:rowOff>0</xdr:rowOff>
    </xdr:from>
    <xdr:to>
      <xdr:col>48</xdr:col>
      <xdr:colOff>409575</xdr:colOff>
      <xdr:row>17</xdr:row>
      <xdr:rowOff>28575</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542925</xdr:colOff>
      <xdr:row>1</xdr:row>
      <xdr:rowOff>0</xdr:rowOff>
    </xdr:from>
    <xdr:to>
      <xdr:col>57</xdr:col>
      <xdr:colOff>138113</xdr:colOff>
      <xdr:row>17</xdr:row>
      <xdr:rowOff>28575</xdr:rowOff>
    </xdr:to>
    <xdr:graphicFrame macro="">
      <xdr:nvGraphicFramePr>
        <xdr:cNvPr id="8" name="Grafikon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204787</xdr:colOff>
      <xdr:row>29</xdr:row>
      <xdr:rowOff>180974</xdr:rowOff>
    </xdr:from>
    <xdr:to>
      <xdr:col>60</xdr:col>
      <xdr:colOff>400050</xdr:colOff>
      <xdr:row>47</xdr:row>
      <xdr:rowOff>66674</xdr:rowOff>
    </xdr:to>
    <xdr:graphicFrame macro="">
      <xdr:nvGraphicFramePr>
        <xdr:cNvPr id="9" name="Grafikon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500062</xdr:colOff>
      <xdr:row>29</xdr:row>
      <xdr:rowOff>171450</xdr:rowOff>
    </xdr:from>
    <xdr:to>
      <xdr:col>68</xdr:col>
      <xdr:colOff>195262</xdr:colOff>
      <xdr:row>47</xdr:row>
      <xdr:rowOff>47625</xdr:rowOff>
    </xdr:to>
    <xdr:graphicFrame macro="">
      <xdr:nvGraphicFramePr>
        <xdr:cNvPr id="10" name="Grafikon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61</xdr:col>
      <xdr:colOff>80961</xdr:colOff>
      <xdr:row>48</xdr:row>
      <xdr:rowOff>180975</xdr:rowOff>
    </xdr:from>
    <xdr:to>
      <xdr:col>62</xdr:col>
      <xdr:colOff>47624</xdr:colOff>
      <xdr:row>50</xdr:row>
      <xdr:rowOff>123825</xdr:rowOff>
    </xdr:to>
    <xdr:sp macro="" textlink="">
      <xdr:nvSpPr>
        <xdr:cNvPr id="14" name="PoljeZBesedilom 13"/>
        <xdr:cNvSpPr txBox="1"/>
      </xdr:nvSpPr>
      <xdr:spPr>
        <a:xfrm>
          <a:off x="40105011" y="9496425"/>
          <a:ext cx="57626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chemeClr val="bg1"/>
              </a:solidFill>
            </a:rPr>
            <a:t>21%</a:t>
          </a:r>
        </a:p>
      </xdr:txBody>
    </xdr:sp>
    <xdr:clientData/>
  </xdr:twoCellAnchor>
  <xdr:twoCellAnchor>
    <xdr:from>
      <xdr:col>61</xdr:col>
      <xdr:colOff>547687</xdr:colOff>
      <xdr:row>53</xdr:row>
      <xdr:rowOff>152400</xdr:rowOff>
    </xdr:from>
    <xdr:to>
      <xdr:col>62</xdr:col>
      <xdr:colOff>419100</xdr:colOff>
      <xdr:row>55</xdr:row>
      <xdr:rowOff>95250</xdr:rowOff>
    </xdr:to>
    <xdr:sp macro="" textlink="">
      <xdr:nvSpPr>
        <xdr:cNvPr id="16" name="PoljeZBesedilom 15"/>
        <xdr:cNvSpPr txBox="1"/>
      </xdr:nvSpPr>
      <xdr:spPr>
        <a:xfrm>
          <a:off x="40571737" y="10420350"/>
          <a:ext cx="48101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chemeClr val="bg1"/>
              </a:solidFill>
            </a:rPr>
            <a:t>5%</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209550</xdr:colOff>
      <xdr:row>2</xdr:row>
      <xdr:rowOff>114300</xdr:rowOff>
    </xdr:from>
    <xdr:to>
      <xdr:col>13</xdr:col>
      <xdr:colOff>514350</xdr:colOff>
      <xdr:row>16</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11</xdr:row>
      <xdr:rowOff>114300</xdr:rowOff>
    </xdr:from>
    <xdr:to>
      <xdr:col>6</xdr:col>
      <xdr:colOff>114300</xdr:colOff>
      <xdr:row>26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2</xdr:row>
      <xdr:rowOff>133350</xdr:rowOff>
    </xdr:from>
    <xdr:to>
      <xdr:col>21</xdr:col>
      <xdr:colOff>323850</xdr:colOff>
      <xdr:row>16</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33337</xdr:colOff>
      <xdr:row>24</xdr:row>
      <xdr:rowOff>114300</xdr:rowOff>
    </xdr:from>
    <xdr:to>
      <xdr:col>14</xdr:col>
      <xdr:colOff>9525</xdr:colOff>
      <xdr:row>39</xdr:row>
      <xdr:rowOff>0</xdr:rowOff>
    </xdr:to>
    <xdr:graphicFrame macro="">
      <xdr:nvGraphicFramePr>
        <xdr:cNvPr id="5" name="Grafikon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142875</xdr:colOff>
      <xdr:row>24</xdr:row>
      <xdr:rowOff>114300</xdr:rowOff>
    </xdr:from>
    <xdr:to>
      <xdr:col>20</xdr:col>
      <xdr:colOff>142875</xdr:colOff>
      <xdr:row>39</xdr:row>
      <xdr:rowOff>47625</xdr:rowOff>
    </xdr:to>
    <xdr:graphicFrame macro="">
      <xdr:nvGraphicFramePr>
        <xdr:cNvPr id="8" name="Grafikon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ter\Downloads\2640010S_20230305-100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40010S"/>
    </sheetNames>
    <sheetDataSet>
      <sheetData sheetId="0">
        <row r="3">
          <cell r="C3" t="str">
            <v>2015</v>
          </cell>
          <cell r="D3" t="str">
            <v>2016</v>
          </cell>
          <cell r="E3" t="str">
            <v>2017</v>
          </cell>
          <cell r="F3" t="str">
            <v>2018</v>
          </cell>
          <cell r="G3" t="str">
            <v>2019</v>
          </cell>
          <cell r="H3" t="str">
            <v>2020</v>
          </cell>
          <cell r="I3" t="str">
            <v>2021</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0.bin"/><Relationship Id="rId1" Type="http://schemas.openxmlformats.org/officeDocument/2006/relationships/hyperlink" Target="https://www.eupedia.com/europe/highlights_of_europe_map.shtm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bin"/><Relationship Id="rId1" Type="http://schemas.openxmlformats.org/officeDocument/2006/relationships/hyperlink" Target="mailto:matej.gajser@ptuj.si"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6" Type="http://schemas.openxmlformats.org/officeDocument/2006/relationships/hyperlink" Target="mailto:info@andiamo.si" TargetMode="External"/><Relationship Id="rId21" Type="http://schemas.openxmlformats.org/officeDocument/2006/relationships/hyperlink" Target="mailto:info@pivnica-zlatorog.si" TargetMode="External"/><Relationship Id="rId42" Type="http://schemas.openxmlformats.org/officeDocument/2006/relationships/hyperlink" Target="mailto:gostilna.mursic@gmail.com" TargetMode="External"/><Relationship Id="rId47" Type="http://schemas.openxmlformats.org/officeDocument/2006/relationships/hyperlink" Target="http://www.kavarnabodi.si/" TargetMode="External"/><Relationship Id="rId63" Type="http://schemas.openxmlformats.org/officeDocument/2006/relationships/hyperlink" Target="https://www.facebook.com/PtujskaKavarna/" TargetMode="External"/><Relationship Id="rId68" Type="http://schemas.openxmlformats.org/officeDocument/2006/relationships/hyperlink" Target="https://campus.si/aktivnosti/kavarna/" TargetMode="External"/><Relationship Id="rId84" Type="http://schemas.openxmlformats.org/officeDocument/2006/relationships/hyperlink" Target="mailto:andrej.cus@amis.net" TargetMode="External"/><Relationship Id="rId89" Type="http://schemas.openxmlformats.org/officeDocument/2006/relationships/hyperlink" Target="https://www.facebook.com/AlibiBar99/" TargetMode="External"/><Relationship Id="rId112" Type="http://schemas.openxmlformats.org/officeDocument/2006/relationships/hyperlink" Target="https://www.tandemskydive.si/skok-s-padalom/" TargetMode="External"/><Relationship Id="rId2" Type="http://schemas.openxmlformats.org/officeDocument/2006/relationships/hyperlink" Target="https://pan-restavracija.si/gostilna_ribic/" TargetMode="External"/><Relationship Id="rId16" Type="http://schemas.openxmlformats.org/officeDocument/2006/relationships/hyperlink" Target="https://www.pomaranca.si/" TargetMode="External"/><Relationship Id="rId29" Type="http://schemas.openxmlformats.org/officeDocument/2006/relationships/hyperlink" Target="mailto:info@villamonde.com" TargetMode="External"/><Relationship Id="rId107" Type="http://schemas.openxmlformats.org/officeDocument/2006/relationships/hyperlink" Target="https://www.decima.si/gozd/" TargetMode="External"/><Relationship Id="rId11" Type="http://schemas.openxmlformats.org/officeDocument/2006/relationships/hyperlink" Target="https://www.sava-hotels-resorts.com/si/terme-ptuj/dozivetja/kulinarika" TargetMode="External"/><Relationship Id="rId24" Type="http://schemas.openxmlformats.org/officeDocument/2006/relationships/hyperlink" Target="http://marakuja.si/" TargetMode="External"/><Relationship Id="rId32" Type="http://schemas.openxmlformats.org/officeDocument/2006/relationships/hyperlink" Target="https://www.deponcho.si/" TargetMode="External"/><Relationship Id="rId37" Type="http://schemas.openxmlformats.org/officeDocument/2006/relationships/hyperlink" Target="https://www.okrepcevalnica-raj.si/" TargetMode="External"/><Relationship Id="rId40" Type="http://schemas.openxmlformats.org/officeDocument/2006/relationships/hyperlink" Target="https://www.facebook.com/inplan.si/" TargetMode="External"/><Relationship Id="rId45" Type="http://schemas.openxmlformats.org/officeDocument/2006/relationships/hyperlink" Target="https://www.facebook.com/100057354253272/menu/" TargetMode="External"/><Relationship Id="rId53" Type="http://schemas.openxmlformats.org/officeDocument/2006/relationships/hyperlink" Target="https://www.facebook.com/malinakavarna/" TargetMode="External"/><Relationship Id="rId58" Type="http://schemas.openxmlformats.org/officeDocument/2006/relationships/hyperlink" Target="https://www.facebook.com/bardivinoptuj/" TargetMode="External"/><Relationship Id="rId66" Type="http://schemas.openxmlformats.org/officeDocument/2006/relationships/hyperlink" Target="https://www.facebook.com/SladkaKavarnaPtuj/" TargetMode="External"/><Relationship Id="rId74" Type="http://schemas.openxmlformats.org/officeDocument/2006/relationships/hyperlink" Target="https://www.facebook.com/bar.ranca.ptuj/" TargetMode="External"/><Relationship Id="rId79" Type="http://schemas.openxmlformats.org/officeDocument/2006/relationships/hyperlink" Target="https://www.facebook.com/bargrozdek/" TargetMode="External"/><Relationship Id="rId87" Type="http://schemas.openxmlformats.org/officeDocument/2006/relationships/hyperlink" Target="https://www.facebook.com/zvezda1965/" TargetMode="External"/><Relationship Id="rId102" Type="http://schemas.openxmlformats.org/officeDocument/2006/relationships/hyperlink" Target="https://www.facebook.com/puresport.si" TargetMode="External"/><Relationship Id="rId110" Type="http://schemas.openxmlformats.org/officeDocument/2006/relationships/hyperlink" Target="http://www.ranca-ptuj.com/ranca/" TargetMode="External"/><Relationship Id="rId5" Type="http://schemas.openxmlformats.org/officeDocument/2006/relationships/hyperlink" Target="mailto:amadeus@amis.net" TargetMode="External"/><Relationship Id="rId61" Type="http://schemas.openxmlformats.org/officeDocument/2006/relationships/hyperlink" Target="https://www.facebook.com/divinomomentocaffe/" TargetMode="External"/><Relationship Id="rId82" Type="http://schemas.openxmlformats.org/officeDocument/2006/relationships/hyperlink" Target="https://www.facebook.com/RundaBar" TargetMode="External"/><Relationship Id="rId90" Type="http://schemas.openxmlformats.org/officeDocument/2006/relationships/hyperlink" Target="mailto:tina.knockout@gmail.com" TargetMode="External"/><Relationship Id="rId95" Type="http://schemas.openxmlformats.org/officeDocument/2006/relationships/hyperlink" Target="https://www.tura-ptuj.si/" TargetMode="External"/><Relationship Id="rId19" Type="http://schemas.openxmlformats.org/officeDocument/2006/relationships/hyperlink" Target="https://www.gostisce-svensek.si/" TargetMode="External"/><Relationship Id="rId14" Type="http://schemas.openxmlformats.org/officeDocument/2006/relationships/hyperlink" Target="mailto:gostilna.priposti@gmail.com" TargetMode="External"/><Relationship Id="rId22" Type="http://schemas.openxmlformats.org/officeDocument/2006/relationships/hyperlink" Target="https://www.pivnica-zlatorog.si/" TargetMode="External"/><Relationship Id="rId27" Type="http://schemas.openxmlformats.org/officeDocument/2006/relationships/hyperlink" Target="http://andiamo.si/" TargetMode="External"/><Relationship Id="rId30" Type="http://schemas.openxmlformats.org/officeDocument/2006/relationships/hyperlink" Target="https://www.villamonde.com/" TargetMode="External"/><Relationship Id="rId35" Type="http://schemas.openxmlformats.org/officeDocument/2006/relationships/hyperlink" Target="mailto:info@gastro-ptuj.si" TargetMode="External"/><Relationship Id="rId43" Type="http://schemas.openxmlformats.org/officeDocument/2006/relationships/hyperlink" Target="https://www.gostilna-mursic.si/" TargetMode="External"/><Relationship Id="rId48" Type="http://schemas.openxmlformats.org/officeDocument/2006/relationships/hyperlink" Target="mailto:muzikafeptuj@gmail.com" TargetMode="External"/><Relationship Id="rId56" Type="http://schemas.openxmlformats.org/officeDocument/2006/relationships/hyperlink" Target="mailto:prenocisce.ziga@gmail.com" TargetMode="External"/><Relationship Id="rId64" Type="http://schemas.openxmlformats.org/officeDocument/2006/relationships/hyperlink" Target="http://www.olimpic.si/" TargetMode="External"/><Relationship Id="rId69" Type="http://schemas.openxmlformats.org/officeDocument/2006/relationships/hyperlink" Target="mailto:kronabar2020@gmail.com" TargetMode="External"/><Relationship Id="rId77" Type="http://schemas.openxmlformats.org/officeDocument/2006/relationships/hyperlink" Target="https://www.facebook.com/Kavarna-Gabrovec-145266125488491/" TargetMode="External"/><Relationship Id="rId100" Type="http://schemas.openxmlformats.org/officeDocument/2006/relationships/hyperlink" Target="https://www.tura-ptuj.si/" TargetMode="External"/><Relationship Id="rId105" Type="http://schemas.openxmlformats.org/officeDocument/2006/relationships/hyperlink" Target="https://www.arbadakarba.si/" TargetMode="External"/><Relationship Id="rId8" Type="http://schemas.openxmlformats.org/officeDocument/2006/relationships/hyperlink" Target="mailto:aljaz.zemljic@gmail.com" TargetMode="External"/><Relationship Id="rId51" Type="http://schemas.openxmlformats.org/officeDocument/2006/relationships/hyperlink" Target="https://www.hotel-mitra.si/kavarna-kipertz/" TargetMode="External"/><Relationship Id="rId72" Type="http://schemas.openxmlformats.org/officeDocument/2006/relationships/hyperlink" Target="mailto:bojan.polanec@vinnal.si" TargetMode="External"/><Relationship Id="rId80" Type="http://schemas.openxmlformats.org/officeDocument/2006/relationships/hyperlink" Target="https://www.facebook.com/barrickscafe/" TargetMode="External"/><Relationship Id="rId85" Type="http://schemas.openxmlformats.org/officeDocument/2006/relationships/hyperlink" Target="https://www.facebook.com/feluka.nova" TargetMode="External"/><Relationship Id="rId93" Type="http://schemas.openxmlformats.org/officeDocument/2006/relationships/hyperlink" Target="https://www.kobalwines.si/" TargetMode="External"/><Relationship Id="rId98" Type="http://schemas.openxmlformats.org/officeDocument/2006/relationships/hyperlink" Target="http://www.golf-ptuj.si/sl/" TargetMode="External"/><Relationship Id="rId3" Type="http://schemas.openxmlformats.org/officeDocument/2006/relationships/hyperlink" Target="mailto:info@gostilnagrabar.si" TargetMode="External"/><Relationship Id="rId12" Type="http://schemas.openxmlformats.org/officeDocument/2006/relationships/hyperlink" Target="mailto:gostilna.ampos@gmail.com" TargetMode="External"/><Relationship Id="rId17" Type="http://schemas.openxmlformats.org/officeDocument/2006/relationships/hyperlink" Target="mailto:info@priovinku.si" TargetMode="External"/><Relationship Id="rId25" Type="http://schemas.openxmlformats.org/officeDocument/2006/relationships/hyperlink" Target="http://www.ancona.si/" TargetMode="External"/><Relationship Id="rId33" Type="http://schemas.openxmlformats.org/officeDocument/2006/relationships/hyperlink" Target="mailto:info@laplac.si" TargetMode="External"/><Relationship Id="rId38" Type="http://schemas.openxmlformats.org/officeDocument/2006/relationships/hyperlink" Target="mailto:info@verdi-ptuj.si" TargetMode="External"/><Relationship Id="rId46" Type="http://schemas.openxmlformats.org/officeDocument/2006/relationships/hyperlink" Target="mailto:punkufer.dobrega@gmail.com" TargetMode="External"/><Relationship Id="rId59" Type="http://schemas.openxmlformats.org/officeDocument/2006/relationships/hyperlink" Target="mailto:prenocisce.ziga@gmail.com" TargetMode="External"/><Relationship Id="rId67" Type="http://schemas.openxmlformats.org/officeDocument/2006/relationships/hyperlink" Target="mailto:info@campus.si" TargetMode="External"/><Relationship Id="rId103" Type="http://schemas.openxmlformats.org/officeDocument/2006/relationships/hyperlink" Target="http://www.rimskeigre.si/index.php/o-nas" TargetMode="External"/><Relationship Id="rId108" Type="http://schemas.openxmlformats.org/officeDocument/2006/relationships/hyperlink" Target="http://www.bikeek.si/" TargetMode="External"/><Relationship Id="rId20" Type="http://schemas.openxmlformats.org/officeDocument/2006/relationships/hyperlink" Target="https://www.mcdonalds.si/restavracije/ptuj" TargetMode="External"/><Relationship Id="rId41" Type="http://schemas.openxmlformats.org/officeDocument/2006/relationships/hyperlink" Target="https://www.pizzeria-njami.si/" TargetMode="External"/><Relationship Id="rId54" Type="http://schemas.openxmlformats.org/officeDocument/2006/relationships/hyperlink" Target="mailto:blaz.res@gmail.com" TargetMode="External"/><Relationship Id="rId62" Type="http://schemas.openxmlformats.org/officeDocument/2006/relationships/hyperlink" Target="mailto:ptujska.kavarna@jsp.si" TargetMode="External"/><Relationship Id="rId70" Type="http://schemas.openxmlformats.org/officeDocument/2006/relationships/hyperlink" Target="https://www.facebook.com/kronabarptuj" TargetMode="External"/><Relationship Id="rId75" Type="http://schemas.openxmlformats.org/officeDocument/2006/relationships/hyperlink" Target="mailto:kavoteka.ptuj@gmail.com" TargetMode="External"/><Relationship Id="rId83" Type="http://schemas.openxmlformats.org/officeDocument/2006/relationships/hyperlink" Target="https://www.facebook.com/GlamurBar" TargetMode="External"/><Relationship Id="rId88" Type="http://schemas.openxmlformats.org/officeDocument/2006/relationships/hyperlink" Target="mailto:alibi.bar@siol.si" TargetMode="External"/><Relationship Id="rId91" Type="http://schemas.openxmlformats.org/officeDocument/2006/relationships/hyperlink" Target="https://www.facebook.com/BarKnockoutPtuj/" TargetMode="External"/><Relationship Id="rId96" Type="http://schemas.openxmlformats.org/officeDocument/2006/relationships/hyperlink" Target="https://pustolovski-vurberk.si/" TargetMode="External"/><Relationship Id="rId111" Type="http://schemas.openxmlformats.org/officeDocument/2006/relationships/hyperlink" Target="https://www.pdptuj.si/" TargetMode="External"/><Relationship Id="rId1" Type="http://schemas.openxmlformats.org/officeDocument/2006/relationships/hyperlink" Target="mailto:gostilna.ribic@talum.si" TargetMode="External"/><Relationship Id="rId6" Type="http://schemas.openxmlformats.org/officeDocument/2006/relationships/hyperlink" Target="http://gostilna-amadeus.si/" TargetMode="External"/><Relationship Id="rId15" Type="http://schemas.openxmlformats.org/officeDocument/2006/relationships/hyperlink" Target="https://www.facebook.com/Gostilna-pri-Po%C5%A1ti-285309012417238/" TargetMode="External"/><Relationship Id="rId23" Type="http://schemas.openxmlformats.org/officeDocument/2006/relationships/hyperlink" Target="http://www.pizzerija-sloncek.si/" TargetMode="External"/><Relationship Id="rId28" Type="http://schemas.openxmlformats.org/officeDocument/2006/relationships/hyperlink" Target="https://pizzeria-lili.si/" TargetMode="External"/><Relationship Id="rId36" Type="http://schemas.openxmlformats.org/officeDocument/2006/relationships/hyperlink" Target="https://gastro-ptuj.si/" TargetMode="External"/><Relationship Id="rId49" Type="http://schemas.openxmlformats.org/officeDocument/2006/relationships/hyperlink" Target="http://www.muzikafe.si/" TargetMode="External"/><Relationship Id="rId57" Type="http://schemas.openxmlformats.org/officeDocument/2006/relationships/hyperlink" Target="http://hisadivino.com/" TargetMode="External"/><Relationship Id="rId106" Type="http://schemas.openxmlformats.org/officeDocument/2006/relationships/hyperlink" Target="https://arbadapark.si/" TargetMode="External"/><Relationship Id="rId10" Type="http://schemas.openxmlformats.org/officeDocument/2006/relationships/hyperlink" Target="mailto:hotel.primus@sava.si" TargetMode="External"/><Relationship Id="rId31" Type="http://schemas.openxmlformats.org/officeDocument/2006/relationships/hyperlink" Target="mailto:info@deponcho.si" TargetMode="External"/><Relationship Id="rId44" Type="http://schemas.openxmlformats.org/officeDocument/2006/relationships/hyperlink" Target="https://www.facebook.com/Alex-ImbissLokal-546573589104658/" TargetMode="External"/><Relationship Id="rId52" Type="http://schemas.openxmlformats.org/officeDocument/2006/relationships/hyperlink" Target="mailto:d.pececnik@gmail.com" TargetMode="External"/><Relationship Id="rId60" Type="http://schemas.openxmlformats.org/officeDocument/2006/relationships/hyperlink" Target="http://hisadivino.com/" TargetMode="External"/><Relationship Id="rId65" Type="http://schemas.openxmlformats.org/officeDocument/2006/relationships/hyperlink" Target="https://www.facebook.com/barFlorijan/" TargetMode="External"/><Relationship Id="rId73" Type="http://schemas.openxmlformats.org/officeDocument/2006/relationships/hyperlink" Target="mailto:timi.plecko@xtime.si" TargetMode="External"/><Relationship Id="rId78" Type="http://schemas.openxmlformats.org/officeDocument/2006/relationships/hyperlink" Target="mailto:bargrozdek@gmail.com" TargetMode="External"/><Relationship Id="rId81" Type="http://schemas.openxmlformats.org/officeDocument/2006/relationships/hyperlink" Target="https://www.facebook.com/Sa%C5%A1-730528680398054/" TargetMode="External"/><Relationship Id="rId86" Type="http://schemas.openxmlformats.org/officeDocument/2006/relationships/hyperlink" Target="mailto:salscicarna.zvezda1965@gmail.com" TargetMode="External"/><Relationship Id="rId94" Type="http://schemas.openxmlformats.org/officeDocument/2006/relationships/hyperlink" Target="https://kastali.si/" TargetMode="External"/><Relationship Id="rId99" Type="http://schemas.openxmlformats.org/officeDocument/2006/relationships/hyperlink" Target="http://www.footgolfptuj.si/" TargetMode="External"/><Relationship Id="rId101" Type="http://schemas.openxmlformats.org/officeDocument/2006/relationships/hyperlink" Target="https://kastali.si/" TargetMode="External"/><Relationship Id="rId4" Type="http://schemas.openxmlformats.org/officeDocument/2006/relationships/hyperlink" Target="https://www.gostilnagrabar.si/" TargetMode="External"/><Relationship Id="rId9" Type="http://schemas.openxmlformats.org/officeDocument/2006/relationships/hyperlink" Target="https://www.facebook.com/lukbistro" TargetMode="External"/><Relationship Id="rId13" Type="http://schemas.openxmlformats.org/officeDocument/2006/relationships/hyperlink" Target="https://www.facebook.com/Gostilna-Ampos-105724278203736/" TargetMode="External"/><Relationship Id="rId18" Type="http://schemas.openxmlformats.org/officeDocument/2006/relationships/hyperlink" Target="http://www.priovinku.si/" TargetMode="External"/><Relationship Id="rId39" Type="http://schemas.openxmlformats.org/officeDocument/2006/relationships/hyperlink" Target="https://verdiptuj.si/" TargetMode="External"/><Relationship Id="rId109" Type="http://schemas.openxmlformats.org/officeDocument/2006/relationships/hyperlink" Target="https://www.facebook.com/konjeniskiklubjezero/" TargetMode="External"/><Relationship Id="rId34" Type="http://schemas.openxmlformats.org/officeDocument/2006/relationships/hyperlink" Target="https://www.laplac.si/" TargetMode="External"/><Relationship Id="rId50" Type="http://schemas.openxmlformats.org/officeDocument/2006/relationships/hyperlink" Target="mailto:info@hotel-mitra.si" TargetMode="External"/><Relationship Id="rId55" Type="http://schemas.openxmlformats.org/officeDocument/2006/relationships/hyperlink" Target="https://www.facebook.com/KavaBarOrfej/" TargetMode="External"/><Relationship Id="rId76" Type="http://schemas.openxmlformats.org/officeDocument/2006/relationships/hyperlink" Target="https://www.facebook.com/kavoteka.ptuj/" TargetMode="External"/><Relationship Id="rId97" Type="http://schemas.openxmlformats.org/officeDocument/2006/relationships/hyperlink" Target="http://www.vejkpark.si/" TargetMode="External"/><Relationship Id="rId104" Type="http://schemas.openxmlformats.org/officeDocument/2006/relationships/hyperlink" Target="https://www.facebook.com/SCDEleja/" TargetMode="External"/><Relationship Id="rId7" Type="http://schemas.openxmlformats.org/officeDocument/2006/relationships/hyperlink" Target="https://www.facebook.com/GostilnaRozika/" TargetMode="External"/><Relationship Id="rId71" Type="http://schemas.openxmlformats.org/officeDocument/2006/relationships/hyperlink" Target="https://www.facebook.com/gelateriajagoda/" TargetMode="External"/><Relationship Id="rId92" Type="http://schemas.openxmlformats.org/officeDocument/2006/relationships/hyperlink" Target="http://www.pullus.si/"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0.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policija.si/o-slovenski-policiji/statistika/mejna-problematika/stevilo-potnikov-na-mejnih-prehodih"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33"/>
  <sheetViews>
    <sheetView showGridLines="0" zoomScaleNormal="100" workbookViewId="0">
      <selection sqref="A1:XFD1048576"/>
    </sheetView>
  </sheetViews>
  <sheetFormatPr defaultRowHeight="15" x14ac:dyDescent="0.25"/>
  <cols>
    <col min="1" max="1" width="9.140625" style="147"/>
    <col min="3" max="3" width="34.28515625" customWidth="1"/>
    <col min="4" max="4" width="11.7109375" hidden="1" customWidth="1"/>
    <col min="5" max="5" width="10.42578125" hidden="1" customWidth="1"/>
    <col min="6" max="6" width="9.140625" hidden="1" customWidth="1"/>
    <col min="7" max="7" width="10.5703125" hidden="1" customWidth="1"/>
    <col min="8" max="8" width="12.42578125" hidden="1" customWidth="1"/>
    <col min="9" max="9" width="10.28515625" hidden="1" customWidth="1"/>
    <col min="10" max="10" width="11.140625" hidden="1" customWidth="1"/>
    <col min="11" max="11" width="11" customWidth="1"/>
    <col min="12" max="12" width="9.140625" customWidth="1"/>
    <col min="13" max="13" width="10.28515625" customWidth="1"/>
    <col min="14" max="14" width="11.140625" customWidth="1"/>
    <col min="15" max="15" width="9.140625" customWidth="1"/>
    <col min="16" max="16" width="10.7109375" customWidth="1"/>
    <col min="17" max="17" width="13.42578125" customWidth="1"/>
    <col min="18" max="18" width="10.28515625" customWidth="1"/>
    <col min="19" max="19" width="10" customWidth="1"/>
    <col min="20" max="20" width="9.7109375" customWidth="1"/>
    <col min="21" max="22" width="10.140625" customWidth="1"/>
    <col min="23" max="23" width="11.140625" customWidth="1"/>
    <col min="24" max="24" width="11.42578125" customWidth="1"/>
    <col min="25" max="25" width="12.140625" customWidth="1"/>
    <col min="26" max="26" width="12.7109375" customWidth="1"/>
    <col min="27" max="27" width="12.140625" customWidth="1"/>
    <col min="28" max="28" width="12.42578125" customWidth="1"/>
    <col min="29" max="29" width="11.140625" customWidth="1"/>
    <col min="30" max="30" width="10.7109375" bestFit="1" customWidth="1"/>
    <col min="31" max="31" width="11.5703125" customWidth="1"/>
    <col min="32" max="33" width="9.140625" customWidth="1"/>
    <col min="34" max="34" width="11.140625" customWidth="1"/>
    <col min="35" max="36" width="9.140625" customWidth="1"/>
    <col min="37" max="37" width="10.7109375" customWidth="1"/>
    <col min="38" max="38" width="9.140625" customWidth="1"/>
    <col min="39" max="39" width="11" customWidth="1"/>
    <col min="40" max="40" width="9.140625" customWidth="1"/>
    <col min="41" max="41" width="10" customWidth="1"/>
    <col min="42" max="42" width="9.85546875" customWidth="1"/>
    <col min="43" max="43" width="11.28515625" customWidth="1"/>
    <col min="44" max="44" width="9.140625" customWidth="1"/>
    <col min="45" max="45" width="12.140625" customWidth="1"/>
    <col min="46" max="46" width="10.140625" customWidth="1"/>
    <col min="48" max="48" width="10.42578125" customWidth="1"/>
    <col min="50" max="50" width="10.140625" customWidth="1"/>
    <col min="55" max="55" width="11" bestFit="1" customWidth="1"/>
    <col min="56" max="56" width="9.85546875" customWidth="1"/>
    <col min="57" max="57" width="12.140625" customWidth="1"/>
    <col min="63" max="63" width="11.140625" bestFit="1" customWidth="1"/>
    <col min="95" max="95" width="11.140625" customWidth="1"/>
  </cols>
  <sheetData>
    <row r="1" spans="3:50" x14ac:dyDescent="0.25">
      <c r="K1" s="256"/>
      <c r="L1" s="256"/>
      <c r="M1" s="256"/>
      <c r="AG1" s="2" t="s">
        <v>462</v>
      </c>
      <c r="AL1" s="141"/>
      <c r="AM1" s="142"/>
      <c r="AN1" s="141"/>
      <c r="AS1" s="8" t="s">
        <v>443</v>
      </c>
    </row>
    <row r="2" spans="3:50" ht="27" x14ac:dyDescent="0.25">
      <c r="K2" s="255"/>
      <c r="L2" s="255"/>
      <c r="M2" s="255"/>
      <c r="O2" s="255"/>
      <c r="P2" s="255"/>
      <c r="Q2" s="255"/>
      <c r="W2" s="128"/>
      <c r="X2" s="128"/>
      <c r="Y2" s="128"/>
      <c r="Z2" s="280" t="s">
        <v>385</v>
      </c>
      <c r="AA2" s="627" t="s">
        <v>149</v>
      </c>
      <c r="AB2" s="622">
        <v>2020</v>
      </c>
      <c r="AC2" s="631" t="s">
        <v>149</v>
      </c>
      <c r="AD2" s="622">
        <v>2021</v>
      </c>
      <c r="AE2" s="631" t="s">
        <v>149</v>
      </c>
      <c r="AG2" s="758" t="s">
        <v>461</v>
      </c>
      <c r="AH2" s="370"/>
      <c r="AI2" s="675"/>
      <c r="AJ2" s="672">
        <v>2019</v>
      </c>
      <c r="AK2" s="673" t="s">
        <v>149</v>
      </c>
      <c r="AL2" s="674">
        <v>2020</v>
      </c>
      <c r="AM2" s="673" t="s">
        <v>149</v>
      </c>
      <c r="AN2" s="756">
        <v>2021</v>
      </c>
      <c r="AO2" s="757" t="s">
        <v>149</v>
      </c>
      <c r="AP2" s="1753">
        <v>2022</v>
      </c>
      <c r="AQ2" s="1754" t="s">
        <v>483</v>
      </c>
      <c r="AS2" s="758">
        <v>2020</v>
      </c>
      <c r="AT2" s="759" t="s">
        <v>149</v>
      </c>
      <c r="AU2" s="758">
        <v>2021</v>
      </c>
      <c r="AV2" s="757" t="s">
        <v>457</v>
      </c>
      <c r="AW2" s="677"/>
      <c r="AX2" s="680"/>
    </row>
    <row r="3" spans="3:50" x14ac:dyDescent="0.25">
      <c r="I3" s="6"/>
      <c r="K3" s="255"/>
      <c r="L3" s="255"/>
      <c r="M3" s="255"/>
      <c r="O3" s="255"/>
      <c r="P3" s="255"/>
      <c r="Q3" s="255"/>
      <c r="Y3" s="463" t="s">
        <v>145</v>
      </c>
      <c r="Z3" s="5">
        <v>4308</v>
      </c>
      <c r="AA3" s="628">
        <v>0.11350974930362116</v>
      </c>
      <c r="AB3" s="623">
        <v>5170</v>
      </c>
      <c r="AC3" s="632">
        <v>9.4584139264990333E-2</v>
      </c>
      <c r="AD3" s="623">
        <v>5170</v>
      </c>
      <c r="AE3" s="632">
        <v>9.4584139264990333E-2</v>
      </c>
      <c r="AG3" s="681"/>
      <c r="AH3" s="682"/>
      <c r="AI3" s="683" t="s">
        <v>302</v>
      </c>
      <c r="AJ3" s="684">
        <v>385143</v>
      </c>
      <c r="AK3" s="685">
        <v>0.17398213131226584</v>
      </c>
      <c r="AL3" s="684">
        <v>164858</v>
      </c>
      <c r="AM3" s="685">
        <v>0.19494352715670457</v>
      </c>
      <c r="AN3" s="684">
        <v>231810</v>
      </c>
      <c r="AO3" s="685">
        <v>0.19173892411889046</v>
      </c>
      <c r="AP3" s="684">
        <v>383014.29</v>
      </c>
      <c r="AQ3" s="685">
        <v>0.17422587548887536</v>
      </c>
      <c r="AS3" s="684">
        <v>712297</v>
      </c>
      <c r="AT3" s="689">
        <v>4.5118819818137659E-2</v>
      </c>
      <c r="AU3" s="684">
        <v>898203</v>
      </c>
      <c r="AV3" s="689">
        <v>4.9484359326343819E-2</v>
      </c>
      <c r="AW3" s="678"/>
      <c r="AX3" s="676"/>
    </row>
    <row r="4" spans="3:50" x14ac:dyDescent="0.25">
      <c r="C4" s="2"/>
      <c r="K4" s="255"/>
      <c r="L4" s="255"/>
      <c r="M4" s="255"/>
      <c r="O4" s="255"/>
      <c r="P4" s="255"/>
      <c r="Q4" s="255"/>
      <c r="Y4" s="463" t="s">
        <v>51</v>
      </c>
      <c r="Z4" s="5">
        <v>620</v>
      </c>
      <c r="AA4" s="628">
        <v>0.64516129032258063</v>
      </c>
      <c r="AB4" s="624">
        <v>620</v>
      </c>
      <c r="AC4" s="632">
        <v>0.64516129032258063</v>
      </c>
      <c r="AD4" s="624">
        <v>620</v>
      </c>
      <c r="AE4" s="632">
        <v>0.64516129032258063</v>
      </c>
      <c r="AG4" s="681"/>
      <c r="AH4" s="682"/>
      <c r="AI4" s="683" t="s">
        <v>303</v>
      </c>
      <c r="AJ4" s="684">
        <v>827591</v>
      </c>
      <c r="AK4" s="685">
        <v>0.18933627842738743</v>
      </c>
      <c r="AL4" s="684">
        <v>445440</v>
      </c>
      <c r="AM4" s="685">
        <v>0.20394441451149425</v>
      </c>
      <c r="AN4" s="684">
        <v>550526</v>
      </c>
      <c r="AO4" s="685">
        <v>0.19194733763709615</v>
      </c>
      <c r="AP4" s="684">
        <v>849252.36</v>
      </c>
      <c r="AQ4" s="685">
        <v>0.1821637563656579</v>
      </c>
      <c r="AS4" s="684">
        <v>2369259</v>
      </c>
      <c r="AT4" s="689">
        <v>3.8343211949390082E-2</v>
      </c>
      <c r="AU4" s="684">
        <v>2858144</v>
      </c>
      <c r="AV4" s="689">
        <v>3.697224492537815E-2</v>
      </c>
      <c r="AW4" s="678"/>
      <c r="AX4" s="676"/>
    </row>
    <row r="5" spans="3:50" x14ac:dyDescent="0.25">
      <c r="K5" s="255"/>
      <c r="L5" s="255"/>
      <c r="M5" s="255"/>
      <c r="Q5" s="123"/>
      <c r="W5" s="128"/>
      <c r="X5" s="128"/>
      <c r="Y5" s="464" t="s">
        <v>146</v>
      </c>
      <c r="Z5" s="465">
        <v>3931</v>
      </c>
      <c r="AA5" s="629">
        <v>8.2167387433223105E-2</v>
      </c>
      <c r="AB5" s="16">
        <v>5604</v>
      </c>
      <c r="AC5" s="633">
        <v>5.9600285510349751E-2</v>
      </c>
      <c r="AD5" s="16">
        <v>5604</v>
      </c>
      <c r="AE5" s="633">
        <v>4.9607423269093502E-2</v>
      </c>
      <c r="AG5" s="681"/>
      <c r="AH5" s="686"/>
      <c r="AI5" s="687" t="s">
        <v>444</v>
      </c>
      <c r="AJ5" s="688">
        <v>2.1487888913987789</v>
      </c>
      <c r="AK5" s="685">
        <v>1.0882512876426589</v>
      </c>
      <c r="AL5" s="688">
        <v>2.7019616882407891</v>
      </c>
      <c r="AM5" s="685">
        <v>1.046171768234984</v>
      </c>
      <c r="AN5" s="688">
        <v>2.3749018592813078</v>
      </c>
      <c r="AO5" s="685">
        <v>1.0010869650967502</v>
      </c>
      <c r="AP5" s="688">
        <v>2.2172863576447761</v>
      </c>
      <c r="AQ5" s="685">
        <v>1.0455608608911218</v>
      </c>
      <c r="AS5" s="688">
        <v>3.3262234713890413</v>
      </c>
      <c r="AT5" s="690">
        <v>0.84982745789765102</v>
      </c>
      <c r="AU5" s="688">
        <v>3.1820690868322639</v>
      </c>
      <c r="AV5" s="713">
        <v>0.74715011831415901</v>
      </c>
      <c r="AW5" s="679"/>
      <c r="AX5" s="137"/>
    </row>
    <row r="6" spans="3:50" ht="21" x14ac:dyDescent="0.35">
      <c r="C6" s="78" t="s">
        <v>38</v>
      </c>
      <c r="D6" s="79"/>
      <c r="E6" s="79"/>
      <c r="F6" s="79"/>
      <c r="G6" s="79"/>
      <c r="H6" s="80"/>
      <c r="I6" s="81"/>
      <c r="J6" s="81"/>
      <c r="K6" s="81"/>
      <c r="L6" s="81"/>
      <c r="M6" s="81"/>
      <c r="N6" s="81"/>
      <c r="O6" s="81"/>
      <c r="P6" s="3"/>
      <c r="R6" s="3"/>
      <c r="T6" s="3"/>
      <c r="V6" s="3"/>
      <c r="Y6" s="625" t="s">
        <v>380</v>
      </c>
      <c r="Z6" s="626">
        <v>8859</v>
      </c>
      <c r="AA6" s="630">
        <v>0.16130488768484028</v>
      </c>
      <c r="AB6" s="635">
        <v>11394</v>
      </c>
      <c r="AC6" s="634">
        <v>0.10733719501492013</v>
      </c>
      <c r="AD6" s="635">
        <v>11394</v>
      </c>
      <c r="AE6" s="634">
        <v>0.10242232754081096</v>
      </c>
      <c r="AG6" s="691"/>
      <c r="AH6" s="692"/>
      <c r="AI6" s="693" t="s">
        <v>300</v>
      </c>
      <c r="AJ6" s="694">
        <v>297522</v>
      </c>
      <c r="AK6" s="695">
        <v>0.14897385739541949</v>
      </c>
      <c r="AL6" s="694">
        <v>83625</v>
      </c>
      <c r="AM6" s="695">
        <v>0.11469058295964125</v>
      </c>
      <c r="AN6" s="694">
        <v>131334</v>
      </c>
      <c r="AO6" s="695">
        <v>0.13617951177912802</v>
      </c>
      <c r="AP6" s="694">
        <v>274828.53999999998</v>
      </c>
      <c r="AQ6" s="695">
        <v>0.13696539667968982</v>
      </c>
      <c r="AS6" s="694">
        <v>165361</v>
      </c>
      <c r="AT6" s="697">
        <v>5.800037493725848E-2</v>
      </c>
      <c r="AU6" s="694">
        <v>197380</v>
      </c>
      <c r="AV6" s="697">
        <v>9.0612017428310876E-2</v>
      </c>
      <c r="AW6" s="678"/>
      <c r="AX6" s="676"/>
    </row>
    <row r="7" spans="3:50" x14ac:dyDescent="0.25">
      <c r="C7" s="79" t="s">
        <v>44</v>
      </c>
      <c r="D7" s="81"/>
      <c r="E7" s="81"/>
      <c r="F7" s="81"/>
      <c r="G7" s="81"/>
      <c r="H7" s="81"/>
      <c r="I7" s="81"/>
      <c r="J7" s="81"/>
      <c r="K7" s="81"/>
      <c r="L7" s="81"/>
      <c r="M7" s="81"/>
      <c r="N7" s="81"/>
      <c r="O7" s="81"/>
      <c r="P7" s="11"/>
      <c r="Q7" s="3"/>
      <c r="R7" s="3"/>
      <c r="S7" s="3"/>
      <c r="T7" s="3"/>
      <c r="U7" s="3"/>
      <c r="V7" s="3"/>
      <c r="W7" s="3"/>
      <c r="AA7" s="131"/>
      <c r="AB7" s="131"/>
      <c r="AC7" s="131"/>
      <c r="AG7" s="696"/>
      <c r="AH7" s="692"/>
      <c r="AI7" s="693" t="s">
        <v>301</v>
      </c>
      <c r="AJ7" s="694">
        <v>612489</v>
      </c>
      <c r="AK7" s="695">
        <v>0.14448096210707459</v>
      </c>
      <c r="AL7" s="694">
        <v>226198</v>
      </c>
      <c r="AM7" s="695">
        <v>9.0164369269401148E-2</v>
      </c>
      <c r="AN7" s="694">
        <v>305566</v>
      </c>
      <c r="AO7" s="695">
        <v>0.1076428660256704</v>
      </c>
      <c r="AP7" s="694">
        <v>597892.21</v>
      </c>
      <c r="AQ7" s="695">
        <v>0.1249104750837948</v>
      </c>
      <c r="AS7" s="694">
        <v>495627</v>
      </c>
      <c r="AT7" s="697">
        <v>4.1149896999154605E-2</v>
      </c>
      <c r="AU7" s="694">
        <v>612883</v>
      </c>
      <c r="AV7" s="697">
        <v>5.3667665769812509E-2</v>
      </c>
      <c r="AW7" s="678"/>
      <c r="AX7" s="676"/>
    </row>
    <row r="8" spans="3:50" s="147" customFormat="1" x14ac:dyDescent="0.25">
      <c r="C8" s="79"/>
      <c r="D8" s="81"/>
      <c r="E8" s="81"/>
      <c r="F8" s="81"/>
      <c r="G8" s="81"/>
      <c r="H8" s="81"/>
      <c r="I8" s="81"/>
      <c r="J8" s="81"/>
      <c r="K8" s="81"/>
      <c r="L8" s="81"/>
      <c r="M8" s="81"/>
      <c r="N8" s="81"/>
      <c r="O8" s="81"/>
      <c r="P8" s="11"/>
      <c r="Q8" s="3"/>
      <c r="R8" s="3"/>
      <c r="S8" s="3"/>
      <c r="T8" s="3"/>
      <c r="U8" s="3"/>
      <c r="V8" s="3"/>
      <c r="W8" s="3"/>
      <c r="AA8" s="148"/>
      <c r="AB8" s="148"/>
      <c r="AC8" s="148"/>
      <c r="AG8" s="696"/>
      <c r="AH8" s="692"/>
      <c r="AI8" s="693" t="s">
        <v>459</v>
      </c>
      <c r="AJ8" s="710">
        <v>2.0586343194788959</v>
      </c>
      <c r="AK8" s="695">
        <v>0.96984104884644629</v>
      </c>
      <c r="AL8" s="710">
        <v>2.7049088191330344</v>
      </c>
      <c r="AM8" s="695">
        <v>0.7861532040614817</v>
      </c>
      <c r="AN8" s="710">
        <v>2.3266328597316766</v>
      </c>
      <c r="AO8" s="695">
        <v>0.79044831795445325</v>
      </c>
      <c r="AP8" s="710">
        <v>2.1755099015553481</v>
      </c>
      <c r="AQ8" s="695">
        <v>0.91198564098575252</v>
      </c>
      <c r="AS8" s="710">
        <v>2.9972423969376094</v>
      </c>
      <c r="AT8" s="697">
        <v>0.7094763963796481</v>
      </c>
      <c r="AU8" s="710">
        <v>3.1050917012868577</v>
      </c>
      <c r="AV8" s="697">
        <v>0.59227978024297423</v>
      </c>
      <c r="AW8" s="678"/>
      <c r="AX8" s="676"/>
    </row>
    <row r="9" spans="3:50" x14ac:dyDescent="0.25">
      <c r="C9" s="81" t="s">
        <v>424</v>
      </c>
      <c r="D9" s="81"/>
      <c r="E9" s="81"/>
      <c r="F9" s="81"/>
      <c r="G9" s="81"/>
      <c r="H9" s="81"/>
      <c r="I9" s="81"/>
      <c r="J9" s="81"/>
      <c r="K9" s="81"/>
      <c r="L9" s="81"/>
      <c r="M9" s="105"/>
      <c r="N9" s="105"/>
      <c r="O9" s="105"/>
      <c r="P9" s="1"/>
      <c r="Q9" s="1"/>
      <c r="R9" s="1"/>
      <c r="S9" s="149"/>
      <c r="T9" s="1"/>
      <c r="U9" s="1"/>
      <c r="V9" s="1"/>
      <c r="W9" s="1"/>
      <c r="AA9" s="130"/>
      <c r="AB9" s="130"/>
      <c r="AC9" s="131"/>
      <c r="AG9" s="698"/>
      <c r="AH9" s="699"/>
      <c r="AI9" s="700" t="s">
        <v>304</v>
      </c>
      <c r="AJ9" s="701">
        <v>87621</v>
      </c>
      <c r="AK9" s="702">
        <v>0.25889912235651269</v>
      </c>
      <c r="AL9" s="701">
        <v>81233</v>
      </c>
      <c r="AM9" s="702">
        <v>0.27755961247276351</v>
      </c>
      <c r="AN9" s="701">
        <v>100476</v>
      </c>
      <c r="AO9" s="702">
        <v>0.26436163860026274</v>
      </c>
      <c r="AP9" s="701">
        <v>108185.75</v>
      </c>
      <c r="AQ9" s="702">
        <v>0.26888014364183821</v>
      </c>
      <c r="AS9" s="701">
        <v>546936</v>
      </c>
      <c r="AT9" s="708">
        <v>4.1224201734755071E-2</v>
      </c>
      <c r="AU9" s="701">
        <v>700823</v>
      </c>
      <c r="AV9" s="708">
        <v>3.7901153358265924E-2</v>
      </c>
      <c r="AW9" s="678"/>
      <c r="AX9" s="676"/>
    </row>
    <row r="10" spans="3:50" x14ac:dyDescent="0.25">
      <c r="C10" s="79" t="s">
        <v>39</v>
      </c>
      <c r="D10" s="81"/>
      <c r="E10" s="81"/>
      <c r="F10" s="81"/>
      <c r="G10" s="81"/>
      <c r="H10" s="81"/>
      <c r="I10" s="81"/>
      <c r="J10" s="81"/>
      <c r="K10" s="81"/>
      <c r="L10" s="81"/>
      <c r="M10" s="81"/>
      <c r="N10" s="81"/>
      <c r="O10" s="105"/>
      <c r="P10" s="1"/>
      <c r="Q10" s="1"/>
      <c r="R10" s="1"/>
      <c r="S10" s="149"/>
      <c r="T10" s="1"/>
      <c r="U10" s="1"/>
      <c r="V10" s="1"/>
      <c r="W10" s="1"/>
      <c r="AA10" s="130"/>
      <c r="AB10" s="131"/>
      <c r="AC10" s="131"/>
      <c r="AD10" s="132"/>
      <c r="AE10" s="132"/>
      <c r="AF10" s="132"/>
      <c r="AG10" s="698"/>
      <c r="AH10" s="703"/>
      <c r="AI10" s="700" t="s">
        <v>305</v>
      </c>
      <c r="AJ10" s="701">
        <v>215102</v>
      </c>
      <c r="AK10" s="702">
        <v>0.31705888369238777</v>
      </c>
      <c r="AL10" s="701">
        <v>219242</v>
      </c>
      <c r="AM10" s="702">
        <v>0.32133441585097744</v>
      </c>
      <c r="AN10" s="701">
        <v>244960</v>
      </c>
      <c r="AO10" s="702">
        <v>0.2971097322011757</v>
      </c>
      <c r="AP10" s="701">
        <v>251360.15</v>
      </c>
      <c r="AQ10" s="702">
        <v>0.31834799589354162</v>
      </c>
      <c r="AS10" s="701">
        <v>1873632</v>
      </c>
      <c r="AT10" s="708">
        <v>3.7600766852829155E-2</v>
      </c>
      <c r="AU10" s="701">
        <v>2245261</v>
      </c>
      <c r="AV10" s="708">
        <v>3.2414939733064439E-2</v>
      </c>
      <c r="AW10" s="678"/>
      <c r="AX10" s="676"/>
    </row>
    <row r="11" spans="3:50" x14ac:dyDescent="0.25">
      <c r="C11" s="79"/>
      <c r="D11" s="79"/>
      <c r="E11" s="79"/>
      <c r="F11" s="79"/>
      <c r="G11" s="79"/>
      <c r="H11" s="79"/>
      <c r="I11" s="81"/>
      <c r="J11" s="81"/>
      <c r="K11" s="81"/>
      <c r="L11" s="81"/>
      <c r="M11" s="81"/>
      <c r="N11" s="105"/>
      <c r="O11" s="105"/>
      <c r="P11" s="712"/>
      <c r="R11" s="1"/>
      <c r="S11" s="1"/>
      <c r="T11" s="1"/>
      <c r="U11" s="1"/>
      <c r="V11" s="1"/>
      <c r="W11" s="1"/>
      <c r="AA11" s="130"/>
      <c r="AB11" s="130"/>
      <c r="AC11" s="131"/>
      <c r="AD11" s="132"/>
      <c r="AE11" s="132"/>
      <c r="AF11" s="132"/>
      <c r="AG11" s="704"/>
      <c r="AH11" s="705"/>
      <c r="AI11" s="706" t="s">
        <v>460</v>
      </c>
      <c r="AJ11" s="711">
        <v>2.4549137763778091</v>
      </c>
      <c r="AK11" s="707">
        <v>1.2246425588719732</v>
      </c>
      <c r="AL11" s="711">
        <v>2.6989277756576762</v>
      </c>
      <c r="AM11" s="707">
        <v>1.1577131593037855</v>
      </c>
      <c r="AN11" s="711">
        <v>2.4379951431187545</v>
      </c>
      <c r="AO11" s="707">
        <v>1.1238761182382853</v>
      </c>
      <c r="AP11" s="711">
        <v>2.3234127415117056</v>
      </c>
      <c r="AQ11" s="707">
        <v>1.1839773349630347</v>
      </c>
      <c r="AS11" s="711">
        <v>3.4256878318486987</v>
      </c>
      <c r="AT11" s="709">
        <v>0.91210418323586151</v>
      </c>
      <c r="AU11" s="711">
        <v>3.2037490207941235</v>
      </c>
      <c r="AV11" s="709">
        <v>0.85524942807565019</v>
      </c>
    </row>
    <row r="12" spans="3:50" x14ac:dyDescent="0.25">
      <c r="O12" s="3"/>
      <c r="P12" s="1"/>
      <c r="Q12" s="1"/>
      <c r="R12" s="1"/>
      <c r="S12" s="149"/>
      <c r="T12" s="1"/>
      <c r="U12" s="1"/>
      <c r="V12" s="1"/>
      <c r="W12" s="1"/>
      <c r="AA12" s="131"/>
      <c r="AB12" s="131"/>
      <c r="AC12" s="131"/>
      <c r="AD12" s="132"/>
      <c r="AE12" s="132"/>
      <c r="AF12" s="132"/>
      <c r="AG12" s="132"/>
      <c r="AH12" s="132"/>
      <c r="AI12" s="132"/>
      <c r="AJ12" s="132"/>
    </row>
    <row r="13" spans="3:50" ht="30.75" thickBot="1" x14ac:dyDescent="0.3">
      <c r="C13" s="472" t="s">
        <v>381</v>
      </c>
      <c r="D13" s="473">
        <v>2009</v>
      </c>
      <c r="E13" s="473">
        <v>2010</v>
      </c>
      <c r="F13" s="473">
        <v>2011</v>
      </c>
      <c r="G13" s="473">
        <v>2012</v>
      </c>
      <c r="H13" s="474">
        <v>2013</v>
      </c>
      <c r="I13" s="474">
        <v>2014</v>
      </c>
      <c r="J13" s="473">
        <v>2015</v>
      </c>
      <c r="K13" s="473">
        <v>2016</v>
      </c>
      <c r="L13" s="473">
        <v>2017</v>
      </c>
      <c r="M13" s="473">
        <v>2018</v>
      </c>
      <c r="N13" s="473">
        <v>2019</v>
      </c>
      <c r="O13" s="473">
        <v>2020</v>
      </c>
      <c r="P13" s="473">
        <v>2021</v>
      </c>
      <c r="Q13" s="473">
        <v>2022</v>
      </c>
      <c r="S13" s="149"/>
      <c r="T13" s="1"/>
      <c r="U13" s="91" t="s">
        <v>409</v>
      </c>
      <c r="V13" s="91" t="s">
        <v>397</v>
      </c>
      <c r="W13" s="1"/>
      <c r="X13" s="1"/>
      <c r="Y13" s="1"/>
      <c r="AC13" s="130"/>
      <c r="AD13" s="130"/>
      <c r="AE13" s="131"/>
      <c r="AF13" s="132"/>
      <c r="AG13" s="132"/>
      <c r="AH13" s="132"/>
      <c r="AI13" s="132"/>
      <c r="AJ13" s="132"/>
      <c r="AK13" s="5"/>
      <c r="AL13" s="132"/>
    </row>
    <row r="14" spans="3:50" ht="15.75" thickTop="1" x14ac:dyDescent="0.25">
      <c r="C14" s="466" t="s">
        <v>130</v>
      </c>
      <c r="D14" s="466">
        <v>219</v>
      </c>
      <c r="E14" s="466">
        <v>212</v>
      </c>
      <c r="F14" s="466">
        <v>212</v>
      </c>
      <c r="G14" s="466">
        <v>217</v>
      </c>
      <c r="H14" s="466">
        <v>206</v>
      </c>
      <c r="I14" s="466">
        <v>206</v>
      </c>
      <c r="J14" s="466">
        <v>219</v>
      </c>
      <c r="K14" s="466">
        <v>232</v>
      </c>
      <c r="L14" s="466">
        <v>230</v>
      </c>
      <c r="M14" s="466">
        <v>230</v>
      </c>
      <c r="N14" s="466">
        <v>230</v>
      </c>
      <c r="O14" s="466">
        <v>230</v>
      </c>
      <c r="P14" s="466">
        <v>230</v>
      </c>
      <c r="Q14" s="466">
        <v>230</v>
      </c>
      <c r="T14" s="1"/>
      <c r="U14" s="539">
        <v>100</v>
      </c>
      <c r="V14" s="92">
        <v>100</v>
      </c>
      <c r="W14" s="1"/>
      <c r="X14" s="1"/>
      <c r="Y14" s="1"/>
      <c r="AC14" s="130"/>
      <c r="AD14" s="131"/>
      <c r="AE14" s="131"/>
      <c r="AF14" s="132"/>
      <c r="AG14" s="132"/>
      <c r="AH14" s="132"/>
      <c r="AI14" s="132"/>
      <c r="AJ14" s="132"/>
      <c r="AK14" s="5"/>
      <c r="AL14" s="132"/>
    </row>
    <row r="15" spans="3:50" x14ac:dyDescent="0.25">
      <c r="C15" s="467" t="s">
        <v>51</v>
      </c>
      <c r="D15" s="467">
        <v>120</v>
      </c>
      <c r="E15" s="467">
        <v>120</v>
      </c>
      <c r="F15" s="467">
        <v>120</v>
      </c>
      <c r="G15" s="467">
        <v>120</v>
      </c>
      <c r="H15" s="467">
        <v>128</v>
      </c>
      <c r="I15" s="467">
        <v>128</v>
      </c>
      <c r="J15" s="467">
        <v>128</v>
      </c>
      <c r="K15" s="467">
        <v>128</v>
      </c>
      <c r="L15" s="467">
        <v>128</v>
      </c>
      <c r="M15" s="467">
        <v>128</v>
      </c>
      <c r="N15" s="466">
        <v>128</v>
      </c>
      <c r="O15" s="466">
        <v>128</v>
      </c>
      <c r="P15" s="466">
        <v>128</v>
      </c>
      <c r="Q15" s="466">
        <v>128</v>
      </c>
      <c r="T15" s="1"/>
      <c r="U15" s="92">
        <v>100</v>
      </c>
      <c r="V15" s="92">
        <v>100</v>
      </c>
      <c r="W15" s="1"/>
      <c r="X15" s="1"/>
      <c r="Y15" s="1"/>
      <c r="AC15" s="130"/>
      <c r="AD15" s="130"/>
      <c r="AE15" s="131"/>
      <c r="AF15" s="132"/>
      <c r="AG15" s="132"/>
      <c r="AH15" s="132"/>
      <c r="AI15" s="132"/>
      <c r="AJ15" s="132"/>
      <c r="AK15" s="132"/>
      <c r="AL15" s="132"/>
    </row>
    <row r="16" spans="3:50" ht="15.75" thickBot="1" x14ac:dyDescent="0.3">
      <c r="C16" s="468" t="s">
        <v>1048</v>
      </c>
      <c r="D16" s="468">
        <v>137</v>
      </c>
      <c r="E16" s="468">
        <v>148</v>
      </c>
      <c r="F16" s="468">
        <v>169</v>
      </c>
      <c r="G16" s="468">
        <v>165</v>
      </c>
      <c r="H16" s="468">
        <v>169</v>
      </c>
      <c r="I16" s="468">
        <v>170</v>
      </c>
      <c r="J16" s="468">
        <v>176</v>
      </c>
      <c r="K16" s="468">
        <v>179</v>
      </c>
      <c r="L16" s="468">
        <v>169</v>
      </c>
      <c r="M16" s="468">
        <v>173</v>
      </c>
      <c r="N16" s="468">
        <v>147</v>
      </c>
      <c r="O16" s="468">
        <v>140</v>
      </c>
      <c r="P16" s="468">
        <v>154</v>
      </c>
      <c r="Q16" s="468">
        <v>154</v>
      </c>
      <c r="T16" s="1"/>
      <c r="U16" s="540">
        <v>91.124260355029591</v>
      </c>
      <c r="V16" s="93">
        <v>104.76190476190477</v>
      </c>
      <c r="W16" s="1"/>
      <c r="X16" s="1"/>
      <c r="Y16" s="1"/>
      <c r="AC16" s="130"/>
      <c r="AD16" s="130"/>
      <c r="AE16" s="130"/>
      <c r="AF16" s="130"/>
      <c r="AG16" s="130"/>
      <c r="AH16" s="130"/>
      <c r="AI16" s="130"/>
      <c r="AJ16" s="130"/>
      <c r="AK16" s="130"/>
      <c r="AL16" s="130"/>
    </row>
    <row r="17" spans="3:38" x14ac:dyDescent="0.25">
      <c r="C17" s="469" t="s">
        <v>382</v>
      </c>
      <c r="D17" s="469">
        <v>476</v>
      </c>
      <c r="E17" s="469">
        <v>480</v>
      </c>
      <c r="F17" s="469">
        <v>501</v>
      </c>
      <c r="G17" s="469">
        <v>502</v>
      </c>
      <c r="H17" s="469">
        <v>503</v>
      </c>
      <c r="I17" s="469">
        <v>504</v>
      </c>
      <c r="J17" s="469">
        <v>523</v>
      </c>
      <c r="K17" s="469">
        <v>539</v>
      </c>
      <c r="L17" s="469">
        <v>527</v>
      </c>
      <c r="M17" s="469">
        <v>531</v>
      </c>
      <c r="N17" s="469">
        <v>505</v>
      </c>
      <c r="O17" s="469">
        <v>498</v>
      </c>
      <c r="P17" s="469">
        <v>512</v>
      </c>
      <c r="Q17" s="469">
        <v>512</v>
      </c>
      <c r="U17" s="92">
        <v>97.153700189753323</v>
      </c>
      <c r="V17" s="92">
        <v>101.38613861386139</v>
      </c>
      <c r="AC17" s="140"/>
      <c r="AD17" s="130"/>
      <c r="AE17" s="11"/>
      <c r="AF17" s="130"/>
      <c r="AG17" s="130"/>
      <c r="AH17" s="130"/>
      <c r="AI17" s="130"/>
      <c r="AJ17" s="130"/>
      <c r="AK17" s="130"/>
      <c r="AL17" s="130"/>
    </row>
    <row r="18" spans="3:38" x14ac:dyDescent="0.25">
      <c r="N18" s="147"/>
      <c r="O18" s="147"/>
      <c r="P18" s="147"/>
      <c r="Q18" s="147"/>
      <c r="AC18" s="130"/>
      <c r="AD18" s="130"/>
      <c r="AE18" s="130"/>
      <c r="AF18" s="130"/>
      <c r="AG18" s="130"/>
      <c r="AH18" s="130"/>
      <c r="AI18" s="130"/>
      <c r="AJ18" s="130"/>
      <c r="AK18" s="130"/>
      <c r="AL18" s="130"/>
    </row>
    <row r="19" spans="3:38" ht="30.75" thickBot="1" x14ac:dyDescent="0.3">
      <c r="C19" s="472" t="s">
        <v>383</v>
      </c>
      <c r="D19" s="473">
        <v>2009</v>
      </c>
      <c r="E19" s="473">
        <v>2010</v>
      </c>
      <c r="F19" s="473">
        <v>2011</v>
      </c>
      <c r="G19" s="473">
        <v>2012</v>
      </c>
      <c r="H19" s="474">
        <v>2013</v>
      </c>
      <c r="I19" s="474">
        <v>2014</v>
      </c>
      <c r="J19" s="473">
        <v>2015</v>
      </c>
      <c r="K19" s="473">
        <v>2016</v>
      </c>
      <c r="L19" s="473">
        <v>2017</v>
      </c>
      <c r="M19" s="473">
        <v>2018</v>
      </c>
      <c r="N19" s="474">
        <v>2019</v>
      </c>
      <c r="O19" s="473">
        <v>2020</v>
      </c>
      <c r="P19" s="473">
        <v>2021</v>
      </c>
      <c r="Q19" s="473">
        <v>2022</v>
      </c>
      <c r="U19" s="91" t="s">
        <v>409</v>
      </c>
      <c r="V19" s="91" t="s">
        <v>397</v>
      </c>
      <c r="AC19" s="130"/>
      <c r="AD19" s="130"/>
      <c r="AE19" s="130"/>
      <c r="AF19" s="130"/>
      <c r="AG19" s="130"/>
      <c r="AH19" s="130"/>
      <c r="AI19" s="130"/>
      <c r="AJ19" s="130"/>
      <c r="AK19" s="130"/>
      <c r="AL19" s="130"/>
    </row>
    <row r="20" spans="3:38" ht="15.75" thickTop="1" x14ac:dyDescent="0.25">
      <c r="C20" s="466" t="s">
        <v>130</v>
      </c>
      <c r="D20" s="466">
        <v>471</v>
      </c>
      <c r="E20" s="466">
        <v>450</v>
      </c>
      <c r="F20" s="466">
        <v>447</v>
      </c>
      <c r="G20" s="466">
        <v>458</v>
      </c>
      <c r="H20" s="466">
        <v>435</v>
      </c>
      <c r="I20" s="466">
        <v>403</v>
      </c>
      <c r="J20" s="466">
        <v>462</v>
      </c>
      <c r="K20" s="466">
        <v>486</v>
      </c>
      <c r="L20" s="466">
        <v>489</v>
      </c>
      <c r="M20" s="466">
        <v>489</v>
      </c>
      <c r="N20" s="466">
        <v>489</v>
      </c>
      <c r="O20" s="466">
        <v>489</v>
      </c>
      <c r="P20" s="466">
        <v>489</v>
      </c>
      <c r="Q20" s="466">
        <v>489</v>
      </c>
      <c r="U20" s="539">
        <v>100</v>
      </c>
      <c r="V20" s="92">
        <v>100</v>
      </c>
      <c r="AC20" s="130"/>
      <c r="AD20" s="130"/>
      <c r="AE20" s="130"/>
      <c r="AF20" s="130"/>
      <c r="AG20" s="130"/>
      <c r="AH20" s="130"/>
      <c r="AI20" s="130"/>
      <c r="AJ20" s="130"/>
      <c r="AK20" s="130"/>
      <c r="AL20" s="130"/>
    </row>
    <row r="21" spans="3:38" x14ac:dyDescent="0.25">
      <c r="C21" s="467" t="s">
        <v>51</v>
      </c>
      <c r="D21" s="467">
        <v>277</v>
      </c>
      <c r="E21" s="467">
        <v>277</v>
      </c>
      <c r="F21" s="467">
        <v>277</v>
      </c>
      <c r="G21" s="467">
        <v>277</v>
      </c>
      <c r="H21" s="467">
        <v>400</v>
      </c>
      <c r="I21" s="467">
        <v>400</v>
      </c>
      <c r="J21" s="467">
        <v>400</v>
      </c>
      <c r="K21" s="467">
        <v>400</v>
      </c>
      <c r="L21" s="467">
        <v>400</v>
      </c>
      <c r="M21" s="467">
        <v>400</v>
      </c>
      <c r="N21" s="467">
        <v>400</v>
      </c>
      <c r="O21" s="466">
        <v>400</v>
      </c>
      <c r="P21" s="466">
        <v>400</v>
      </c>
      <c r="Q21" s="466">
        <v>400</v>
      </c>
      <c r="U21" s="92">
        <v>100</v>
      </c>
      <c r="V21" s="92">
        <v>100</v>
      </c>
      <c r="AC21" s="130"/>
      <c r="AD21" s="130"/>
      <c r="AE21" s="130"/>
      <c r="AF21" s="130"/>
      <c r="AG21" s="130"/>
      <c r="AH21" s="130"/>
      <c r="AI21" s="130"/>
      <c r="AJ21" s="130"/>
      <c r="AK21" s="130"/>
      <c r="AL21" s="130"/>
    </row>
    <row r="22" spans="3:38" ht="15.75" thickBot="1" x14ac:dyDescent="0.3">
      <c r="C22" s="468" t="s">
        <v>131</v>
      </c>
      <c r="D22" s="468">
        <v>455</v>
      </c>
      <c r="E22" s="468">
        <v>491</v>
      </c>
      <c r="F22" s="468">
        <v>539</v>
      </c>
      <c r="G22" s="468">
        <v>531</v>
      </c>
      <c r="H22" s="468">
        <v>552</v>
      </c>
      <c r="I22" s="468">
        <v>525</v>
      </c>
      <c r="J22" s="468">
        <v>569</v>
      </c>
      <c r="K22" s="468">
        <v>578</v>
      </c>
      <c r="L22" s="468">
        <v>531</v>
      </c>
      <c r="M22" s="468">
        <v>540</v>
      </c>
      <c r="N22" s="468">
        <v>323</v>
      </c>
      <c r="O22" s="468">
        <v>334</v>
      </c>
      <c r="P22" s="468">
        <v>278</v>
      </c>
      <c r="Q22" s="468">
        <v>278</v>
      </c>
      <c r="U22" s="540">
        <v>52.354048964218457</v>
      </c>
      <c r="V22" s="93">
        <v>86.068111455108351</v>
      </c>
      <c r="X22" s="123"/>
    </row>
    <row r="23" spans="3:38" x14ac:dyDescent="0.25">
      <c r="C23" s="469" t="s">
        <v>384</v>
      </c>
      <c r="D23" s="470">
        <v>1203</v>
      </c>
      <c r="E23" s="470">
        <v>1218</v>
      </c>
      <c r="F23" s="470">
        <v>1263</v>
      </c>
      <c r="G23" s="470">
        <v>1266</v>
      </c>
      <c r="H23" s="470">
        <v>1387</v>
      </c>
      <c r="I23" s="471">
        <v>1328</v>
      </c>
      <c r="J23" s="470">
        <v>1431</v>
      </c>
      <c r="K23" s="470">
        <v>1464</v>
      </c>
      <c r="L23" s="470">
        <v>1420</v>
      </c>
      <c r="M23" s="470">
        <v>1429</v>
      </c>
      <c r="N23" s="470">
        <v>1212</v>
      </c>
      <c r="O23" s="470">
        <v>1223</v>
      </c>
      <c r="P23" s="470">
        <v>1167</v>
      </c>
      <c r="Q23" s="470">
        <v>1167</v>
      </c>
      <c r="U23" s="92">
        <v>82.183098591549296</v>
      </c>
      <c r="V23" s="92">
        <v>96.287128712871279</v>
      </c>
      <c r="X23" s="123"/>
      <c r="Y23" s="123"/>
    </row>
    <row r="24" spans="3:38" ht="21.75" customHeight="1" thickBot="1" x14ac:dyDescent="0.3">
      <c r="I24" s="95"/>
      <c r="J24" s="97"/>
      <c r="K24" s="96"/>
      <c r="M24" s="123"/>
      <c r="N24" s="255"/>
      <c r="O24" s="255"/>
      <c r="V24" s="114"/>
    </row>
    <row r="25" spans="3:38" ht="28.5" customHeight="1" thickBot="1" x14ac:dyDescent="0.3">
      <c r="C25" s="476" t="s">
        <v>386</v>
      </c>
      <c r="D25" s="2069">
        <v>2009</v>
      </c>
      <c r="E25" s="2070"/>
      <c r="F25" s="2069">
        <v>2010</v>
      </c>
      <c r="G25" s="2070"/>
      <c r="H25" s="2069">
        <v>2011</v>
      </c>
      <c r="I25" s="2086"/>
      <c r="J25" s="2087">
        <v>2012</v>
      </c>
      <c r="K25" s="2086"/>
      <c r="L25" s="2069">
        <v>2013</v>
      </c>
      <c r="M25" s="2070"/>
      <c r="N25" s="2069">
        <v>2014</v>
      </c>
      <c r="O25" s="2070"/>
      <c r="P25" s="2069">
        <v>2015</v>
      </c>
      <c r="Q25" s="2070"/>
      <c r="R25" s="2069">
        <v>2016</v>
      </c>
      <c r="S25" s="2070"/>
      <c r="T25" s="2069">
        <v>2017</v>
      </c>
      <c r="U25" s="2070"/>
      <c r="V25" s="2069">
        <v>2018</v>
      </c>
      <c r="W25" s="2070"/>
      <c r="X25" s="2069">
        <v>2019</v>
      </c>
      <c r="Y25" s="2070"/>
      <c r="Z25" s="2069">
        <v>2020</v>
      </c>
      <c r="AA25" s="2070"/>
      <c r="AB25" s="2069">
        <v>2021</v>
      </c>
      <c r="AC25" s="2070"/>
      <c r="AD25" s="2069">
        <v>2022</v>
      </c>
      <c r="AE25" s="2070"/>
      <c r="AG25" s="274" t="s">
        <v>312</v>
      </c>
      <c r="AH25" s="275" t="s">
        <v>397</v>
      </c>
      <c r="AI25" s="275" t="s">
        <v>423</v>
      </c>
    </row>
    <row r="26" spans="3:38" ht="15.75" thickTop="1" x14ac:dyDescent="0.25">
      <c r="C26" s="22" t="s">
        <v>132</v>
      </c>
      <c r="D26" s="2082">
        <v>52614</v>
      </c>
      <c r="E26" s="2083"/>
      <c r="F26" s="2082">
        <v>53318</v>
      </c>
      <c r="G26" s="2083"/>
      <c r="H26" s="2082">
        <v>55508</v>
      </c>
      <c r="I26" s="2083"/>
      <c r="J26" s="2082">
        <v>55827</v>
      </c>
      <c r="K26" s="2083"/>
      <c r="L26" s="2082">
        <v>54353</v>
      </c>
      <c r="M26" s="2083"/>
      <c r="N26" s="2082">
        <v>56613</v>
      </c>
      <c r="O26" s="2083"/>
      <c r="P26" s="2082">
        <v>59127</v>
      </c>
      <c r="Q26" s="2083"/>
      <c r="R26" s="2082">
        <v>59819</v>
      </c>
      <c r="S26" s="2083"/>
      <c r="T26" s="2082">
        <v>64165</v>
      </c>
      <c r="U26" s="2083"/>
      <c r="V26" s="2082">
        <v>66019</v>
      </c>
      <c r="W26" s="2083"/>
      <c r="X26" s="2071">
        <v>67008</v>
      </c>
      <c r="Y26" s="2072"/>
      <c r="Z26" s="2071">
        <v>32138</v>
      </c>
      <c r="AA26" s="2072"/>
      <c r="AB26" s="2071">
        <v>44447</v>
      </c>
      <c r="AC26" s="2072"/>
      <c r="AD26" s="2071">
        <v>66731</v>
      </c>
      <c r="AE26" s="2072"/>
      <c r="AG26" s="462">
        <v>47.961437440305637</v>
      </c>
      <c r="AH26" s="98">
        <v>66.330885864374395</v>
      </c>
      <c r="AI26" s="98">
        <v>138.30045429087062</v>
      </c>
    </row>
    <row r="27" spans="3:38" x14ac:dyDescent="0.25">
      <c r="C27" s="37" t="s">
        <v>133</v>
      </c>
      <c r="D27" s="34">
        <v>25085</v>
      </c>
      <c r="E27" s="39">
        <v>0.47677424259702739</v>
      </c>
      <c r="F27" s="34">
        <v>26088</v>
      </c>
      <c r="G27" s="39">
        <v>0.489290671067932</v>
      </c>
      <c r="H27" s="34">
        <v>25369</v>
      </c>
      <c r="I27" s="39">
        <v>0.45703322043669381</v>
      </c>
      <c r="J27" s="34">
        <v>24032</v>
      </c>
      <c r="K27" s="39">
        <v>0.43047271033729201</v>
      </c>
      <c r="L27" s="34">
        <v>23268</v>
      </c>
      <c r="M27" s="39">
        <v>0.42809044578956085</v>
      </c>
      <c r="N27" s="34">
        <v>26214</v>
      </c>
      <c r="O27" s="39">
        <v>0.46303852472047058</v>
      </c>
      <c r="P27" s="34">
        <v>27026</v>
      </c>
      <c r="Q27" s="39">
        <v>0.45708390413854921</v>
      </c>
      <c r="R27" s="34">
        <v>25910</v>
      </c>
      <c r="S27" s="39">
        <v>0.4331399722496197</v>
      </c>
      <c r="T27" s="34">
        <v>25029</v>
      </c>
      <c r="U27" s="39">
        <v>0.39007246941479001</v>
      </c>
      <c r="V27" s="34">
        <v>24274</v>
      </c>
      <c r="W27" s="39">
        <v>0.36768203093048973</v>
      </c>
      <c r="X27" s="34">
        <v>22685</v>
      </c>
      <c r="Y27" s="39">
        <v>0.33854166666666669</v>
      </c>
      <c r="Z27" s="34">
        <v>22547</v>
      </c>
      <c r="AA27" s="39">
        <v>0.70156823697803228</v>
      </c>
      <c r="AB27" s="34">
        <v>26562</v>
      </c>
      <c r="AC27" s="39">
        <v>0.59761063738835019</v>
      </c>
      <c r="AD27" s="34">
        <v>29089</v>
      </c>
      <c r="AE27" s="39">
        <v>0.43591434265933376</v>
      </c>
      <c r="AG27" s="94">
        <v>99.391668503416355</v>
      </c>
      <c r="AH27" s="99">
        <v>117.09058849459994</v>
      </c>
      <c r="AI27" s="99">
        <v>117.80724708386924</v>
      </c>
    </row>
    <row r="28" spans="3:38" ht="15.75" thickBot="1" x14ac:dyDescent="0.3">
      <c r="C28" s="38" t="s">
        <v>134</v>
      </c>
      <c r="D28" s="45">
        <v>27529</v>
      </c>
      <c r="E28" s="46">
        <v>0.52322575740297261</v>
      </c>
      <c r="F28" s="45">
        <v>27230</v>
      </c>
      <c r="G28" s="46">
        <v>0.510709328932068</v>
      </c>
      <c r="H28" s="45">
        <v>30139</v>
      </c>
      <c r="I28" s="46">
        <v>0.54296677956330619</v>
      </c>
      <c r="J28" s="45">
        <v>31795</v>
      </c>
      <c r="K28" s="46">
        <v>0.56952728966270805</v>
      </c>
      <c r="L28" s="45">
        <v>31085</v>
      </c>
      <c r="M28" s="46">
        <v>0.57190955421043921</v>
      </c>
      <c r="N28" s="45">
        <v>30399</v>
      </c>
      <c r="O28" s="46">
        <v>0.53696147527952942</v>
      </c>
      <c r="P28" s="45">
        <v>32101</v>
      </c>
      <c r="Q28" s="46">
        <v>0.54291609586145073</v>
      </c>
      <c r="R28" s="45">
        <v>33909</v>
      </c>
      <c r="S28" s="46">
        <v>0.56686002775038036</v>
      </c>
      <c r="T28" s="45">
        <v>39136</v>
      </c>
      <c r="U28" s="46">
        <v>0.60992753058520999</v>
      </c>
      <c r="V28" s="45">
        <v>41745</v>
      </c>
      <c r="W28" s="46">
        <v>0.63231796906951032</v>
      </c>
      <c r="X28" s="45">
        <v>44323</v>
      </c>
      <c r="Y28" s="46">
        <v>0.66145833333333337</v>
      </c>
      <c r="Z28" s="45">
        <v>9591</v>
      </c>
      <c r="AA28" s="46">
        <v>0.29843176302196778</v>
      </c>
      <c r="AB28" s="45">
        <v>17885</v>
      </c>
      <c r="AC28" s="46">
        <v>0.40238936261164981</v>
      </c>
      <c r="AD28" s="45">
        <v>37642</v>
      </c>
      <c r="AE28" s="46">
        <v>0.56408565734066629</v>
      </c>
      <c r="AG28" s="100">
        <v>21.638878234776527</v>
      </c>
      <c r="AH28" s="100">
        <v>40.351510502447937</v>
      </c>
      <c r="AI28" s="100">
        <v>186.47690543217598</v>
      </c>
    </row>
    <row r="29" spans="3:38" x14ac:dyDescent="0.25">
      <c r="C29" s="22" t="s">
        <v>135</v>
      </c>
      <c r="D29" s="2082">
        <v>139021</v>
      </c>
      <c r="E29" s="2083"/>
      <c r="F29" s="2082">
        <v>138932</v>
      </c>
      <c r="G29" s="2083"/>
      <c r="H29" s="2082">
        <v>147820</v>
      </c>
      <c r="I29" s="2083"/>
      <c r="J29" s="2082">
        <v>147581</v>
      </c>
      <c r="K29" s="2083"/>
      <c r="L29" s="2082">
        <v>134738</v>
      </c>
      <c r="M29" s="2083"/>
      <c r="N29" s="2082">
        <v>136408</v>
      </c>
      <c r="O29" s="2083"/>
      <c r="P29" s="2082">
        <v>145700</v>
      </c>
      <c r="Q29" s="2083"/>
      <c r="R29" s="2082">
        <v>142887</v>
      </c>
      <c r="S29" s="2083"/>
      <c r="T29" s="2082">
        <v>152593</v>
      </c>
      <c r="U29" s="2083"/>
      <c r="V29" s="2082">
        <v>152179</v>
      </c>
      <c r="W29" s="2083"/>
      <c r="X29" s="2073">
        <v>156693</v>
      </c>
      <c r="Y29" s="2074"/>
      <c r="Z29" s="2073">
        <v>90845</v>
      </c>
      <c r="AA29" s="2074"/>
      <c r="AB29" s="2073">
        <v>105672</v>
      </c>
      <c r="AC29" s="2074"/>
      <c r="AD29" s="2073">
        <v>154703</v>
      </c>
      <c r="AE29" s="2074"/>
      <c r="AG29" s="462">
        <v>57.976425239161934</v>
      </c>
      <c r="AH29" s="98">
        <v>67.438877295092951</v>
      </c>
      <c r="AI29" s="98">
        <v>116.32120645054765</v>
      </c>
    </row>
    <row r="30" spans="3:38" x14ac:dyDescent="0.25">
      <c r="C30" s="37" t="s">
        <v>136</v>
      </c>
      <c r="D30" s="40">
        <v>76626</v>
      </c>
      <c r="E30" s="39">
        <v>0.55118291481143133</v>
      </c>
      <c r="F30" s="40">
        <v>77378</v>
      </c>
      <c r="G30" s="39">
        <v>0.55694872311634469</v>
      </c>
      <c r="H30" s="40">
        <v>74798</v>
      </c>
      <c r="I30" s="39">
        <v>0.50600730618319578</v>
      </c>
      <c r="J30" s="40">
        <v>69402</v>
      </c>
      <c r="K30" s="39">
        <v>0.47026378734389929</v>
      </c>
      <c r="L30" s="5">
        <v>65246</v>
      </c>
      <c r="M30" s="39">
        <v>0.4842434947824667</v>
      </c>
      <c r="N30" s="5">
        <v>70660</v>
      </c>
      <c r="O30" s="39">
        <v>0.51800480910210545</v>
      </c>
      <c r="P30" s="5">
        <v>77555</v>
      </c>
      <c r="Q30" s="39">
        <v>0.53229238160603976</v>
      </c>
      <c r="R30" s="5">
        <v>74594</v>
      </c>
      <c r="S30" s="39">
        <v>0.52204889178161762</v>
      </c>
      <c r="T30" s="5">
        <v>75496</v>
      </c>
      <c r="U30" s="39">
        <v>0.49475401886062925</v>
      </c>
      <c r="V30" s="5">
        <v>70353</v>
      </c>
      <c r="W30" s="39">
        <v>0.4623042601147333</v>
      </c>
      <c r="X30" s="5">
        <v>68200</v>
      </c>
      <c r="Y30" s="39">
        <v>0.43524599056754293</v>
      </c>
      <c r="Z30" s="5">
        <v>70450</v>
      </c>
      <c r="AA30" s="39">
        <v>0.77549672519125978</v>
      </c>
      <c r="AB30" s="5">
        <v>72780</v>
      </c>
      <c r="AC30" s="39">
        <v>0.6887349534408358</v>
      </c>
      <c r="AD30" s="5">
        <v>80020</v>
      </c>
      <c r="AE30" s="39">
        <v>0.51724918068815728</v>
      </c>
      <c r="AG30" s="94">
        <v>103.2991202346041</v>
      </c>
      <c r="AH30" s="99">
        <v>106.71554252199414</v>
      </c>
      <c r="AI30" s="99">
        <v>103.30731014904187</v>
      </c>
    </row>
    <row r="31" spans="3:38" ht="15.75" thickBot="1" x14ac:dyDescent="0.3">
      <c r="C31" s="38" t="s">
        <v>137</v>
      </c>
      <c r="D31" s="48">
        <v>62395</v>
      </c>
      <c r="E31" s="46">
        <v>0.44881708518856861</v>
      </c>
      <c r="F31" s="48">
        <v>61554</v>
      </c>
      <c r="G31" s="46">
        <v>0.44305127688365531</v>
      </c>
      <c r="H31" s="48">
        <v>73022</v>
      </c>
      <c r="I31" s="46">
        <v>0.49399269381680422</v>
      </c>
      <c r="J31" s="48">
        <v>78179</v>
      </c>
      <c r="K31" s="46">
        <v>0.52973621265610071</v>
      </c>
      <c r="L31" s="48">
        <v>69492</v>
      </c>
      <c r="M31" s="46">
        <v>0.51575650521753325</v>
      </c>
      <c r="N31" s="48">
        <v>65748</v>
      </c>
      <c r="O31" s="46">
        <v>0.48199519089789455</v>
      </c>
      <c r="P31" s="48">
        <v>68145</v>
      </c>
      <c r="Q31" s="46">
        <v>0.46770761839396019</v>
      </c>
      <c r="R31" s="48">
        <v>68293</v>
      </c>
      <c r="S31" s="46">
        <v>0.47795110821838238</v>
      </c>
      <c r="T31" s="48">
        <v>77097</v>
      </c>
      <c r="U31" s="46">
        <v>0.50524598113937069</v>
      </c>
      <c r="V31" s="48">
        <v>81826</v>
      </c>
      <c r="W31" s="46">
        <v>0.53769573988526664</v>
      </c>
      <c r="X31" s="48">
        <v>88493</v>
      </c>
      <c r="Y31" s="46">
        <v>0.56475400943245713</v>
      </c>
      <c r="Z31" s="48">
        <v>20395</v>
      </c>
      <c r="AA31" s="46">
        <v>0.22450327480874016</v>
      </c>
      <c r="AB31" s="48">
        <v>32892</v>
      </c>
      <c r="AC31" s="46">
        <v>0.3112650465591642</v>
      </c>
      <c r="AD31" s="48">
        <v>74683</v>
      </c>
      <c r="AE31" s="46">
        <v>0.48275081931184272</v>
      </c>
      <c r="AG31" s="100">
        <v>23.04702066830145</v>
      </c>
      <c r="AH31" s="100">
        <v>37.169041619111113</v>
      </c>
      <c r="AI31" s="100">
        <v>161.27482226035795</v>
      </c>
    </row>
    <row r="32" spans="3:38" x14ac:dyDescent="0.25">
      <c r="C32" s="47" t="s">
        <v>138</v>
      </c>
      <c r="D32" s="2084">
        <v>2.6422815220283575</v>
      </c>
      <c r="E32" s="2085"/>
      <c r="F32" s="2084">
        <v>2.6057241456918865</v>
      </c>
      <c r="G32" s="2085"/>
      <c r="H32" s="2084">
        <v>2.6630395618649563</v>
      </c>
      <c r="I32" s="2085"/>
      <c r="J32" s="2084">
        <v>2.6435416554713669</v>
      </c>
      <c r="K32" s="2085"/>
      <c r="L32" s="2084">
        <v>2.4789432046069213</v>
      </c>
      <c r="M32" s="2085"/>
      <c r="N32" s="2084">
        <v>2.409481921113525</v>
      </c>
      <c r="O32" s="2085"/>
      <c r="P32" s="2084">
        <v>2.4641872579363064</v>
      </c>
      <c r="Q32" s="2085"/>
      <c r="R32" s="2084">
        <v>2.3886557782644311</v>
      </c>
      <c r="S32" s="2085"/>
      <c r="T32" s="2084">
        <v>2.3781344969999219</v>
      </c>
      <c r="U32" s="2085"/>
      <c r="V32" s="2084">
        <v>2.3050788409397294</v>
      </c>
      <c r="W32" s="2085"/>
      <c r="X32" s="2075">
        <v>2.3384222779369628</v>
      </c>
      <c r="Y32" s="2076"/>
      <c r="Z32" s="2075">
        <v>2.826716037090049</v>
      </c>
      <c r="AA32" s="2076"/>
      <c r="AB32" s="2075">
        <v>2.377483294710554</v>
      </c>
      <c r="AC32" s="2076"/>
      <c r="AD32" s="2075">
        <v>2.3183078329412119</v>
      </c>
      <c r="AE32" s="2076"/>
      <c r="AG32" s="462">
        <v>120.88133369922716</v>
      </c>
      <c r="AH32" s="98">
        <v>101.67040047223858</v>
      </c>
      <c r="AI32" s="98">
        <v>84.107609802859585</v>
      </c>
    </row>
    <row r="33" spans="3:36" x14ac:dyDescent="0.25">
      <c r="C33" s="37" t="s">
        <v>139</v>
      </c>
      <c r="D33" s="2065">
        <v>3.0546541758022721</v>
      </c>
      <c r="E33" s="2066"/>
      <c r="F33" s="2065">
        <v>2.9660380251456608</v>
      </c>
      <c r="G33" s="2066"/>
      <c r="H33" s="2065">
        <v>2.9484015924947773</v>
      </c>
      <c r="I33" s="2066"/>
      <c r="J33" s="2065">
        <v>2.887899467376831</v>
      </c>
      <c r="K33" s="2066"/>
      <c r="L33" s="2065">
        <v>2.804108647068936</v>
      </c>
      <c r="M33" s="2066"/>
      <c r="N33" s="2065">
        <v>2.6955062180514231</v>
      </c>
      <c r="O33" s="2066"/>
      <c r="P33" s="2065">
        <v>2.8696440464737658</v>
      </c>
      <c r="Q33" s="2066"/>
      <c r="R33" s="2065">
        <v>2.8789656503280585</v>
      </c>
      <c r="S33" s="2066"/>
      <c r="T33" s="2065">
        <v>3.0163410443885095</v>
      </c>
      <c r="U33" s="2066"/>
      <c r="V33" s="2065">
        <v>2.8982862321825822</v>
      </c>
      <c r="W33" s="2066"/>
      <c r="X33" s="2077">
        <v>3.0063918889133787</v>
      </c>
      <c r="Y33" s="2078"/>
      <c r="Z33" s="2077">
        <v>3.1245842018893866</v>
      </c>
      <c r="AA33" s="2078"/>
      <c r="AB33" s="2077">
        <v>2.7400045177320984</v>
      </c>
      <c r="AC33" s="2078"/>
      <c r="AD33" s="2077">
        <v>2.7508680257141873</v>
      </c>
      <c r="AE33" s="2078"/>
      <c r="AG33" s="94">
        <v>103.93136747780167</v>
      </c>
      <c r="AH33" s="99">
        <v>91.139299831015634</v>
      </c>
      <c r="AI33" s="99">
        <v>87.691812436203861</v>
      </c>
    </row>
    <row r="34" spans="3:36" ht="15.75" thickBot="1" x14ac:dyDescent="0.3">
      <c r="C34" s="38" t="s">
        <v>140</v>
      </c>
      <c r="D34" s="2067">
        <v>2.2665189436594138</v>
      </c>
      <c r="E34" s="2068"/>
      <c r="F34" s="2067">
        <v>2.2605214836577305</v>
      </c>
      <c r="G34" s="2068"/>
      <c r="H34" s="2067">
        <v>2.4228408374531338</v>
      </c>
      <c r="I34" s="2068"/>
      <c r="J34" s="2067">
        <v>2.4588457304607645</v>
      </c>
      <c r="K34" s="2068"/>
      <c r="L34" s="2067">
        <v>2.2355476918127715</v>
      </c>
      <c r="M34" s="2068"/>
      <c r="N34" s="2067">
        <v>2.162834303759992</v>
      </c>
      <c r="O34" s="2068"/>
      <c r="P34" s="2067">
        <v>2.122831064452821</v>
      </c>
      <c r="Q34" s="2068"/>
      <c r="R34" s="2067">
        <v>2.0140080804506177</v>
      </c>
      <c r="S34" s="2068"/>
      <c r="T34" s="2067">
        <v>1.9699764922322158</v>
      </c>
      <c r="U34" s="2068"/>
      <c r="V34" s="2067">
        <v>1.9601389387950652</v>
      </c>
      <c r="W34" s="2068"/>
      <c r="X34" s="2079">
        <v>1.9965480675947025</v>
      </c>
      <c r="Y34" s="2080"/>
      <c r="Z34" s="2079">
        <v>2.1264727348555938</v>
      </c>
      <c r="AA34" s="2080"/>
      <c r="AB34" s="2079">
        <v>1.839083030472463</v>
      </c>
      <c r="AC34" s="2080"/>
      <c r="AD34" s="2079">
        <v>1.9840337920408055</v>
      </c>
      <c r="AE34" s="2080"/>
      <c r="AG34" s="100">
        <v>106.50746502774737</v>
      </c>
      <c r="AH34" s="100">
        <v>92.113135682631381</v>
      </c>
      <c r="AI34" s="100">
        <v>86.485145110377019</v>
      </c>
    </row>
    <row r="35" spans="3:36" x14ac:dyDescent="0.25">
      <c r="C35" s="70"/>
      <c r="D35" s="71"/>
      <c r="E35" s="71"/>
      <c r="F35" s="71"/>
      <c r="G35" s="71"/>
      <c r="H35" s="71"/>
      <c r="I35" s="71"/>
      <c r="J35" s="71"/>
      <c r="K35" s="71"/>
      <c r="L35" s="71"/>
      <c r="M35" s="71"/>
      <c r="N35" s="6"/>
      <c r="O35" s="7"/>
      <c r="P35" s="7"/>
      <c r="Q35" s="6"/>
      <c r="AE35" s="70"/>
      <c r="AF35" s="70"/>
    </row>
    <row r="36" spans="3:36" x14ac:dyDescent="0.25">
      <c r="C36" s="152" t="s">
        <v>46</v>
      </c>
      <c r="D36" s="71"/>
      <c r="E36" s="71"/>
      <c r="F36" s="71"/>
      <c r="G36" s="71"/>
      <c r="H36" s="71"/>
      <c r="I36" s="71"/>
      <c r="R36" s="273" t="s">
        <v>40</v>
      </c>
      <c r="S36" s="71"/>
      <c r="T36" s="71"/>
      <c r="U36" s="6"/>
      <c r="V36" s="7"/>
      <c r="Z36" s="276"/>
      <c r="AA36" s="276"/>
      <c r="AB36" s="276"/>
      <c r="AC36" s="276"/>
    </row>
    <row r="37" spans="3:36" ht="35.25" customHeight="1" thickBot="1" x14ac:dyDescent="0.3">
      <c r="C37" s="565" t="s">
        <v>552</v>
      </c>
      <c r="D37" s="566">
        <v>2009</v>
      </c>
      <c r="E37" s="566">
        <v>2010</v>
      </c>
      <c r="F37" s="566">
        <v>2011</v>
      </c>
      <c r="G37" s="566">
        <v>2012</v>
      </c>
      <c r="H37" s="566">
        <v>2013</v>
      </c>
      <c r="I37" s="566">
        <v>2014</v>
      </c>
      <c r="J37" s="566">
        <v>2015</v>
      </c>
      <c r="K37" s="566">
        <v>2016</v>
      </c>
      <c r="L37" s="566">
        <v>2017</v>
      </c>
      <c r="M37" s="566">
        <v>2018</v>
      </c>
      <c r="N37" s="566">
        <v>2019</v>
      </c>
      <c r="O37" s="566">
        <v>2020</v>
      </c>
      <c r="P37" s="566">
        <v>2021</v>
      </c>
      <c r="Q37" s="566">
        <v>2022</v>
      </c>
      <c r="R37" s="560">
        <v>2009</v>
      </c>
      <c r="S37" s="560">
        <v>2010</v>
      </c>
      <c r="T37" s="560">
        <v>2011</v>
      </c>
      <c r="U37" s="560">
        <v>2012</v>
      </c>
      <c r="V37" s="560">
        <v>2013</v>
      </c>
      <c r="W37" s="560">
        <v>2014</v>
      </c>
      <c r="X37" s="560">
        <v>2015</v>
      </c>
      <c r="Y37" s="560">
        <v>2016</v>
      </c>
      <c r="Z37" s="560">
        <v>2017</v>
      </c>
      <c r="AA37" s="560">
        <v>2018</v>
      </c>
      <c r="AB37" s="560">
        <v>2019</v>
      </c>
      <c r="AC37" s="560">
        <v>2020</v>
      </c>
      <c r="AD37" s="560">
        <v>2021</v>
      </c>
      <c r="AE37" s="718">
        <v>2022</v>
      </c>
      <c r="AF37" s="147" t="s">
        <v>458</v>
      </c>
      <c r="AG37" t="s">
        <v>426</v>
      </c>
      <c r="AH37" t="s">
        <v>447</v>
      </c>
    </row>
    <row r="38" spans="3:36" ht="15.75" thickTop="1" x14ac:dyDescent="0.25">
      <c r="C38" s="567" t="s">
        <v>152</v>
      </c>
      <c r="D38" s="568">
        <v>1.152542372881356E-2</v>
      </c>
      <c r="E38" s="568">
        <v>1.1317017965766021E-2</v>
      </c>
      <c r="F38" s="568">
        <v>1.172752808988764E-2</v>
      </c>
      <c r="G38" s="568">
        <v>1.1647331786542923E-2</v>
      </c>
      <c r="H38" s="569">
        <v>1.1698218521791712E-2</v>
      </c>
      <c r="I38" s="569">
        <v>1.1661807580174927E-2</v>
      </c>
      <c r="J38" s="568">
        <v>1.0537344105736103E-2</v>
      </c>
      <c r="K38" s="568">
        <v>1.0656175243668572E-2</v>
      </c>
      <c r="L38" s="568">
        <v>1.0092691895204535E-2</v>
      </c>
      <c r="M38" s="568">
        <v>8.9457191953906806E-3</v>
      </c>
      <c r="N38" s="568">
        <v>8.4300141891327941E-3</v>
      </c>
      <c r="O38" s="568">
        <v>8.0015424660175461E-3</v>
      </c>
      <c r="P38" s="568">
        <v>8.984978239505826E-3</v>
      </c>
      <c r="Q38" s="568">
        <v>9.5206218156123328E-3</v>
      </c>
      <c r="R38" s="561">
        <v>41300</v>
      </c>
      <c r="S38" s="561">
        <v>42414</v>
      </c>
      <c r="T38" s="561">
        <v>42720</v>
      </c>
      <c r="U38" s="561">
        <v>43100</v>
      </c>
      <c r="V38" s="561">
        <v>42998</v>
      </c>
      <c r="W38" s="561">
        <v>43218</v>
      </c>
      <c r="X38" s="561">
        <v>49633</v>
      </c>
      <c r="Y38" s="561">
        <v>50581</v>
      </c>
      <c r="Z38" s="561">
        <v>52216</v>
      </c>
      <c r="AA38" s="561">
        <v>59358</v>
      </c>
      <c r="AB38" s="561">
        <v>59905</v>
      </c>
      <c r="AC38" s="561">
        <v>62238</v>
      </c>
      <c r="AD38" s="561">
        <v>56984</v>
      </c>
      <c r="AE38" s="561">
        <v>53778</v>
      </c>
      <c r="AF38" s="389">
        <v>103.89449962440531</v>
      </c>
      <c r="AG38" s="656">
        <v>95.12394624822636</v>
      </c>
      <c r="AH38" s="656">
        <v>91.558212024808</v>
      </c>
      <c r="AI38" s="256"/>
      <c r="AJ38" s="256"/>
    </row>
    <row r="39" spans="3:36" x14ac:dyDescent="0.25">
      <c r="C39" s="570" t="s">
        <v>141</v>
      </c>
      <c r="D39" s="568">
        <v>1.0742510157610394E-2</v>
      </c>
      <c r="E39" s="568">
        <v>1.0326672149355219E-2</v>
      </c>
      <c r="F39" s="568">
        <v>1.0629792033126573E-2</v>
      </c>
      <c r="G39" s="568">
        <v>1.0416238141861593E-2</v>
      </c>
      <c r="H39" s="568">
        <v>1.1352382199595669E-2</v>
      </c>
      <c r="I39" s="568">
        <v>1.077615937030876E-2</v>
      </c>
      <c r="J39" s="568">
        <v>1.1066001623941538E-2</v>
      </c>
      <c r="K39" s="568">
        <v>1.1025175657255604E-2</v>
      </c>
      <c r="L39" s="568">
        <v>1.0232021905173656E-2</v>
      </c>
      <c r="M39" s="568">
        <v>9.3072634431012914E-3</v>
      </c>
      <c r="N39" s="571">
        <v>7.7413915342901488E-3</v>
      </c>
      <c r="O39" s="571">
        <v>7.4000568769702728E-3</v>
      </c>
      <c r="P39" s="571">
        <v>7.7329834605597966E-3</v>
      </c>
      <c r="Q39" s="571">
        <v>7.9442270333468634E-3</v>
      </c>
      <c r="R39" s="562">
        <v>111985</v>
      </c>
      <c r="S39" s="562">
        <v>117947</v>
      </c>
      <c r="T39" s="562">
        <v>118817</v>
      </c>
      <c r="U39" s="562">
        <v>121541</v>
      </c>
      <c r="V39" s="562">
        <v>122177</v>
      </c>
      <c r="W39" s="562">
        <v>123235</v>
      </c>
      <c r="X39" s="562">
        <v>129315</v>
      </c>
      <c r="Y39" s="562">
        <v>132787</v>
      </c>
      <c r="Z39" s="562">
        <v>138780</v>
      </c>
      <c r="AA39" s="562">
        <v>153536</v>
      </c>
      <c r="AB39" s="562">
        <v>156561</v>
      </c>
      <c r="AC39" s="562">
        <v>165269</v>
      </c>
      <c r="AD39" s="562">
        <v>150912</v>
      </c>
      <c r="AE39" s="562">
        <v>146899.125</v>
      </c>
      <c r="AF39" s="389">
        <v>105.56204929707908</v>
      </c>
      <c r="AG39" s="656">
        <v>96.391821718052384</v>
      </c>
      <c r="AH39" s="656">
        <v>91.312950402071763</v>
      </c>
      <c r="AI39" s="255"/>
      <c r="AJ39" s="255"/>
    </row>
    <row r="40" spans="3:36" x14ac:dyDescent="0.25">
      <c r="C40" s="570" t="s">
        <v>142</v>
      </c>
      <c r="D40" s="571">
        <v>1.7627146354831837E-2</v>
      </c>
      <c r="E40" s="571">
        <v>1.7735587465139549E-2</v>
      </c>
      <c r="F40" s="571">
        <v>1.7249405369727338E-2</v>
      </c>
      <c r="G40" s="571">
        <v>1.6929811047939745E-2</v>
      </c>
      <c r="H40" s="571">
        <v>1.6059431093183585E-2</v>
      </c>
      <c r="I40" s="571">
        <v>1.6064891799706018E-2</v>
      </c>
      <c r="J40" s="571">
        <v>1.5054499901974014E-2</v>
      </c>
      <c r="K40" s="571">
        <v>1.3854995849453759E-2</v>
      </c>
      <c r="L40" s="571">
        <v>1.2967656141372007E-2</v>
      </c>
      <c r="M40" s="571">
        <v>1.1126924024643426E-2</v>
      </c>
      <c r="N40" s="571">
        <v>1.0748329676396808E-2</v>
      </c>
      <c r="O40" s="571">
        <v>1.0478189240570918E-2</v>
      </c>
      <c r="P40" s="571">
        <v>1.1102135550613169E-2</v>
      </c>
      <c r="Q40" s="571">
        <v>1.1371808426157119E-2</v>
      </c>
      <c r="R40" s="563">
        <v>2984828</v>
      </c>
      <c r="S40" s="563">
        <v>3006272</v>
      </c>
      <c r="T40" s="563">
        <v>3217966</v>
      </c>
      <c r="U40" s="563">
        <v>3297556</v>
      </c>
      <c r="V40" s="563">
        <v>3384491</v>
      </c>
      <c r="W40" s="563">
        <v>3524020</v>
      </c>
      <c r="X40" s="563">
        <v>3927530</v>
      </c>
      <c r="Y40" s="563">
        <v>4317504</v>
      </c>
      <c r="Z40" s="563">
        <v>4948080</v>
      </c>
      <c r="AA40" s="563">
        <v>5933266</v>
      </c>
      <c r="AB40" s="563">
        <v>6234271</v>
      </c>
      <c r="AC40" s="563">
        <v>3067133</v>
      </c>
      <c r="AD40" s="563">
        <v>4003464</v>
      </c>
      <c r="AE40" s="563">
        <v>5868108</v>
      </c>
      <c r="AF40" s="389">
        <v>49.197941507515473</v>
      </c>
      <c r="AG40" s="656">
        <v>64.217035159363462</v>
      </c>
      <c r="AH40" s="656">
        <v>130.52789037840876</v>
      </c>
      <c r="AI40" s="255"/>
      <c r="AJ40" s="255"/>
    </row>
    <row r="41" spans="3:36" x14ac:dyDescent="0.25">
      <c r="C41" s="570" t="s">
        <v>133</v>
      </c>
      <c r="D41" s="571">
        <v>2.1608290830280378E-2</v>
      </c>
      <c r="E41" s="571">
        <v>2.2941241648097112E-2</v>
      </c>
      <c r="F41" s="571">
        <v>2.147523859024781E-2</v>
      </c>
      <c r="G41" s="571">
        <v>2.1044814807030819E-2</v>
      </c>
      <c r="H41" s="571">
        <v>2.0665748307385687E-2</v>
      </c>
      <c r="I41" s="571">
        <v>2.3548413756427439E-2</v>
      </c>
      <c r="J41" s="571">
        <v>2.2138867203659391E-2</v>
      </c>
      <c r="K41" s="571">
        <v>2.0159533413006674E-2</v>
      </c>
      <c r="L41" s="571">
        <v>1.8376085318954922E-2</v>
      </c>
      <c r="M41" s="571">
        <v>1.5041826688450848E-2</v>
      </c>
      <c r="N41" s="571">
        <v>1.4840066150649731E-2</v>
      </c>
      <c r="O41" s="571">
        <v>1.219396775280431E-2</v>
      </c>
      <c r="P41" s="571">
        <v>1.2234926057048418E-2</v>
      </c>
      <c r="Q41" s="571">
        <v>1.5052522639068564E-2</v>
      </c>
      <c r="R41" s="562">
        <v>1160897</v>
      </c>
      <c r="S41" s="562">
        <v>1137166</v>
      </c>
      <c r="T41" s="562">
        <v>1181314</v>
      </c>
      <c r="U41" s="562">
        <v>1141944</v>
      </c>
      <c r="V41" s="562">
        <v>1125921</v>
      </c>
      <c r="W41" s="562">
        <v>1113196</v>
      </c>
      <c r="X41" s="562">
        <v>1220749</v>
      </c>
      <c r="Y41" s="562">
        <v>1285248</v>
      </c>
      <c r="Z41" s="562">
        <v>1362042</v>
      </c>
      <c r="AA41" s="562">
        <v>1508128</v>
      </c>
      <c r="AB41" s="562">
        <v>1528632</v>
      </c>
      <c r="AC41" s="562">
        <v>1849029</v>
      </c>
      <c r="AD41" s="562">
        <v>2170998</v>
      </c>
      <c r="AE41" s="562">
        <v>1932500</v>
      </c>
      <c r="AF41" s="389">
        <v>120.95972084844489</v>
      </c>
      <c r="AG41" s="656">
        <v>142.02227874334699</v>
      </c>
      <c r="AH41" s="656">
        <v>117.41286913293409</v>
      </c>
      <c r="AI41" s="255"/>
      <c r="AJ41" s="255"/>
    </row>
    <row r="42" spans="3:36" x14ac:dyDescent="0.25">
      <c r="C42" s="570" t="s">
        <v>134</v>
      </c>
      <c r="D42" s="571">
        <v>1.5093224469566008E-2</v>
      </c>
      <c r="E42" s="571">
        <v>1.4568462141793991E-2</v>
      </c>
      <c r="F42" s="571">
        <v>1.4798306239848536E-2</v>
      </c>
      <c r="G42" s="571">
        <v>1.4749871498210254E-2</v>
      </c>
      <c r="H42" s="571">
        <v>1.3763133310014743E-2</v>
      </c>
      <c r="I42" s="571">
        <v>1.2609381688584484E-2</v>
      </c>
      <c r="J42" s="571">
        <v>1.1859474408901201E-2</v>
      </c>
      <c r="K42" s="571">
        <v>1.1182762932944975E-2</v>
      </c>
      <c r="L42" s="571">
        <v>1.0913437057833743E-2</v>
      </c>
      <c r="M42" s="571">
        <v>9.4336019727289926E-3</v>
      </c>
      <c r="N42" s="571">
        <v>9.4191245864801779E-3</v>
      </c>
      <c r="O42" s="571">
        <v>7.8737119326428608E-3</v>
      </c>
      <c r="P42" s="571">
        <v>9.7600719467646323E-3</v>
      </c>
      <c r="Q42" s="571">
        <v>9.5644688190490521E-3</v>
      </c>
      <c r="R42" s="562">
        <v>1823931</v>
      </c>
      <c r="S42" s="562">
        <v>1869106</v>
      </c>
      <c r="T42" s="562">
        <v>2036652</v>
      </c>
      <c r="U42" s="562">
        <v>2155612</v>
      </c>
      <c r="V42" s="562">
        <v>2258570</v>
      </c>
      <c r="W42" s="562">
        <v>2410824</v>
      </c>
      <c r="X42" s="562">
        <v>2706781</v>
      </c>
      <c r="Y42" s="562">
        <v>3032256</v>
      </c>
      <c r="Z42" s="562">
        <v>3586038</v>
      </c>
      <c r="AA42" s="562">
        <v>4425139</v>
      </c>
      <c r="AB42" s="562">
        <v>4705639</v>
      </c>
      <c r="AC42" s="562">
        <v>1218104</v>
      </c>
      <c r="AD42" s="562">
        <v>1832466</v>
      </c>
      <c r="AE42" s="562">
        <v>3935608</v>
      </c>
      <c r="AF42" s="389">
        <v>25.886048632289899</v>
      </c>
      <c r="AG42" s="656">
        <v>38.941916283845828</v>
      </c>
      <c r="AH42" s="656">
        <v>150.43592336943314</v>
      </c>
      <c r="AI42" s="255"/>
      <c r="AJ42" s="255"/>
    </row>
    <row r="43" spans="3:36" x14ac:dyDescent="0.25">
      <c r="C43" s="570" t="s">
        <v>143</v>
      </c>
      <c r="D43" s="571">
        <v>1.5423175178695981E-2</v>
      </c>
      <c r="E43" s="571">
        <v>1.5599121485574585E-2</v>
      </c>
      <c r="F43" s="571">
        <v>1.5745473389436302E-2</v>
      </c>
      <c r="G43" s="571">
        <v>1.551742502073725E-2</v>
      </c>
      <c r="H43" s="571">
        <v>1.4065929201830706E-2</v>
      </c>
      <c r="I43" s="571">
        <v>1.4223031158915118E-2</v>
      </c>
      <c r="J43" s="571">
        <v>1.4088594146861168E-2</v>
      </c>
      <c r="K43" s="571">
        <v>1.2780728664415777E-2</v>
      </c>
      <c r="L43" s="571">
        <v>1.2118671218074454E-2</v>
      </c>
      <c r="M43" s="571">
        <v>9.6962000878640289E-3</v>
      </c>
      <c r="N43" s="571">
        <v>9.9053381600887943E-3</v>
      </c>
      <c r="O43" s="571">
        <v>9.8696815269047559E-3</v>
      </c>
      <c r="P43" s="571">
        <v>9.3919162612792848E-3</v>
      </c>
      <c r="Q43" s="571">
        <v>9.9258577824754834E-3</v>
      </c>
      <c r="R43" s="563">
        <v>9013773</v>
      </c>
      <c r="S43" s="563">
        <v>8906399</v>
      </c>
      <c r="T43" s="563">
        <v>9388095</v>
      </c>
      <c r="U43" s="563">
        <v>9510663</v>
      </c>
      <c r="V43" s="563">
        <v>9579033</v>
      </c>
      <c r="W43" s="563">
        <v>9590642</v>
      </c>
      <c r="X43" s="563">
        <v>10341699</v>
      </c>
      <c r="Y43" s="563">
        <v>11179879</v>
      </c>
      <c r="Z43" s="563">
        <v>12591562</v>
      </c>
      <c r="AA43" s="563">
        <v>15694705</v>
      </c>
      <c r="AB43" s="563">
        <v>15819046</v>
      </c>
      <c r="AC43" s="563">
        <v>9204451</v>
      </c>
      <c r="AD43" s="563">
        <v>11251378</v>
      </c>
      <c r="AE43" s="563">
        <v>15585857</v>
      </c>
      <c r="AF43" s="389">
        <v>58.185879224322377</v>
      </c>
      <c r="AG43" s="656">
        <v>71.125515407187009</v>
      </c>
      <c r="AH43" s="656">
        <v>122.23844746416705</v>
      </c>
    </row>
    <row r="44" spans="3:36" x14ac:dyDescent="0.25">
      <c r="C44" s="570" t="s">
        <v>136</v>
      </c>
      <c r="D44" s="571">
        <v>1.8792489478795728E-2</v>
      </c>
      <c r="E44" s="571">
        <v>1.9792969093725635E-2</v>
      </c>
      <c r="F44" s="571">
        <v>1.906087513162039E-2</v>
      </c>
      <c r="G44" s="571">
        <v>1.858919570296607E-2</v>
      </c>
      <c r="H44" s="571">
        <v>1.8039793385390659E-2</v>
      </c>
      <c r="I44" s="571">
        <v>2.0187227535995462E-2</v>
      </c>
      <c r="J44" s="571">
        <v>2.0807532404535669E-2</v>
      </c>
      <c r="K44" s="571">
        <v>1.9436853936448884E-2</v>
      </c>
      <c r="L44" s="571">
        <v>1.8783159942726987E-2</v>
      </c>
      <c r="M44" s="571">
        <v>1.5569318132779486E-2</v>
      </c>
      <c r="N44" s="571">
        <v>1.5423195989245374E-2</v>
      </c>
      <c r="O44" s="571">
        <v>1.2043653242623284E-2</v>
      </c>
      <c r="P44" s="571">
        <v>1.1272460703207633E-2</v>
      </c>
      <c r="Q44" s="571">
        <v>1.4524989989337692E-2</v>
      </c>
      <c r="R44" s="562">
        <v>4077480</v>
      </c>
      <c r="S44" s="562">
        <v>3909368</v>
      </c>
      <c r="T44" s="562">
        <v>3924164</v>
      </c>
      <c r="U44" s="562">
        <v>3733459</v>
      </c>
      <c r="V44" s="562">
        <v>3616782</v>
      </c>
      <c r="W44" s="562">
        <v>3500233</v>
      </c>
      <c r="X44" s="562">
        <v>3727256</v>
      </c>
      <c r="Y44" s="562">
        <v>3837761</v>
      </c>
      <c r="Z44" s="562">
        <v>4019345</v>
      </c>
      <c r="AA44" s="562">
        <v>4518695</v>
      </c>
      <c r="AB44" s="562">
        <v>4421911</v>
      </c>
      <c r="AC44" s="562">
        <v>5849554</v>
      </c>
      <c r="AD44" s="562">
        <v>6456443</v>
      </c>
      <c r="AE44" s="562">
        <v>5509126</v>
      </c>
      <c r="AF44" s="389">
        <v>132.28565658603259</v>
      </c>
      <c r="AG44" s="656">
        <v>146.01024308268529</v>
      </c>
      <c r="AH44" s="656">
        <v>110.37496192017375</v>
      </c>
    </row>
    <row r="45" spans="3:36" x14ac:dyDescent="0.25">
      <c r="C45" s="570" t="s">
        <v>137</v>
      </c>
      <c r="D45" s="571">
        <v>1.2640051958017888E-2</v>
      </c>
      <c r="E45" s="571">
        <v>1.2318114496387955E-2</v>
      </c>
      <c r="F45" s="571">
        <v>1.3364370816542155E-2</v>
      </c>
      <c r="G45" s="571">
        <v>1.3532324633161646E-2</v>
      </c>
      <c r="H45" s="571">
        <v>1.1655329505584384E-2</v>
      </c>
      <c r="I45" s="571">
        <v>1.0795334106461487E-2</v>
      </c>
      <c r="J45" s="571">
        <v>1.0302454794757472E-2</v>
      </c>
      <c r="K45" s="571">
        <v>9.3015394195516878E-3</v>
      </c>
      <c r="L45" s="571">
        <v>8.9938227182069699E-3</v>
      </c>
      <c r="M45" s="571">
        <v>7.321575410186641E-3</v>
      </c>
      <c r="N45" s="571">
        <v>7.7644951998901476E-3</v>
      </c>
      <c r="O45" s="571">
        <v>6.0791732205191396E-3</v>
      </c>
      <c r="P45" s="571">
        <v>6.859738453180283E-3</v>
      </c>
      <c r="Q45" s="571">
        <v>7.4114313461379486E-3</v>
      </c>
      <c r="R45" s="562">
        <v>4936293</v>
      </c>
      <c r="S45" s="562">
        <v>4997031</v>
      </c>
      <c r="T45" s="562">
        <v>5463931</v>
      </c>
      <c r="U45" s="562">
        <v>5777204</v>
      </c>
      <c r="V45" s="562">
        <v>5962251</v>
      </c>
      <c r="W45" s="562">
        <v>6090409</v>
      </c>
      <c r="X45" s="562">
        <v>6614443</v>
      </c>
      <c r="Y45" s="562">
        <v>7342118</v>
      </c>
      <c r="Z45" s="562">
        <v>8572217</v>
      </c>
      <c r="AA45" s="562">
        <v>11176010</v>
      </c>
      <c r="AB45" s="562">
        <v>11397135</v>
      </c>
      <c r="AC45" s="562">
        <v>3354897</v>
      </c>
      <c r="AD45" s="562">
        <v>4794935</v>
      </c>
      <c r="AE45" s="562">
        <v>10076731</v>
      </c>
      <c r="AF45" s="389">
        <v>29.436318864346173</v>
      </c>
      <c r="AG45" s="656">
        <v>42.071406542082727</v>
      </c>
      <c r="AH45" s="656">
        <v>142.92346382020074</v>
      </c>
    </row>
    <row r="46" spans="3:36" ht="18" x14ac:dyDescent="0.35">
      <c r="C46" s="570" t="s">
        <v>510</v>
      </c>
      <c r="D46" s="572">
        <v>87.496721637352721</v>
      </c>
      <c r="E46" s="572">
        <v>87.953790739865113</v>
      </c>
      <c r="F46" s="572">
        <v>91.281253190730666</v>
      </c>
      <c r="G46" s="572">
        <v>91.657402299393198</v>
      </c>
      <c r="H46" s="572">
        <v>87.586721598132954</v>
      </c>
      <c r="I46" s="572">
        <v>88.534870550297711</v>
      </c>
      <c r="J46" s="572">
        <v>93.583939942195002</v>
      </c>
      <c r="K46" s="572">
        <v>92.246355056971495</v>
      </c>
      <c r="L46" s="572">
        <v>93.453058023423722</v>
      </c>
      <c r="M46" s="572">
        <v>87.141783896333848</v>
      </c>
      <c r="N46" s="572">
        <v>92.15699981589502</v>
      </c>
      <c r="O46" s="572">
        <v>94.192625274316882</v>
      </c>
      <c r="P46" s="572">
        <v>84.595582700848666</v>
      </c>
      <c r="Q46" s="572">
        <v>87.284778379174071</v>
      </c>
      <c r="R46" s="564">
        <v>3.0198634561187445</v>
      </c>
      <c r="S46" s="564">
        <v>2.9626058453792603</v>
      </c>
      <c r="T46" s="564">
        <v>2.9174003081449587</v>
      </c>
      <c r="U46" s="564">
        <v>2.884155113666</v>
      </c>
      <c r="V46" s="564">
        <v>2.8302728534364547</v>
      </c>
      <c r="W46" s="564">
        <v>2.7215061208506195</v>
      </c>
      <c r="X46" s="564">
        <v>2.633130491683068</v>
      </c>
      <c r="Y46" s="564">
        <v>2.5894310694327092</v>
      </c>
      <c r="Z46" s="564">
        <v>2.5447369484729432</v>
      </c>
      <c r="AA46" s="564">
        <v>2.6452050186187508</v>
      </c>
      <c r="AB46" s="564">
        <v>2.5374331658023848</v>
      </c>
      <c r="AC46" s="564">
        <v>3.0009950660763653</v>
      </c>
      <c r="AD46" s="564">
        <v>2.8104106843473553</v>
      </c>
      <c r="AE46" s="564">
        <v>2.6560276327565888</v>
      </c>
      <c r="AF46" s="389">
        <v>118.26893044993338</v>
      </c>
      <c r="AG46" s="656">
        <v>110.75801807211934</v>
      </c>
      <c r="AH46" s="656">
        <v>93.649293733155375</v>
      </c>
    </row>
    <row r="47" spans="3:36" ht="18" x14ac:dyDescent="0.35">
      <c r="C47" s="570" t="s">
        <v>144</v>
      </c>
      <c r="D47" s="572">
        <v>86.968884426810931</v>
      </c>
      <c r="E47" s="572">
        <v>86.276799649017192</v>
      </c>
      <c r="F47" s="572">
        <v>88.757454551756126</v>
      </c>
      <c r="G47" s="572">
        <v>88.331476771920308</v>
      </c>
      <c r="H47" s="572">
        <v>87.293201857797996</v>
      </c>
      <c r="I47" s="572">
        <v>85.726485634241271</v>
      </c>
      <c r="J47" s="572">
        <v>93.986436673220268</v>
      </c>
      <c r="K47" s="572">
        <v>96.41519740684312</v>
      </c>
      <c r="L47" s="572">
        <v>102.21524125898658</v>
      </c>
      <c r="M47" s="572">
        <v>96.73117169379772</v>
      </c>
      <c r="N47" s="572">
        <v>103.92942883593624</v>
      </c>
      <c r="O47" s="572">
        <v>98.767304348935497</v>
      </c>
      <c r="P47" s="572">
        <v>92.133459986982771</v>
      </c>
      <c r="Q47" s="572">
        <v>96.495387103011737</v>
      </c>
      <c r="R47" s="564">
        <v>3.5123529477636688</v>
      </c>
      <c r="S47" s="564">
        <v>3.437816466549299</v>
      </c>
      <c r="T47" s="564">
        <v>3.3218636196642044</v>
      </c>
      <c r="U47" s="564">
        <v>3.2693888667044968</v>
      </c>
      <c r="V47" s="564">
        <v>3.2122875406000952</v>
      </c>
      <c r="W47" s="564">
        <v>3.1443097172465584</v>
      </c>
      <c r="X47" s="564">
        <v>3.0532533714956966</v>
      </c>
      <c r="Y47" s="564">
        <v>2.9860081478438403</v>
      </c>
      <c r="Z47" s="564">
        <v>2.9509699407213579</v>
      </c>
      <c r="AA47" s="564">
        <v>2.9962277737698657</v>
      </c>
      <c r="AB47" s="564">
        <v>2.8927243443811199</v>
      </c>
      <c r="AC47" s="564">
        <v>3.1635815338753477</v>
      </c>
      <c r="AD47" s="564">
        <v>2.973951611194483</v>
      </c>
      <c r="AE47" s="564">
        <v>2.8507767141009057</v>
      </c>
      <c r="AF47" s="389">
        <v>109.36339440777844</v>
      </c>
      <c r="AG47" s="656">
        <v>102.8079850391255</v>
      </c>
      <c r="AH47" s="656">
        <v>94.005846833712852</v>
      </c>
    </row>
    <row r="48" spans="3:36" ht="18" x14ac:dyDescent="0.35">
      <c r="C48" s="570" t="s">
        <v>511</v>
      </c>
      <c r="D48" s="572">
        <v>83.746531322748837</v>
      </c>
      <c r="E48" s="572">
        <v>84.553293110120109</v>
      </c>
      <c r="F48" s="572">
        <v>90.310138200511688</v>
      </c>
      <c r="G48" s="572">
        <v>91.745373068529162</v>
      </c>
      <c r="H48" s="572">
        <v>84.685145766214319</v>
      </c>
      <c r="I48" s="572">
        <v>85.613508838698337</v>
      </c>
      <c r="J48" s="572">
        <v>86.871090906228559</v>
      </c>
      <c r="K48" s="572">
        <v>83.177471214639525</v>
      </c>
      <c r="L48" s="572">
        <v>82.41054280650421</v>
      </c>
      <c r="M48" s="572">
        <v>77.611663406534674</v>
      </c>
      <c r="N48" s="572">
        <v>82.43329970425259</v>
      </c>
      <c r="O48" s="572">
        <v>77.208478955346109</v>
      </c>
      <c r="P48" s="572">
        <v>70.283687360052895</v>
      </c>
      <c r="Q48" s="572">
        <v>77.489210183601514</v>
      </c>
      <c r="R48" s="564">
        <v>2.706403367232642</v>
      </c>
      <c r="S48" s="564">
        <v>2.6734872179533959</v>
      </c>
      <c r="T48" s="564">
        <v>2.6828004980723263</v>
      </c>
      <c r="U48" s="564">
        <v>2.6800760062571558</v>
      </c>
      <c r="V48" s="564">
        <v>2.639834497049018</v>
      </c>
      <c r="W48" s="564">
        <v>2.5262769078124325</v>
      </c>
      <c r="X48" s="564">
        <v>2.4436565056426804</v>
      </c>
      <c r="Y48" s="564">
        <v>2.4213384358048926</v>
      </c>
      <c r="Z48" s="564">
        <v>2.3904423210239267</v>
      </c>
      <c r="AA48" s="564">
        <v>2.5255726430288403</v>
      </c>
      <c r="AB48" s="564">
        <v>2.4220164360249479</v>
      </c>
      <c r="AC48" s="564">
        <v>2.7541958650492897</v>
      </c>
      <c r="AD48" s="564">
        <v>2.6166570075515727</v>
      </c>
      <c r="AE48" s="564">
        <v>2.5604000703322081</v>
      </c>
      <c r="AF48" s="389">
        <v>113.7149948317246</v>
      </c>
      <c r="AG48" s="656">
        <v>108.03630267043407</v>
      </c>
      <c r="AH48" s="656">
        <v>95.006206376130208</v>
      </c>
    </row>
    <row r="49" spans="3:95" x14ac:dyDescent="0.25">
      <c r="C49" s="70"/>
      <c r="D49" s="71"/>
      <c r="E49" s="71"/>
      <c r="F49" s="71"/>
      <c r="G49" s="71"/>
      <c r="H49" s="71"/>
      <c r="I49" s="71"/>
      <c r="J49" s="71"/>
      <c r="O49" s="71"/>
      <c r="P49" s="71"/>
      <c r="Q49" s="71"/>
      <c r="R49" s="6"/>
      <c r="S49" s="7"/>
      <c r="T49" s="7"/>
      <c r="X49" s="276"/>
      <c r="Y49" s="276"/>
    </row>
    <row r="50" spans="3:95" x14ac:dyDescent="0.25">
      <c r="C50" s="70"/>
      <c r="D50" s="71"/>
      <c r="E50" s="71"/>
      <c r="F50" s="71"/>
      <c r="G50" s="71"/>
      <c r="H50" s="71"/>
      <c r="I50" s="71"/>
      <c r="J50" s="70"/>
      <c r="P50" s="111" t="s">
        <v>431</v>
      </c>
      <c r="Q50" s="575">
        <v>18510</v>
      </c>
      <c r="R50" s="575">
        <v>21263</v>
      </c>
      <c r="S50" s="575">
        <v>21523</v>
      </c>
      <c r="T50" s="575">
        <v>22737</v>
      </c>
      <c r="U50" s="112">
        <v>22353</v>
      </c>
      <c r="V50" s="576">
        <v>22932</v>
      </c>
      <c r="W50" s="126">
        <v>26720</v>
      </c>
      <c r="X50" s="277">
        <v>28097</v>
      </c>
      <c r="Y50" s="278">
        <v>29292</v>
      </c>
      <c r="Z50" s="279">
        <v>29650</v>
      </c>
      <c r="AA50" s="279">
        <v>26786</v>
      </c>
      <c r="AB50" s="279">
        <v>28977</v>
      </c>
      <c r="AC50" s="573">
        <v>28465.8</v>
      </c>
      <c r="AD50" s="573">
        <v>28465.8</v>
      </c>
    </row>
    <row r="51" spans="3:95" x14ac:dyDescent="0.25">
      <c r="C51" s="101"/>
      <c r="D51" s="102"/>
      <c r="E51" s="101"/>
      <c r="F51" s="102"/>
      <c r="G51" s="102"/>
      <c r="H51" s="110"/>
      <c r="I51" s="102"/>
      <c r="J51" s="124"/>
      <c r="K51" s="110"/>
      <c r="Y51" s="257"/>
      <c r="Z51" s="257"/>
      <c r="AA51" s="257"/>
      <c r="AB51" s="257"/>
    </row>
    <row r="52" spans="3:95" x14ac:dyDescent="0.25">
      <c r="C52" s="101"/>
      <c r="D52" s="102"/>
      <c r="E52" s="115"/>
      <c r="F52" s="116"/>
      <c r="G52" s="102"/>
      <c r="H52" s="147"/>
      <c r="I52" s="102"/>
      <c r="J52" s="125"/>
      <c r="K52" s="121"/>
      <c r="L52" s="579" t="s">
        <v>433</v>
      </c>
      <c r="M52" s="283">
        <v>2010</v>
      </c>
      <c r="N52" s="283">
        <v>2011</v>
      </c>
      <c r="O52" s="283">
        <v>2012</v>
      </c>
      <c r="P52" s="283">
        <v>2013</v>
      </c>
      <c r="Q52" s="283">
        <v>2014</v>
      </c>
      <c r="R52" s="283">
        <v>2015</v>
      </c>
      <c r="S52" s="283">
        <v>2016</v>
      </c>
      <c r="T52" s="283">
        <v>2017</v>
      </c>
      <c r="U52" s="283">
        <v>2018</v>
      </c>
      <c r="V52" s="283">
        <v>2019</v>
      </c>
      <c r="W52" s="283">
        <v>2020</v>
      </c>
      <c r="X52" s="283">
        <v>2021</v>
      </c>
      <c r="Y52" s="1632">
        <v>2022</v>
      </c>
      <c r="Z52" s="256"/>
      <c r="AA52" s="256"/>
      <c r="AB52" s="256"/>
    </row>
    <row r="53" spans="3:95" x14ac:dyDescent="0.25">
      <c r="C53" s="102"/>
      <c r="D53" s="103"/>
      <c r="E53" s="115"/>
      <c r="F53" s="116"/>
      <c r="G53" s="103"/>
      <c r="H53" s="147"/>
      <c r="I53" s="103"/>
      <c r="J53" s="118"/>
      <c r="K53" s="121"/>
      <c r="L53" s="175" t="s">
        <v>251</v>
      </c>
      <c r="M53" s="176">
        <v>99.935980894972701</v>
      </c>
      <c r="N53" s="176">
        <v>106.39737425503124</v>
      </c>
      <c r="O53" s="176">
        <v>99.838316871871186</v>
      </c>
      <c r="P53" s="176">
        <v>91.297660267920662</v>
      </c>
      <c r="Q53" s="176">
        <v>101.23944247354125</v>
      </c>
      <c r="R53" s="176">
        <v>106.81191718960766</v>
      </c>
      <c r="S53" s="176">
        <v>98.069320521619758</v>
      </c>
      <c r="T53" s="176">
        <v>106.79278030891544</v>
      </c>
      <c r="U53" s="176">
        <v>99.728690044759588</v>
      </c>
      <c r="V53" s="176">
        <v>102.96624369985345</v>
      </c>
      <c r="W53" s="176">
        <v>57.976425239161934</v>
      </c>
      <c r="X53" s="176">
        <v>116.32120645054765</v>
      </c>
      <c r="Y53" s="176">
        <v>146.3992353698236</v>
      </c>
      <c r="Z53" s="255"/>
      <c r="AA53" s="255"/>
      <c r="AB53" s="255"/>
    </row>
    <row r="54" spans="3:95" x14ac:dyDescent="0.25">
      <c r="C54" s="70"/>
      <c r="D54" s="103"/>
      <c r="E54" s="116"/>
      <c r="F54" s="117"/>
      <c r="G54" s="117"/>
      <c r="H54" s="118"/>
      <c r="I54" s="119"/>
      <c r="J54" s="119"/>
      <c r="K54" s="122"/>
      <c r="L54" s="177" t="s">
        <v>253</v>
      </c>
      <c r="M54" s="178">
        <v>98.808778521491504</v>
      </c>
      <c r="N54" s="178">
        <v>105.40842600920979</v>
      </c>
      <c r="O54" s="178">
        <v>101.30556838208391</v>
      </c>
      <c r="P54" s="178">
        <v>100.71887732747969</v>
      </c>
      <c r="Q54" s="178">
        <v>100.12119177374169</v>
      </c>
      <c r="R54" s="178">
        <v>107.83114415072525</v>
      </c>
      <c r="S54" s="178">
        <v>108.1048578188168</v>
      </c>
      <c r="T54" s="178">
        <v>112.62699712581863</v>
      </c>
      <c r="U54" s="178">
        <v>124.64462312142052</v>
      </c>
      <c r="V54" s="178">
        <v>100.79224808621761</v>
      </c>
      <c r="W54" s="178">
        <v>58.185879224322377</v>
      </c>
      <c r="X54" s="178">
        <v>122.23844746416705</v>
      </c>
      <c r="Y54" s="178">
        <v>138.52398346229236</v>
      </c>
      <c r="Z54" s="255"/>
      <c r="AA54" s="255"/>
      <c r="AB54" s="255"/>
    </row>
    <row r="55" spans="3:95" x14ac:dyDescent="0.25">
      <c r="C55" s="70"/>
      <c r="D55" s="71"/>
      <c r="E55" s="71"/>
      <c r="F55" s="117"/>
      <c r="G55" s="117"/>
      <c r="H55" s="119"/>
      <c r="I55" s="120"/>
      <c r="J55" s="120"/>
      <c r="K55" s="120"/>
      <c r="L55" s="177" t="s">
        <v>252</v>
      </c>
      <c r="M55" s="176">
        <v>98.652135587787484</v>
      </c>
      <c r="N55" s="176">
        <v>118.63079572407966</v>
      </c>
      <c r="O55" s="176">
        <v>107.06225521075841</v>
      </c>
      <c r="P55" s="176">
        <v>88.888320392944394</v>
      </c>
      <c r="Q55" s="176">
        <v>94.612329476774306</v>
      </c>
      <c r="R55" s="176">
        <v>103.64573827340755</v>
      </c>
      <c r="S55" s="176">
        <v>100.2171839459975</v>
      </c>
      <c r="T55" s="176">
        <v>112.89151157512482</v>
      </c>
      <c r="U55" s="176">
        <v>106.13383140718835</v>
      </c>
      <c r="V55" s="176">
        <v>108.14777699019871</v>
      </c>
      <c r="W55" s="176">
        <v>23.04702066830145</v>
      </c>
      <c r="X55" s="176">
        <v>161.27482226035795</v>
      </c>
      <c r="Y55" s="176">
        <v>227.05521099355468</v>
      </c>
      <c r="Z55" s="255"/>
      <c r="AA55" s="255"/>
      <c r="AB55" s="255"/>
    </row>
    <row r="56" spans="3:95" x14ac:dyDescent="0.25">
      <c r="C56" s="70"/>
      <c r="D56" s="71"/>
      <c r="E56" s="71"/>
      <c r="F56" s="71"/>
      <c r="G56" s="71"/>
      <c r="H56" s="119"/>
      <c r="I56" s="120"/>
      <c r="J56" s="120"/>
      <c r="K56" s="120"/>
      <c r="L56" s="177" t="s">
        <v>254</v>
      </c>
      <c r="M56" s="178">
        <v>101.23043749631555</v>
      </c>
      <c r="N56" s="178">
        <v>109.34354819892052</v>
      </c>
      <c r="O56" s="178">
        <v>105.73347284217169</v>
      </c>
      <c r="P56" s="178">
        <v>103.20305462642483</v>
      </c>
      <c r="Q56" s="178">
        <v>102.14949018416031</v>
      </c>
      <c r="R56" s="178">
        <v>108.60424973101151</v>
      </c>
      <c r="S56" s="178">
        <v>111.00130426704109</v>
      </c>
      <c r="T56" s="178">
        <v>116.75400749484004</v>
      </c>
      <c r="U56" s="178">
        <v>130.37479102547218</v>
      </c>
      <c r="V56" s="178">
        <v>101.97856837994956</v>
      </c>
      <c r="W56" s="178">
        <v>29.436318864346173</v>
      </c>
      <c r="X56" s="178">
        <v>142.92346382020074</v>
      </c>
      <c r="Y56" s="178">
        <v>210.15365171790651</v>
      </c>
      <c r="Z56" s="255"/>
      <c r="AA56" s="255"/>
      <c r="AB56" s="255"/>
    </row>
    <row r="57" spans="3:95" x14ac:dyDescent="0.25">
      <c r="C57" s="70"/>
      <c r="D57" s="71"/>
      <c r="E57" s="71"/>
      <c r="F57" s="71"/>
      <c r="G57" s="71"/>
      <c r="H57" s="71"/>
      <c r="I57" s="120"/>
      <c r="J57" s="120"/>
      <c r="K57" s="120"/>
      <c r="L57" s="120"/>
      <c r="M57" s="71"/>
      <c r="N57" s="6"/>
      <c r="O57" s="7"/>
      <c r="P57" s="7"/>
      <c r="Q57" s="6"/>
    </row>
    <row r="58" spans="3:95" x14ac:dyDescent="0.25">
      <c r="C58" s="70"/>
      <c r="D58" s="71"/>
      <c r="E58" s="71"/>
      <c r="F58" s="71"/>
      <c r="G58" s="71"/>
      <c r="H58" s="71"/>
      <c r="I58" s="120"/>
      <c r="J58" s="120"/>
      <c r="K58" s="120"/>
      <c r="L58" s="120"/>
      <c r="M58" s="71"/>
      <c r="N58" s="6"/>
      <c r="O58" s="7"/>
      <c r="P58" s="7"/>
      <c r="Q58" s="6"/>
    </row>
    <row r="59" spans="3:95" x14ac:dyDescent="0.25">
      <c r="E59" s="4"/>
      <c r="F59" s="7"/>
      <c r="G59" s="7"/>
      <c r="H59" s="6"/>
      <c r="I59" s="7"/>
      <c r="J59" s="7"/>
      <c r="K59" s="6"/>
      <c r="L59" s="7"/>
      <c r="M59" s="7"/>
      <c r="N59" s="6"/>
      <c r="O59" s="7"/>
      <c r="P59" s="7"/>
      <c r="Q59" s="6"/>
    </row>
    <row r="60" spans="3:95" ht="15" customHeight="1" x14ac:dyDescent="0.25">
      <c r="C60" s="8" t="s">
        <v>468</v>
      </c>
      <c r="D60" s="2"/>
      <c r="E60" s="8"/>
      <c r="F60" s="9"/>
      <c r="G60" s="9"/>
      <c r="H60" s="10"/>
      <c r="I60" s="9"/>
      <c r="J60" s="9"/>
      <c r="K60" s="10"/>
      <c r="L60" s="9"/>
      <c r="M60" s="9"/>
      <c r="N60" s="10"/>
      <c r="O60" s="9"/>
      <c r="P60" s="9"/>
      <c r="Q60" s="10"/>
    </row>
    <row r="61" spans="3:95" ht="12.75" customHeight="1" thickBot="1" x14ac:dyDescent="0.3">
      <c r="D61" s="2"/>
      <c r="E61" s="8"/>
      <c r="F61" s="9"/>
      <c r="G61" s="9"/>
      <c r="H61" s="10"/>
      <c r="I61" s="9"/>
      <c r="J61" s="9"/>
      <c r="K61" s="10"/>
      <c r="L61" s="9"/>
      <c r="M61" s="9"/>
      <c r="N61" s="10"/>
      <c r="O61" s="9"/>
      <c r="P61" s="9"/>
      <c r="Q61" s="10"/>
    </row>
    <row r="62" spans="3:95" x14ac:dyDescent="0.25">
      <c r="C62" s="21" t="s">
        <v>386</v>
      </c>
      <c r="D62" s="2062" t="s">
        <v>0</v>
      </c>
      <c r="E62" s="2063"/>
      <c r="F62" s="2064"/>
      <c r="G62" s="2062" t="s">
        <v>1</v>
      </c>
      <c r="H62" s="2063"/>
      <c r="I62" s="2064"/>
      <c r="J62" s="2062" t="s">
        <v>2</v>
      </c>
      <c r="K62" s="2063"/>
      <c r="L62" s="2064"/>
      <c r="M62" s="2062" t="s">
        <v>3</v>
      </c>
      <c r="N62" s="2063"/>
      <c r="O62" s="2064"/>
      <c r="P62" s="35" t="s">
        <v>421</v>
      </c>
      <c r="Q62" s="2062">
        <v>2013</v>
      </c>
      <c r="R62" s="2063"/>
      <c r="S62" s="2064"/>
      <c r="T62" s="83" t="s">
        <v>42</v>
      </c>
      <c r="U62" s="35" t="s">
        <v>421</v>
      </c>
      <c r="V62" s="35" t="s">
        <v>292</v>
      </c>
      <c r="W62" s="2062">
        <v>2014</v>
      </c>
      <c r="X62" s="2063"/>
      <c r="Y62" s="2064"/>
      <c r="Z62" s="83" t="s">
        <v>42</v>
      </c>
      <c r="AA62" s="35" t="s">
        <v>421</v>
      </c>
      <c r="AB62" s="35" t="s">
        <v>292</v>
      </c>
      <c r="AC62" s="2062">
        <v>2015</v>
      </c>
      <c r="AD62" s="2063"/>
      <c r="AE62" s="2064"/>
      <c r="AF62" s="83" t="s">
        <v>42</v>
      </c>
      <c r="AG62" s="35" t="s">
        <v>421</v>
      </c>
      <c r="AH62" s="35" t="s">
        <v>292</v>
      </c>
      <c r="AI62" s="2062">
        <v>2016</v>
      </c>
      <c r="AJ62" s="2063"/>
      <c r="AK62" s="2064"/>
      <c r="AL62" s="83" t="s">
        <v>42</v>
      </c>
      <c r="AM62" s="35" t="s">
        <v>421</v>
      </c>
      <c r="AN62" s="35" t="s">
        <v>292</v>
      </c>
      <c r="AO62" s="2062">
        <v>2017</v>
      </c>
      <c r="AP62" s="2063"/>
      <c r="AQ62" s="2064"/>
      <c r="AR62" s="83" t="s">
        <v>42</v>
      </c>
      <c r="AS62" s="35" t="s">
        <v>421</v>
      </c>
      <c r="AT62" s="35" t="s">
        <v>292</v>
      </c>
      <c r="AU62" s="2062">
        <v>2018</v>
      </c>
      <c r="AV62" s="2063"/>
      <c r="AW62" s="2064"/>
      <c r="AX62" s="83" t="s">
        <v>42</v>
      </c>
      <c r="AY62" s="35" t="s">
        <v>421</v>
      </c>
      <c r="AZ62" s="35" t="s">
        <v>292</v>
      </c>
      <c r="BA62" s="2062">
        <v>2019</v>
      </c>
      <c r="BB62" s="2063"/>
      <c r="BC62" s="2064"/>
      <c r="BD62" s="83" t="s">
        <v>42</v>
      </c>
      <c r="BE62" s="35" t="s">
        <v>421</v>
      </c>
      <c r="BF62" s="35" t="s">
        <v>292</v>
      </c>
      <c r="BG62" s="2062">
        <v>2020</v>
      </c>
      <c r="BH62" s="2063"/>
      <c r="BI62" s="2064"/>
      <c r="BJ62" s="83" t="s">
        <v>42</v>
      </c>
      <c r="BK62" s="35" t="s">
        <v>421</v>
      </c>
      <c r="BL62" s="35" t="s">
        <v>292</v>
      </c>
      <c r="BM62" s="2062">
        <v>2021</v>
      </c>
      <c r="BN62" s="2063"/>
      <c r="BO62" s="2064"/>
      <c r="BP62" s="83" t="s">
        <v>42</v>
      </c>
      <c r="BQ62" s="35" t="s">
        <v>421</v>
      </c>
      <c r="BR62" s="35" t="s">
        <v>292</v>
      </c>
      <c r="BS62" s="2062">
        <v>2022</v>
      </c>
      <c r="BT62" s="2063"/>
      <c r="BU62" s="2064"/>
      <c r="BV62" s="83" t="s">
        <v>42</v>
      </c>
      <c r="BW62" s="35" t="s">
        <v>421</v>
      </c>
      <c r="BX62" s="35" t="s">
        <v>292</v>
      </c>
    </row>
    <row r="63" spans="3:95" ht="16.5" customHeight="1" thickBot="1" x14ac:dyDescent="0.3">
      <c r="C63" s="54" t="s">
        <v>469</v>
      </c>
      <c r="D63" s="55" t="s">
        <v>153</v>
      </c>
      <c r="E63" s="56" t="s">
        <v>154</v>
      </c>
      <c r="F63" s="57" t="s">
        <v>268</v>
      </c>
      <c r="G63" s="55" t="s">
        <v>153</v>
      </c>
      <c r="H63" s="56" t="s">
        <v>154</v>
      </c>
      <c r="I63" s="57" t="s">
        <v>268</v>
      </c>
      <c r="J63" s="55" t="s">
        <v>153</v>
      </c>
      <c r="K63" s="56" t="s">
        <v>154</v>
      </c>
      <c r="L63" s="57" t="s">
        <v>268</v>
      </c>
      <c r="M63" s="55" t="s">
        <v>153</v>
      </c>
      <c r="N63" s="56" t="s">
        <v>154</v>
      </c>
      <c r="O63" s="57" t="s">
        <v>268</v>
      </c>
      <c r="P63" s="58">
        <v>2012</v>
      </c>
      <c r="Q63" s="55" t="s">
        <v>153</v>
      </c>
      <c r="R63" s="56" t="s">
        <v>154</v>
      </c>
      <c r="S63" s="57" t="s">
        <v>268</v>
      </c>
      <c r="T63" s="84" t="s">
        <v>36</v>
      </c>
      <c r="U63" s="58">
        <v>2013</v>
      </c>
      <c r="V63" s="58">
        <v>2013</v>
      </c>
      <c r="W63" s="55" t="s">
        <v>153</v>
      </c>
      <c r="X63" s="56" t="s">
        <v>154</v>
      </c>
      <c r="Y63" s="57" t="s">
        <v>268</v>
      </c>
      <c r="Z63" s="84" t="s">
        <v>37</v>
      </c>
      <c r="AA63" s="58">
        <v>2014</v>
      </c>
      <c r="AB63" s="58">
        <v>2014</v>
      </c>
      <c r="AC63" s="55" t="s">
        <v>153</v>
      </c>
      <c r="AD63" s="56" t="s">
        <v>154</v>
      </c>
      <c r="AE63" s="57" t="s">
        <v>268</v>
      </c>
      <c r="AF63" s="84" t="s">
        <v>99</v>
      </c>
      <c r="AG63" s="58">
        <v>2015</v>
      </c>
      <c r="AH63" s="58">
        <v>2015</v>
      </c>
      <c r="AI63" s="55" t="s">
        <v>153</v>
      </c>
      <c r="AJ63" s="56" t="s">
        <v>154</v>
      </c>
      <c r="AK63" s="57" t="s">
        <v>268</v>
      </c>
      <c r="AL63" s="84" t="s">
        <v>100</v>
      </c>
      <c r="AM63" s="58">
        <v>2016</v>
      </c>
      <c r="AN63" s="58">
        <v>2016</v>
      </c>
      <c r="AO63" s="55" t="s">
        <v>153</v>
      </c>
      <c r="AP63" s="56" t="s">
        <v>154</v>
      </c>
      <c r="AQ63" s="57" t="s">
        <v>268</v>
      </c>
      <c r="AR63" s="84" t="s">
        <v>101</v>
      </c>
      <c r="AS63" s="58">
        <v>2017</v>
      </c>
      <c r="AT63" s="58">
        <v>2017</v>
      </c>
      <c r="AU63" s="55" t="s">
        <v>153</v>
      </c>
      <c r="AV63" s="56" t="s">
        <v>154</v>
      </c>
      <c r="AW63" s="57" t="s">
        <v>268</v>
      </c>
      <c r="AX63" s="84" t="s">
        <v>102</v>
      </c>
      <c r="AY63" s="58">
        <v>2018</v>
      </c>
      <c r="AZ63" s="58">
        <v>2018</v>
      </c>
      <c r="BA63" s="55" t="s">
        <v>153</v>
      </c>
      <c r="BB63" s="56" t="s">
        <v>154</v>
      </c>
      <c r="BC63" s="57" t="s">
        <v>268</v>
      </c>
      <c r="BD63" s="84" t="s">
        <v>313</v>
      </c>
      <c r="BE63" s="58">
        <v>2019</v>
      </c>
      <c r="BF63" s="58">
        <v>2019</v>
      </c>
      <c r="BG63" s="55" t="s">
        <v>153</v>
      </c>
      <c r="BH63" s="56" t="s">
        <v>154</v>
      </c>
      <c r="BI63" s="57" t="s">
        <v>268</v>
      </c>
      <c r="BJ63" s="84" t="s">
        <v>314</v>
      </c>
      <c r="BK63" s="58">
        <v>2020</v>
      </c>
      <c r="BL63" s="58">
        <v>2020</v>
      </c>
      <c r="BM63" s="55" t="s">
        <v>153</v>
      </c>
      <c r="BN63" s="56" t="s">
        <v>154</v>
      </c>
      <c r="BO63" s="57" t="s">
        <v>268</v>
      </c>
      <c r="BP63" s="84" t="s">
        <v>425</v>
      </c>
      <c r="BQ63" s="58">
        <v>2021</v>
      </c>
      <c r="BR63" s="58">
        <v>2021</v>
      </c>
      <c r="BS63" s="55" t="s">
        <v>153</v>
      </c>
      <c r="BT63" s="56" t="s">
        <v>154</v>
      </c>
      <c r="BU63" s="57" t="s">
        <v>268</v>
      </c>
      <c r="BV63" s="84" t="s">
        <v>470</v>
      </c>
      <c r="BW63" s="58">
        <v>2022</v>
      </c>
      <c r="BX63" s="58">
        <v>2022</v>
      </c>
      <c r="CM63" s="2" t="s">
        <v>438</v>
      </c>
    </row>
    <row r="64" spans="3:95" ht="15.75" thickTop="1" x14ac:dyDescent="0.25">
      <c r="C64" s="106" t="s">
        <v>52</v>
      </c>
      <c r="D64" s="49">
        <v>4814</v>
      </c>
      <c r="E64" s="50">
        <v>11759</v>
      </c>
      <c r="F64" s="51">
        <v>2.4426672206065643</v>
      </c>
      <c r="G64" s="49">
        <v>4026</v>
      </c>
      <c r="H64" s="50">
        <v>10013</v>
      </c>
      <c r="I64" s="51">
        <v>2.4870839542970691</v>
      </c>
      <c r="J64" s="49">
        <v>4913</v>
      </c>
      <c r="K64" s="50">
        <v>12234</v>
      </c>
      <c r="L64" s="51">
        <v>2.4901282312232853</v>
      </c>
      <c r="M64" s="49">
        <v>4929</v>
      </c>
      <c r="N64" s="50">
        <v>12066</v>
      </c>
      <c r="O64" s="51">
        <v>2.44796104686549</v>
      </c>
      <c r="P64" s="52" t="s">
        <v>16</v>
      </c>
      <c r="Q64" s="49">
        <v>5040</v>
      </c>
      <c r="R64" s="50">
        <v>11766</v>
      </c>
      <c r="S64" s="51">
        <v>2.3345238095238097</v>
      </c>
      <c r="T64" s="86">
        <v>97.513674788662357</v>
      </c>
      <c r="U64" s="52">
        <v>1</v>
      </c>
      <c r="V64" s="53">
        <v>0.16931445346226903</v>
      </c>
      <c r="W64" s="49">
        <v>5721</v>
      </c>
      <c r="X64" s="50">
        <v>13344</v>
      </c>
      <c r="Y64" s="51">
        <v>2.3324593602517041</v>
      </c>
      <c r="Z64" s="86">
        <v>113.41152473227945</v>
      </c>
      <c r="AA64" s="52">
        <v>1</v>
      </c>
      <c r="AB64" s="53">
        <v>0.20295674393137433</v>
      </c>
      <c r="AC64" s="49">
        <v>5847</v>
      </c>
      <c r="AD64" s="50">
        <v>13226</v>
      </c>
      <c r="AE64" s="51">
        <v>2.2620147083974689</v>
      </c>
      <c r="AF64" s="86">
        <v>99.115707434052752</v>
      </c>
      <c r="AG64" s="52">
        <v>1</v>
      </c>
      <c r="AH64" s="53">
        <v>0.1940861398488517</v>
      </c>
      <c r="AI64" s="49">
        <v>5982</v>
      </c>
      <c r="AJ64" s="50">
        <v>12888</v>
      </c>
      <c r="AK64" s="51">
        <v>2.1544633901705117</v>
      </c>
      <c r="AL64" s="86">
        <v>97.444427642522299</v>
      </c>
      <c r="AM64" s="52">
        <v>1</v>
      </c>
      <c r="AN64" s="53">
        <v>0.18871626667447616</v>
      </c>
      <c r="AO64" s="49">
        <v>6776</v>
      </c>
      <c r="AP64" s="50">
        <v>14705</v>
      </c>
      <c r="AQ64" s="51">
        <v>2.1701593860684771</v>
      </c>
      <c r="AR64" s="86">
        <v>114.0983860955928</v>
      </c>
      <c r="AS64" s="52">
        <v>1</v>
      </c>
      <c r="AT64" s="53">
        <v>0.19073375098901385</v>
      </c>
      <c r="AU64" s="49">
        <v>5668</v>
      </c>
      <c r="AV64" s="50">
        <v>12572</v>
      </c>
      <c r="AW64" s="51">
        <v>2.2180663373323926</v>
      </c>
      <c r="AX64" s="86">
        <v>85.494729683781017</v>
      </c>
      <c r="AY64" s="52">
        <v>1</v>
      </c>
      <c r="AZ64" s="53">
        <v>0.15814433249053422</v>
      </c>
      <c r="BA64" s="49">
        <v>6420</v>
      </c>
      <c r="BB64" s="50">
        <v>12998</v>
      </c>
      <c r="BC64" s="51">
        <v>2.0246105919003115</v>
      </c>
      <c r="BD64" s="86">
        <v>103.38848234171174</v>
      </c>
      <c r="BE64" s="52">
        <v>2</v>
      </c>
      <c r="BF64" s="53">
        <v>0.14700294051119656</v>
      </c>
      <c r="BG64" s="49">
        <v>1701</v>
      </c>
      <c r="BH64" s="50">
        <v>3589</v>
      </c>
      <c r="BI64" s="51">
        <v>2.1099353321575545</v>
      </c>
      <c r="BJ64" s="86">
        <v>27.611940298507463</v>
      </c>
      <c r="BK64" s="52">
        <v>2</v>
      </c>
      <c r="BL64" s="53">
        <v>0.17597450355479285</v>
      </c>
      <c r="BM64" s="49">
        <v>2003.8</v>
      </c>
      <c r="BN64" s="50">
        <v>4040.2</v>
      </c>
      <c r="BO64" s="51">
        <v>2.0162690887314101</v>
      </c>
      <c r="BP64" s="86">
        <v>112.57174700473669</v>
      </c>
      <c r="BQ64" s="52">
        <v>3</v>
      </c>
      <c r="BR64" s="53">
        <v>0.12339973885753992</v>
      </c>
      <c r="BS64" s="49">
        <v>5612</v>
      </c>
      <c r="BT64" s="50">
        <v>11782</v>
      </c>
      <c r="BU64" s="51">
        <v>2.0994297933000712</v>
      </c>
      <c r="BV64" s="86">
        <v>291.61922677095197</v>
      </c>
      <c r="BW64" s="52">
        <v>2</v>
      </c>
      <c r="BX64" s="53">
        <v>0.15776013282808671</v>
      </c>
      <c r="CM64" s="13" t="s">
        <v>410</v>
      </c>
      <c r="CN64" s="13">
        <v>2019</v>
      </c>
      <c r="CO64" s="13">
        <v>2020</v>
      </c>
      <c r="CP64" s="13">
        <v>2021</v>
      </c>
      <c r="CQ64" s="755">
        <v>2022</v>
      </c>
    </row>
    <row r="65" spans="3:95" x14ac:dyDescent="0.25">
      <c r="C65" s="23" t="s">
        <v>328</v>
      </c>
      <c r="D65" s="28">
        <v>4897</v>
      </c>
      <c r="E65" s="18">
        <v>10799</v>
      </c>
      <c r="F65" s="29">
        <v>2.2052276904227077</v>
      </c>
      <c r="G65" s="28">
        <v>4705</v>
      </c>
      <c r="H65" s="18">
        <v>9934</v>
      </c>
      <c r="I65" s="29">
        <v>2.1113708820403825</v>
      </c>
      <c r="J65" s="28">
        <v>5288</v>
      </c>
      <c r="K65" s="18">
        <v>10738</v>
      </c>
      <c r="L65" s="29">
        <v>2.0306354009077157</v>
      </c>
      <c r="M65" s="28">
        <v>5716</v>
      </c>
      <c r="N65" s="18">
        <v>11760</v>
      </c>
      <c r="O65" s="29">
        <v>2.0573827851644508</v>
      </c>
      <c r="P65" s="41" t="s">
        <v>17</v>
      </c>
      <c r="Q65" s="28">
        <v>5186</v>
      </c>
      <c r="R65" s="18">
        <v>9629</v>
      </c>
      <c r="S65" s="29">
        <v>1.8567296567682221</v>
      </c>
      <c r="T65" s="87">
        <v>81.879251700680271</v>
      </c>
      <c r="U65" s="41">
        <v>2</v>
      </c>
      <c r="V65" s="53">
        <v>0.13856271225464803</v>
      </c>
      <c r="W65" s="28">
        <v>4471</v>
      </c>
      <c r="X65" s="18">
        <v>8333</v>
      </c>
      <c r="Y65" s="29">
        <v>1.8637888615522256</v>
      </c>
      <c r="Z65" s="86">
        <v>86.540658427666429</v>
      </c>
      <c r="AA65" s="52">
        <v>3</v>
      </c>
      <c r="AB65" s="53">
        <v>0.1267414978402385</v>
      </c>
      <c r="AC65" s="28">
        <v>4592</v>
      </c>
      <c r="AD65" s="18">
        <v>7785</v>
      </c>
      <c r="AE65" s="29">
        <v>1.6953397212543555</v>
      </c>
      <c r="AF65" s="86">
        <v>93.42373694947797</v>
      </c>
      <c r="AG65" s="52">
        <v>3</v>
      </c>
      <c r="AH65" s="53">
        <v>0.11424169051287696</v>
      </c>
      <c r="AI65" s="28">
        <v>4828</v>
      </c>
      <c r="AJ65" s="18">
        <v>8892</v>
      </c>
      <c r="AK65" s="29">
        <v>1.8417564208782105</v>
      </c>
      <c r="AL65" s="86">
        <v>114.21965317919076</v>
      </c>
      <c r="AM65" s="52">
        <v>3</v>
      </c>
      <c r="AN65" s="53">
        <v>0.13020368119719444</v>
      </c>
      <c r="AO65" s="28">
        <v>5737</v>
      </c>
      <c r="AP65" s="18">
        <v>9717</v>
      </c>
      <c r="AQ65" s="29">
        <v>1.6937423740630992</v>
      </c>
      <c r="AR65" s="86">
        <v>109.27800269905532</v>
      </c>
      <c r="AS65" s="52">
        <v>3</v>
      </c>
      <c r="AT65" s="53">
        <v>0.12603603253044865</v>
      </c>
      <c r="AU65" s="28">
        <v>7041</v>
      </c>
      <c r="AV65" s="18">
        <v>12470</v>
      </c>
      <c r="AW65" s="29">
        <v>1.7710552478341144</v>
      </c>
      <c r="AX65" s="86">
        <v>128.3317896470104</v>
      </c>
      <c r="AY65" s="52">
        <v>2</v>
      </c>
      <c r="AZ65" s="53">
        <v>0.15686126520497629</v>
      </c>
      <c r="BA65" s="28">
        <v>7870</v>
      </c>
      <c r="BB65" s="18">
        <v>14234</v>
      </c>
      <c r="BC65" s="29">
        <v>1.8086404066073698</v>
      </c>
      <c r="BD65" s="86">
        <v>114.14595028067363</v>
      </c>
      <c r="BE65" s="52">
        <v>1</v>
      </c>
      <c r="BF65" s="53">
        <v>0.16098167835331373</v>
      </c>
      <c r="BG65" s="28">
        <v>2008</v>
      </c>
      <c r="BH65" s="18">
        <v>4268</v>
      </c>
      <c r="BI65" s="29">
        <v>2.1254980079681274</v>
      </c>
      <c r="BJ65" s="86">
        <v>29.984544049459043</v>
      </c>
      <c r="BK65" s="52">
        <v>1</v>
      </c>
      <c r="BL65" s="53">
        <v>0.20926697720029419</v>
      </c>
      <c r="BM65" s="28">
        <v>3539.65</v>
      </c>
      <c r="BN65" s="18">
        <v>6290.4</v>
      </c>
      <c r="BO65" s="29">
        <v>1.7771248569773845</v>
      </c>
      <c r="BP65" s="86">
        <v>147.38519212746016</v>
      </c>
      <c r="BQ65" s="52">
        <v>1</v>
      </c>
      <c r="BR65" s="53">
        <v>0.19212754747524111</v>
      </c>
      <c r="BS65" s="28">
        <v>7141</v>
      </c>
      <c r="BT65" s="18">
        <v>12969</v>
      </c>
      <c r="BU65" s="29">
        <v>1.8161321943705364</v>
      </c>
      <c r="BV65" s="86">
        <v>206.17130866081646</v>
      </c>
      <c r="BW65" s="52">
        <v>1</v>
      </c>
      <c r="BX65" s="53">
        <v>0.17365397747814093</v>
      </c>
      <c r="CM65" s="13" t="s">
        <v>337</v>
      </c>
      <c r="CN65" s="608">
        <v>6.1516393442622954</v>
      </c>
      <c r="CO65" s="608">
        <v>2.4038461538461537</v>
      </c>
      <c r="CP65" s="608">
        <v>3.7892813641900127</v>
      </c>
      <c r="CQ65" s="719">
        <v>1.9777777777777779</v>
      </c>
    </row>
    <row r="66" spans="3:95" x14ac:dyDescent="0.25">
      <c r="C66" s="106" t="s">
        <v>64</v>
      </c>
      <c r="D66" s="28">
        <v>3819</v>
      </c>
      <c r="E66" s="18">
        <v>9671</v>
      </c>
      <c r="F66" s="29">
        <v>2.5323383084577116</v>
      </c>
      <c r="G66" s="28">
        <v>4256</v>
      </c>
      <c r="H66" s="18">
        <v>10819</v>
      </c>
      <c r="I66" s="29">
        <v>2.5420582706766917</v>
      </c>
      <c r="J66" s="28">
        <v>4808</v>
      </c>
      <c r="K66" s="18">
        <v>12202</v>
      </c>
      <c r="L66" s="29">
        <v>2.5378535773710484</v>
      </c>
      <c r="M66" s="28">
        <v>4633</v>
      </c>
      <c r="N66" s="18">
        <v>11344</v>
      </c>
      <c r="O66" s="29">
        <v>2.4485214763652063</v>
      </c>
      <c r="P66" s="41" t="s">
        <v>18</v>
      </c>
      <c r="Q66" s="28">
        <v>4063</v>
      </c>
      <c r="R66" s="18">
        <v>9533</v>
      </c>
      <c r="S66" s="29">
        <v>2.346295840511937</v>
      </c>
      <c r="T66" s="87">
        <v>84.03561354019746</v>
      </c>
      <c r="U66" s="41">
        <v>3</v>
      </c>
      <c r="V66" s="53">
        <v>0.13718125827433372</v>
      </c>
      <c r="W66" s="28">
        <v>4643</v>
      </c>
      <c r="X66" s="18">
        <v>10015</v>
      </c>
      <c r="Y66" s="29">
        <v>2.1570105535214301</v>
      </c>
      <c r="Z66" s="86">
        <v>105.05612084338614</v>
      </c>
      <c r="AA66" s="52">
        <v>2</v>
      </c>
      <c r="AB66" s="53">
        <v>0.15232402506540124</v>
      </c>
      <c r="AC66" s="28">
        <v>4737</v>
      </c>
      <c r="AD66" s="18">
        <v>10611</v>
      </c>
      <c r="AE66" s="29">
        <v>2.240025332488917</v>
      </c>
      <c r="AF66" s="86">
        <v>105.95107338991512</v>
      </c>
      <c r="AG66" s="52">
        <v>2</v>
      </c>
      <c r="AH66" s="53">
        <v>0.15571208452564383</v>
      </c>
      <c r="AI66" s="28">
        <v>5036</v>
      </c>
      <c r="AJ66" s="18">
        <v>11561</v>
      </c>
      <c r="AK66" s="29">
        <v>2.2956711675933281</v>
      </c>
      <c r="AL66" s="86">
        <v>108.95297332956366</v>
      </c>
      <c r="AM66" s="52">
        <v>2</v>
      </c>
      <c r="AN66" s="53">
        <v>0.16928528546117463</v>
      </c>
      <c r="AO66" s="28">
        <v>4716</v>
      </c>
      <c r="AP66" s="18">
        <v>10542</v>
      </c>
      <c r="AQ66" s="29">
        <v>2.2353689567430024</v>
      </c>
      <c r="AR66" s="86">
        <v>91.185883574085295</v>
      </c>
      <c r="AS66" s="52">
        <v>2</v>
      </c>
      <c r="AT66" s="53">
        <v>0.13673683800926106</v>
      </c>
      <c r="AU66" s="28">
        <v>3597</v>
      </c>
      <c r="AV66" s="18">
        <v>7662</v>
      </c>
      <c r="AW66" s="29">
        <v>2.1301084236864054</v>
      </c>
      <c r="AX66" s="86">
        <v>72.680705748434832</v>
      </c>
      <c r="AY66" s="52">
        <v>3</v>
      </c>
      <c r="AZ66" s="53">
        <v>9.6380995509264503E-2</v>
      </c>
      <c r="BA66" s="28">
        <v>3744</v>
      </c>
      <c r="BB66" s="18">
        <v>8331</v>
      </c>
      <c r="BC66" s="29">
        <v>2.2251602564102564</v>
      </c>
      <c r="BD66" s="86">
        <v>108.73140172278779</v>
      </c>
      <c r="BE66" s="52">
        <v>4</v>
      </c>
      <c r="BF66" s="53">
        <v>9.4220764532911103E-2</v>
      </c>
      <c r="BG66" s="28">
        <v>909</v>
      </c>
      <c r="BH66" s="18">
        <v>2214</v>
      </c>
      <c r="BI66" s="29">
        <v>2.4356435643564356</v>
      </c>
      <c r="BJ66" s="86">
        <v>26.575441123514583</v>
      </c>
      <c r="BK66" s="52">
        <v>3</v>
      </c>
      <c r="BL66" s="53">
        <v>0.10855601863201765</v>
      </c>
      <c r="BM66" s="28">
        <v>841.9</v>
      </c>
      <c r="BN66" s="18">
        <v>2016.15</v>
      </c>
      <c r="BO66" s="29">
        <v>2.3947618482004991</v>
      </c>
      <c r="BP66" s="86">
        <v>91.063685636856377</v>
      </c>
      <c r="BQ66" s="52">
        <v>6</v>
      </c>
      <c r="BR66" s="53">
        <v>6.1579224666508871E-2</v>
      </c>
      <c r="BS66" s="28">
        <v>2290</v>
      </c>
      <c r="BT66" s="18">
        <v>4981</v>
      </c>
      <c r="BU66" s="29">
        <v>2.1751091703056771</v>
      </c>
      <c r="BV66" s="86">
        <v>247.05503062768148</v>
      </c>
      <c r="BW66" s="52">
        <v>5</v>
      </c>
      <c r="BX66" s="53">
        <v>6.6695231846604988E-2</v>
      </c>
      <c r="CM66" s="13" t="s">
        <v>82</v>
      </c>
      <c r="CN66" s="608">
        <v>3.9607843137254903</v>
      </c>
      <c r="CO66" s="608">
        <v>2.8333333333333335</v>
      </c>
      <c r="CP66" s="608">
        <v>1.9592850049652433</v>
      </c>
      <c r="CQ66" s="719">
        <v>4.6609336609336607</v>
      </c>
    </row>
    <row r="67" spans="3:95" x14ac:dyDescent="0.25">
      <c r="C67" s="107" t="s">
        <v>71</v>
      </c>
      <c r="D67" s="28">
        <v>2718</v>
      </c>
      <c r="E67" s="18">
        <v>6270</v>
      </c>
      <c r="F67" s="29">
        <v>2.3068432671081678</v>
      </c>
      <c r="G67" s="28">
        <v>2501</v>
      </c>
      <c r="H67" s="18">
        <v>5639</v>
      </c>
      <c r="I67" s="29">
        <v>2.2546981207516992</v>
      </c>
      <c r="J67" s="28">
        <v>2997</v>
      </c>
      <c r="K67" s="18">
        <v>8899</v>
      </c>
      <c r="L67" s="29">
        <v>2.9693026359693024</v>
      </c>
      <c r="M67" s="28">
        <v>3459</v>
      </c>
      <c r="N67" s="18">
        <v>9610</v>
      </c>
      <c r="O67" s="29">
        <v>2.7782596126047991</v>
      </c>
      <c r="P67" s="41" t="s">
        <v>19</v>
      </c>
      <c r="Q67" s="28">
        <v>3359</v>
      </c>
      <c r="R67" s="18">
        <v>8184</v>
      </c>
      <c r="S67" s="29">
        <v>2.4364394164930037</v>
      </c>
      <c r="T67" s="87">
        <v>85.161290322580641</v>
      </c>
      <c r="U67" s="41">
        <v>4</v>
      </c>
      <c r="V67" s="53">
        <v>0.11776895182179244</v>
      </c>
      <c r="W67" s="28">
        <v>2374</v>
      </c>
      <c r="X67" s="18">
        <v>5473</v>
      </c>
      <c r="Y67" s="29">
        <v>2.3053917438921649</v>
      </c>
      <c r="Z67" s="86">
        <v>66.874389051808407</v>
      </c>
      <c r="AA67" s="52">
        <v>4</v>
      </c>
      <c r="AB67" s="53">
        <v>8.3242075804587215E-2</v>
      </c>
      <c r="AC67" s="28">
        <v>2375</v>
      </c>
      <c r="AD67" s="18">
        <v>5479</v>
      </c>
      <c r="AE67" s="29">
        <v>2.3069473684210524</v>
      </c>
      <c r="AF67" s="86">
        <v>100.10962908825141</v>
      </c>
      <c r="AG67" s="52">
        <v>4</v>
      </c>
      <c r="AH67" s="53">
        <v>8.0402083791914297E-2</v>
      </c>
      <c r="AI67" s="28">
        <v>2517</v>
      </c>
      <c r="AJ67" s="18">
        <v>5779</v>
      </c>
      <c r="AK67" s="29">
        <v>2.2959872864521254</v>
      </c>
      <c r="AL67" s="86">
        <v>105.47545172476728</v>
      </c>
      <c r="AM67" s="52">
        <v>4</v>
      </c>
      <c r="AN67" s="53">
        <v>8.4620678546849598E-2</v>
      </c>
      <c r="AO67" s="28">
        <v>3005</v>
      </c>
      <c r="AP67" s="18">
        <v>6797</v>
      </c>
      <c r="AQ67" s="29">
        <v>2.2618968386023295</v>
      </c>
      <c r="AR67" s="86">
        <v>117.61550441252813</v>
      </c>
      <c r="AS67" s="52">
        <v>4</v>
      </c>
      <c r="AT67" s="53">
        <v>8.8161666472106562E-2</v>
      </c>
      <c r="AU67" s="28">
        <v>3260</v>
      </c>
      <c r="AV67" s="18">
        <v>7551</v>
      </c>
      <c r="AW67" s="29">
        <v>2.3162576687116565</v>
      </c>
      <c r="AX67" s="86">
        <v>111.0931293217596</v>
      </c>
      <c r="AY67" s="52">
        <v>4</v>
      </c>
      <c r="AZ67" s="53">
        <v>9.4984716404392613E-2</v>
      </c>
      <c r="BA67" s="28">
        <v>3614</v>
      </c>
      <c r="BB67" s="18">
        <v>8778</v>
      </c>
      <c r="BC67" s="29">
        <v>2.4288876591034865</v>
      </c>
      <c r="BD67" s="86">
        <v>116.24950337703615</v>
      </c>
      <c r="BE67" s="52">
        <v>3</v>
      </c>
      <c r="BF67" s="53">
        <v>9.9276181859307852E-2</v>
      </c>
      <c r="BG67" s="28">
        <v>387</v>
      </c>
      <c r="BH67" s="18">
        <v>962</v>
      </c>
      <c r="BI67" s="29">
        <v>2.4857881136950906</v>
      </c>
      <c r="BJ67" s="86">
        <v>10.959216222374117</v>
      </c>
      <c r="BK67" s="52">
        <v>8</v>
      </c>
      <c r="BL67" s="53">
        <v>4.7168423633243445E-2</v>
      </c>
      <c r="BM67" s="28">
        <v>1345.25</v>
      </c>
      <c r="BN67" s="18">
        <v>2806.45</v>
      </c>
      <c r="BO67" s="29">
        <v>2.0861921575915257</v>
      </c>
      <c r="BP67" s="86">
        <v>291.73076923076923</v>
      </c>
      <c r="BQ67" s="52">
        <v>4</v>
      </c>
      <c r="BR67" s="53">
        <v>8.5717340012064477E-2</v>
      </c>
      <c r="BS67" s="28">
        <v>2729</v>
      </c>
      <c r="BT67" s="18">
        <v>6473</v>
      </c>
      <c r="BU67" s="29">
        <v>2.3719311102968121</v>
      </c>
      <c r="BV67" s="86">
        <v>230.64725899267762</v>
      </c>
      <c r="BW67" s="52">
        <v>4</v>
      </c>
      <c r="BX67" s="53">
        <v>8.6673004565965481E-2</v>
      </c>
      <c r="CM67" s="13" t="s">
        <v>53</v>
      </c>
      <c r="CN67" s="608">
        <v>3.1137820512820511</v>
      </c>
      <c r="CO67" s="608">
        <v>2</v>
      </c>
      <c r="CP67" s="608">
        <v>2.2588690797766975</v>
      </c>
      <c r="CQ67" s="719">
        <v>2.5169590643274855</v>
      </c>
    </row>
    <row r="68" spans="3:95" x14ac:dyDescent="0.25">
      <c r="C68" s="108" t="s">
        <v>337</v>
      </c>
      <c r="D68" s="30">
        <v>148</v>
      </c>
      <c r="E68" s="19">
        <v>1269</v>
      </c>
      <c r="F68" s="31">
        <v>8.5743243243243246</v>
      </c>
      <c r="G68" s="30">
        <v>117</v>
      </c>
      <c r="H68" s="19">
        <v>411</v>
      </c>
      <c r="I68" s="31">
        <v>3.5128205128205128</v>
      </c>
      <c r="J68" s="30">
        <v>197</v>
      </c>
      <c r="K68" s="19">
        <v>1050</v>
      </c>
      <c r="L68" s="31">
        <v>5.3299492385786804</v>
      </c>
      <c r="M68" s="30">
        <v>628</v>
      </c>
      <c r="N68" s="19">
        <v>3756</v>
      </c>
      <c r="O68" s="31">
        <v>5.9808917197452232</v>
      </c>
      <c r="P68" s="42" t="s">
        <v>20</v>
      </c>
      <c r="Q68" s="30">
        <v>347</v>
      </c>
      <c r="R68" s="19">
        <v>653</v>
      </c>
      <c r="S68" s="31">
        <v>1.8818443804034581</v>
      </c>
      <c r="T68" s="88">
        <v>17.385516506922258</v>
      </c>
      <c r="U68" s="42">
        <v>17</v>
      </c>
      <c r="V68" s="36">
        <v>9.3967650952627643E-3</v>
      </c>
      <c r="W68" s="30">
        <v>142</v>
      </c>
      <c r="X68" s="19">
        <v>327</v>
      </c>
      <c r="Y68" s="31">
        <v>2.3028169014084505</v>
      </c>
      <c r="Z68" s="88">
        <v>50.076569678407346</v>
      </c>
      <c r="AA68" s="42">
        <v>18</v>
      </c>
      <c r="AB68" s="36">
        <v>4.9735353166636244E-3</v>
      </c>
      <c r="AC68" s="30">
        <v>238</v>
      </c>
      <c r="AD68" s="19">
        <v>1100</v>
      </c>
      <c r="AE68" s="31">
        <v>4.6218487394957979</v>
      </c>
      <c r="AF68" s="88">
        <v>336.39143730886849</v>
      </c>
      <c r="AG68" s="42">
        <v>12</v>
      </c>
      <c r="AH68" s="36">
        <v>1.6142050040355124E-2</v>
      </c>
      <c r="AI68" s="30">
        <v>190</v>
      </c>
      <c r="AJ68" s="19">
        <v>717</v>
      </c>
      <c r="AK68" s="31">
        <v>3.7736842105263158</v>
      </c>
      <c r="AL68" s="88">
        <v>65.181818181818187</v>
      </c>
      <c r="AM68" s="42">
        <v>15</v>
      </c>
      <c r="AN68" s="36">
        <v>1.0498879826629377E-2</v>
      </c>
      <c r="AO68" s="30">
        <v>147</v>
      </c>
      <c r="AP68" s="19">
        <v>637</v>
      </c>
      <c r="AQ68" s="31">
        <v>4.333333333333333</v>
      </c>
      <c r="AR68" s="88">
        <v>88.842398884239898</v>
      </c>
      <c r="AS68" s="42">
        <v>16</v>
      </c>
      <c r="AT68" s="36">
        <v>8.2623188969739424E-3</v>
      </c>
      <c r="AU68" s="30">
        <v>315</v>
      </c>
      <c r="AV68" s="19">
        <v>1224</v>
      </c>
      <c r="AW68" s="31">
        <v>3.8857142857142857</v>
      </c>
      <c r="AX68" s="88">
        <v>192.15070643642071</v>
      </c>
      <c r="AY68" s="42">
        <v>13</v>
      </c>
      <c r="AZ68" s="36">
        <v>1.5396807426695348E-2</v>
      </c>
      <c r="BA68" s="30">
        <v>244</v>
      </c>
      <c r="BB68" s="19">
        <v>1501</v>
      </c>
      <c r="BC68" s="31">
        <v>6.1516393442622954</v>
      </c>
      <c r="BD68" s="88">
        <v>122.63071895424838</v>
      </c>
      <c r="BE68" s="42">
        <v>13</v>
      </c>
      <c r="BF68" s="36">
        <v>1.6975797330920608E-2</v>
      </c>
      <c r="BG68" s="30">
        <v>52</v>
      </c>
      <c r="BH68" s="19">
        <v>125</v>
      </c>
      <c r="BI68" s="31">
        <v>2.4038461538461537</v>
      </c>
      <c r="BJ68" s="88">
        <v>8.327781479013991</v>
      </c>
      <c r="BK68" s="42">
        <v>16</v>
      </c>
      <c r="BL68" s="36">
        <v>6.1289531747977443E-3</v>
      </c>
      <c r="BM68" s="30">
        <v>82.1</v>
      </c>
      <c r="BN68" s="19">
        <v>311.10000000000002</v>
      </c>
      <c r="BO68" s="31">
        <v>3.7892813641900127</v>
      </c>
      <c r="BP68" s="88">
        <v>248.88000000000002</v>
      </c>
      <c r="BQ68" s="42">
        <v>12</v>
      </c>
      <c r="BR68" s="36">
        <v>9.5019203897283976E-3</v>
      </c>
      <c r="BS68" s="30">
        <v>135</v>
      </c>
      <c r="BT68" s="19">
        <v>267</v>
      </c>
      <c r="BU68" s="31">
        <v>1.9777777777777779</v>
      </c>
      <c r="BV68" s="88">
        <v>85.824493731918992</v>
      </c>
      <c r="BW68" s="42">
        <v>17</v>
      </c>
      <c r="BX68" s="36">
        <v>3.5751108016549953E-3</v>
      </c>
      <c r="CM68" s="13" t="s">
        <v>71</v>
      </c>
      <c r="CN68" s="608">
        <v>2.4288876591034865</v>
      </c>
      <c r="CO68" s="608">
        <v>2.4857881136950906</v>
      </c>
      <c r="CP68" s="608">
        <v>2.0861921575915257</v>
      </c>
      <c r="CQ68" s="719">
        <v>2.3719311102968121</v>
      </c>
    </row>
    <row r="69" spans="3:95" x14ac:dyDescent="0.25">
      <c r="C69" s="108" t="s">
        <v>53</v>
      </c>
      <c r="D69" s="30">
        <v>624</v>
      </c>
      <c r="E69" s="19">
        <v>1068</v>
      </c>
      <c r="F69" s="31">
        <v>1.7115384615384615</v>
      </c>
      <c r="G69" s="30">
        <v>671</v>
      </c>
      <c r="H69" s="19">
        <v>2006</v>
      </c>
      <c r="I69" s="31">
        <v>2.9895678092399405</v>
      </c>
      <c r="J69" s="30">
        <v>808</v>
      </c>
      <c r="K69" s="19">
        <v>3138</v>
      </c>
      <c r="L69" s="31">
        <v>3.8836633663366338</v>
      </c>
      <c r="M69" s="30">
        <v>1026</v>
      </c>
      <c r="N69" s="19">
        <v>3609</v>
      </c>
      <c r="O69" s="31">
        <v>3.5175438596491229</v>
      </c>
      <c r="P69" s="42" t="s">
        <v>21</v>
      </c>
      <c r="Q69" s="30">
        <v>1080</v>
      </c>
      <c r="R69" s="19">
        <v>4317</v>
      </c>
      <c r="S69" s="31">
        <v>3.9972222222222222</v>
      </c>
      <c r="T69" s="88">
        <v>119.61762261014131</v>
      </c>
      <c r="U69" s="42">
        <v>5</v>
      </c>
      <c r="V69" s="36">
        <v>6.2122258677257812E-2</v>
      </c>
      <c r="W69" s="30">
        <v>818</v>
      </c>
      <c r="X69" s="19">
        <v>2794</v>
      </c>
      <c r="Y69" s="31">
        <v>3.415647921760391</v>
      </c>
      <c r="Z69" s="88">
        <v>64.720870975214268</v>
      </c>
      <c r="AA69" s="42">
        <v>6</v>
      </c>
      <c r="AB69" s="36">
        <v>4.2495589219443936E-2</v>
      </c>
      <c r="AC69" s="30">
        <v>890</v>
      </c>
      <c r="AD69" s="19">
        <v>2527</v>
      </c>
      <c r="AE69" s="31">
        <v>2.839325842696629</v>
      </c>
      <c r="AF69" s="88">
        <v>90.443808160343593</v>
      </c>
      <c r="AG69" s="42">
        <v>7</v>
      </c>
      <c r="AH69" s="36">
        <v>3.7082691319979454E-2</v>
      </c>
      <c r="AI69" s="30">
        <v>894</v>
      </c>
      <c r="AJ69" s="19">
        <v>3162</v>
      </c>
      <c r="AK69" s="31">
        <v>3.5369127516778525</v>
      </c>
      <c r="AL69" s="88">
        <v>125.12861100118717</v>
      </c>
      <c r="AM69" s="42">
        <v>7</v>
      </c>
      <c r="AN69" s="36">
        <v>4.6300499319110303E-2</v>
      </c>
      <c r="AO69" s="30">
        <v>1108</v>
      </c>
      <c r="AP69" s="19">
        <v>3912</v>
      </c>
      <c r="AQ69" s="31">
        <v>3.5306859205776173</v>
      </c>
      <c r="AR69" s="88">
        <v>123.71916508538901</v>
      </c>
      <c r="AS69" s="42">
        <v>7</v>
      </c>
      <c r="AT69" s="36">
        <v>5.0741273979532278E-2</v>
      </c>
      <c r="AU69" s="30">
        <v>1013</v>
      </c>
      <c r="AV69" s="19">
        <v>2910</v>
      </c>
      <c r="AW69" s="31">
        <v>2.8726554787759131</v>
      </c>
      <c r="AX69" s="88">
        <v>74.386503067484668</v>
      </c>
      <c r="AY69" s="42">
        <v>8</v>
      </c>
      <c r="AZ69" s="36">
        <v>3.6605154911506094E-2</v>
      </c>
      <c r="BA69" s="30">
        <v>1248</v>
      </c>
      <c r="BB69" s="19">
        <v>3886</v>
      </c>
      <c r="BC69" s="31">
        <v>3.1137820512820511</v>
      </c>
      <c r="BD69" s="88">
        <v>133.53951890034364</v>
      </c>
      <c r="BE69" s="42">
        <v>7</v>
      </c>
      <c r="BF69" s="36">
        <v>4.3949332730151551E-2</v>
      </c>
      <c r="BG69" s="30">
        <v>146</v>
      </c>
      <c r="BH69" s="19">
        <v>292</v>
      </c>
      <c r="BI69" s="31">
        <v>2</v>
      </c>
      <c r="BJ69" s="88">
        <v>7.5141533710756558</v>
      </c>
      <c r="BK69" s="42">
        <v>11</v>
      </c>
      <c r="BL69" s="36">
        <v>1.4317234616327531E-2</v>
      </c>
      <c r="BM69" s="30">
        <v>555.29999999999995</v>
      </c>
      <c r="BN69" s="19">
        <v>1254.3499999999999</v>
      </c>
      <c r="BO69" s="31">
        <v>2.2588690797766975</v>
      </c>
      <c r="BP69" s="88">
        <v>429.57191780821915</v>
      </c>
      <c r="BQ69" s="42">
        <v>8</v>
      </c>
      <c r="BR69" s="36">
        <v>3.8311584187900399E-2</v>
      </c>
      <c r="BS69" s="30">
        <v>855</v>
      </c>
      <c r="BT69" s="19">
        <v>2152</v>
      </c>
      <c r="BU69" s="31">
        <v>2.5169590643274855</v>
      </c>
      <c r="BV69" s="88">
        <v>171.56296089608165</v>
      </c>
      <c r="BW69" s="42">
        <v>11</v>
      </c>
      <c r="BX69" s="36">
        <v>2.8815125262777339E-2</v>
      </c>
      <c r="CM69" s="13" t="s">
        <v>78</v>
      </c>
      <c r="CN69" s="608">
        <v>2.2671451355661882</v>
      </c>
      <c r="CO69" s="608">
        <v>3.7737430167597767</v>
      </c>
      <c r="CP69" s="608">
        <v>3.7557709603277707</v>
      </c>
      <c r="CQ69" s="719">
        <v>2.9388830347734456</v>
      </c>
    </row>
    <row r="70" spans="3:95" x14ac:dyDescent="0.25">
      <c r="C70" s="24" t="s">
        <v>338</v>
      </c>
      <c r="D70" s="30">
        <v>1221</v>
      </c>
      <c r="E70" s="19">
        <v>1910</v>
      </c>
      <c r="F70" s="31">
        <v>1.5642915642915642</v>
      </c>
      <c r="G70" s="30">
        <v>1234</v>
      </c>
      <c r="H70" s="19">
        <v>2043</v>
      </c>
      <c r="I70" s="31">
        <v>1.6555915721231766</v>
      </c>
      <c r="J70" s="30">
        <v>1405</v>
      </c>
      <c r="K70" s="19">
        <v>2520</v>
      </c>
      <c r="L70" s="31">
        <v>1.7935943060498221</v>
      </c>
      <c r="M70" s="30">
        <v>1805</v>
      </c>
      <c r="N70" s="19">
        <v>3449</v>
      </c>
      <c r="O70" s="31">
        <v>1.9108033240997231</v>
      </c>
      <c r="P70" s="42" t="s">
        <v>22</v>
      </c>
      <c r="Q70" s="30">
        <v>1910</v>
      </c>
      <c r="R70" s="19">
        <v>3258</v>
      </c>
      <c r="S70" s="31">
        <v>1.705759162303665</v>
      </c>
      <c r="T70" s="88">
        <v>94.462162945781387</v>
      </c>
      <c r="U70" s="42">
        <v>6</v>
      </c>
      <c r="V70" s="36">
        <v>4.6883094456915901E-2</v>
      </c>
      <c r="W70" s="30">
        <v>1669</v>
      </c>
      <c r="X70" s="19">
        <v>2904</v>
      </c>
      <c r="Y70" s="31">
        <v>1.7399640503295386</v>
      </c>
      <c r="Z70" s="88">
        <v>89.134438305709025</v>
      </c>
      <c r="AA70" s="42">
        <v>5</v>
      </c>
      <c r="AB70" s="36">
        <v>4.4168643913122835E-2</v>
      </c>
      <c r="AC70" s="30">
        <v>1932</v>
      </c>
      <c r="AD70" s="19">
        <v>3161</v>
      </c>
      <c r="AE70" s="31">
        <v>1.6361283643892339</v>
      </c>
      <c r="AF70" s="88">
        <v>108.84986225895317</v>
      </c>
      <c r="AG70" s="42">
        <v>5</v>
      </c>
      <c r="AH70" s="36">
        <v>4.638638197960232E-2</v>
      </c>
      <c r="AI70" s="30">
        <v>2272</v>
      </c>
      <c r="AJ70" s="19">
        <v>3712</v>
      </c>
      <c r="AK70" s="31">
        <v>1.6338028169014085</v>
      </c>
      <c r="AL70" s="88">
        <v>117.43119266055047</v>
      </c>
      <c r="AM70" s="42">
        <v>5</v>
      </c>
      <c r="AN70" s="36">
        <v>5.4354033356273701E-2</v>
      </c>
      <c r="AO70" s="30">
        <v>2601</v>
      </c>
      <c r="AP70" s="19">
        <v>3959</v>
      </c>
      <c r="AQ70" s="31">
        <v>1.5221068819684738</v>
      </c>
      <c r="AR70" s="88">
        <v>106.65409482758621</v>
      </c>
      <c r="AS70" s="42">
        <v>5</v>
      </c>
      <c r="AT70" s="36">
        <v>5.1350895624991892E-2</v>
      </c>
      <c r="AU70" s="30">
        <v>2753</v>
      </c>
      <c r="AV70" s="19">
        <v>4525</v>
      </c>
      <c r="AW70" s="31">
        <v>1.6436614602252089</v>
      </c>
      <c r="AX70" s="88">
        <v>114.29653953018439</v>
      </c>
      <c r="AY70" s="42">
        <v>5</v>
      </c>
      <c r="AZ70" s="36">
        <v>5.6920386932840232E-2</v>
      </c>
      <c r="BA70" s="30">
        <v>3461</v>
      </c>
      <c r="BB70" s="19">
        <v>6171</v>
      </c>
      <c r="BC70" s="31">
        <v>1.7830106905518637</v>
      </c>
      <c r="BD70" s="88">
        <v>136.37569060773481</v>
      </c>
      <c r="BE70" s="42">
        <v>5</v>
      </c>
      <c r="BF70" s="36">
        <v>6.9791902284551011E-2</v>
      </c>
      <c r="BG70" s="30">
        <v>619</v>
      </c>
      <c r="BH70" s="19">
        <v>1090</v>
      </c>
      <c r="BI70" s="31">
        <v>1.7609046849757675</v>
      </c>
      <c r="BJ70" s="88">
        <v>17.663263652568464</v>
      </c>
      <c r="BK70" s="42">
        <v>6</v>
      </c>
      <c r="BL70" s="36">
        <v>5.3444471684236335E-2</v>
      </c>
      <c r="BM70" s="30">
        <v>2263.6999999999998</v>
      </c>
      <c r="BN70" s="19">
        <v>4051</v>
      </c>
      <c r="BO70" s="31">
        <v>1.7895480849935947</v>
      </c>
      <c r="BP70" s="88">
        <v>371.651376146789</v>
      </c>
      <c r="BQ70" s="42">
        <v>2</v>
      </c>
      <c r="BR70" s="36">
        <v>0.12372960301764623</v>
      </c>
      <c r="BS70" s="30">
        <v>4317</v>
      </c>
      <c r="BT70" s="19">
        <v>7000</v>
      </c>
      <c r="BU70" s="31">
        <v>1.6214964095436646</v>
      </c>
      <c r="BV70" s="88">
        <v>172.79684028634904</v>
      </c>
      <c r="BW70" s="42">
        <v>3</v>
      </c>
      <c r="BX70" s="36">
        <v>9.3729496672602872E-2</v>
      </c>
      <c r="CM70" s="13" t="s">
        <v>64</v>
      </c>
      <c r="CN70" s="608">
        <v>2.2251602564102564</v>
      </c>
      <c r="CO70" s="608">
        <v>2.4356435643564356</v>
      </c>
      <c r="CP70" s="608">
        <v>2.3947618482004991</v>
      </c>
      <c r="CQ70" s="719">
        <v>2.1751091703056771</v>
      </c>
    </row>
    <row r="71" spans="3:95" x14ac:dyDescent="0.25">
      <c r="C71" s="108" t="s">
        <v>60</v>
      </c>
      <c r="D71" s="30">
        <v>891</v>
      </c>
      <c r="E71" s="19">
        <v>2016</v>
      </c>
      <c r="F71" s="31">
        <v>2.2626262626262625</v>
      </c>
      <c r="G71" s="30">
        <v>1015</v>
      </c>
      <c r="H71" s="19">
        <v>1914</v>
      </c>
      <c r="I71" s="31">
        <v>1.8857142857142857</v>
      </c>
      <c r="J71" s="30">
        <v>958</v>
      </c>
      <c r="K71" s="19">
        <v>2055</v>
      </c>
      <c r="L71" s="31">
        <v>2.1450939457202507</v>
      </c>
      <c r="M71" s="30">
        <v>1073</v>
      </c>
      <c r="N71" s="19">
        <v>2592</v>
      </c>
      <c r="O71" s="31">
        <v>2.4156570363466914</v>
      </c>
      <c r="P71" s="42" t="s">
        <v>23</v>
      </c>
      <c r="Q71" s="30">
        <v>808</v>
      </c>
      <c r="R71" s="19">
        <v>1609</v>
      </c>
      <c r="S71" s="31">
        <v>1.9913366336633664</v>
      </c>
      <c r="T71" s="88">
        <v>62.075617283950614</v>
      </c>
      <c r="U71" s="42">
        <v>9</v>
      </c>
      <c r="V71" s="36">
        <v>2.3153744315892476E-2</v>
      </c>
      <c r="W71" s="30">
        <v>846</v>
      </c>
      <c r="X71" s="19">
        <v>2115</v>
      </c>
      <c r="Y71" s="31">
        <v>2.5</v>
      </c>
      <c r="Z71" s="88">
        <v>131.4481044126787</v>
      </c>
      <c r="AA71" s="42">
        <v>9</v>
      </c>
      <c r="AB71" s="36">
        <v>3.2168278883007849E-2</v>
      </c>
      <c r="AC71" s="30">
        <v>899</v>
      </c>
      <c r="AD71" s="19">
        <v>1565</v>
      </c>
      <c r="AE71" s="31">
        <v>1.7408231368186875</v>
      </c>
      <c r="AF71" s="88">
        <v>73.995271867612288</v>
      </c>
      <c r="AG71" s="42">
        <v>11</v>
      </c>
      <c r="AH71" s="36">
        <v>2.296573483014161E-2</v>
      </c>
      <c r="AI71" s="30">
        <v>842</v>
      </c>
      <c r="AJ71" s="19">
        <v>1386</v>
      </c>
      <c r="AK71" s="31">
        <v>1.6460807600950118</v>
      </c>
      <c r="AL71" s="88">
        <v>88.562300319488813</v>
      </c>
      <c r="AM71" s="42">
        <v>10</v>
      </c>
      <c r="AN71" s="36">
        <v>2.0294905773651766E-2</v>
      </c>
      <c r="AO71" s="30">
        <v>1071</v>
      </c>
      <c r="AP71" s="19">
        <v>2089</v>
      </c>
      <c r="AQ71" s="31">
        <v>1.9505135387488328</v>
      </c>
      <c r="AR71" s="88">
        <v>150.72150072150072</v>
      </c>
      <c r="AS71" s="42">
        <v>10</v>
      </c>
      <c r="AT71" s="36">
        <v>2.7095736539683776E-2</v>
      </c>
      <c r="AU71" s="30">
        <v>1244</v>
      </c>
      <c r="AV71" s="19">
        <v>2186</v>
      </c>
      <c r="AW71" s="31">
        <v>1.757234726688103</v>
      </c>
      <c r="AX71" s="88">
        <v>104.64337003350886</v>
      </c>
      <c r="AY71" s="42">
        <v>12</v>
      </c>
      <c r="AZ71" s="36">
        <v>2.7497893002251656E-2</v>
      </c>
      <c r="BA71" s="30">
        <v>1554</v>
      </c>
      <c r="BB71" s="19">
        <v>2933</v>
      </c>
      <c r="BC71" s="31">
        <v>1.8873873873873874</v>
      </c>
      <c r="BD71" s="88">
        <v>134.17200365965235</v>
      </c>
      <c r="BE71" s="42">
        <v>9</v>
      </c>
      <c r="BF71" s="36">
        <v>3.3171228228907487E-2</v>
      </c>
      <c r="BG71" s="30">
        <v>314</v>
      </c>
      <c r="BH71" s="19">
        <v>503</v>
      </c>
      <c r="BI71" s="31">
        <v>1.6019108280254777</v>
      </c>
      <c r="BJ71" s="88">
        <v>17.149676099556768</v>
      </c>
      <c r="BK71" s="42">
        <v>10</v>
      </c>
      <c r="BL71" s="36">
        <v>2.4662907575386125E-2</v>
      </c>
      <c r="BM71" s="30">
        <v>726.7</v>
      </c>
      <c r="BN71" s="19">
        <v>1154.55</v>
      </c>
      <c r="BO71" s="31">
        <v>1.5887573964497039</v>
      </c>
      <c r="BP71" s="88">
        <v>229.53280318091453</v>
      </c>
      <c r="BQ71" s="42">
        <v>9</v>
      </c>
      <c r="BR71" s="36">
        <v>3.5263395004695983E-2</v>
      </c>
      <c r="BS71" s="30">
        <v>1196</v>
      </c>
      <c r="BT71" s="19">
        <v>2158</v>
      </c>
      <c r="BU71" s="31">
        <v>1.8043478260869565</v>
      </c>
      <c r="BV71" s="88">
        <v>186.91264995019705</v>
      </c>
      <c r="BW71" s="42">
        <v>10</v>
      </c>
      <c r="BX71" s="36">
        <v>2.8895464831353856E-2</v>
      </c>
      <c r="CM71" s="13" t="s">
        <v>330</v>
      </c>
      <c r="CN71" s="608">
        <v>2.2240000000000002</v>
      </c>
      <c r="CO71" s="608">
        <v>2.1176470588235294</v>
      </c>
      <c r="CP71" s="608">
        <v>1.7763018065887355</v>
      </c>
      <c r="CQ71" s="719">
        <v>2.3442622950819674</v>
      </c>
    </row>
    <row r="72" spans="3:95" x14ac:dyDescent="0.25">
      <c r="C72" s="108" t="s">
        <v>61</v>
      </c>
      <c r="D72" s="30">
        <v>977</v>
      </c>
      <c r="E72" s="19">
        <v>2088</v>
      </c>
      <c r="F72" s="31">
        <v>2.1371545547594679</v>
      </c>
      <c r="G72" s="30">
        <v>876</v>
      </c>
      <c r="H72" s="19">
        <v>1608</v>
      </c>
      <c r="I72" s="31">
        <v>1.8356164383561644</v>
      </c>
      <c r="J72" s="30">
        <v>1109</v>
      </c>
      <c r="K72" s="19">
        <v>2033</v>
      </c>
      <c r="L72" s="31">
        <v>1.8331830477908024</v>
      </c>
      <c r="M72" s="30">
        <v>976</v>
      </c>
      <c r="N72" s="19">
        <v>1929</v>
      </c>
      <c r="O72" s="31">
        <v>1.9764344262295082</v>
      </c>
      <c r="P72" s="42" t="s">
        <v>24</v>
      </c>
      <c r="Q72" s="30">
        <v>833</v>
      </c>
      <c r="R72" s="19">
        <v>1594</v>
      </c>
      <c r="S72" s="31">
        <v>1.9135654261704682</v>
      </c>
      <c r="T72" s="88">
        <v>82.633488854328661</v>
      </c>
      <c r="U72" s="42">
        <v>10</v>
      </c>
      <c r="V72" s="36">
        <v>2.2937892131468369E-2</v>
      </c>
      <c r="W72" s="30">
        <v>1171</v>
      </c>
      <c r="X72" s="19">
        <v>2169</v>
      </c>
      <c r="Y72" s="31">
        <v>1.8522630230572161</v>
      </c>
      <c r="Z72" s="88">
        <v>136.07277289836887</v>
      </c>
      <c r="AA72" s="42">
        <v>8</v>
      </c>
      <c r="AB72" s="36">
        <v>3.2989596641722942E-2</v>
      </c>
      <c r="AC72" s="30">
        <v>1502</v>
      </c>
      <c r="AD72" s="19">
        <v>2712</v>
      </c>
      <c r="AE72" s="31">
        <v>1.8055925432756326</v>
      </c>
      <c r="AF72" s="88">
        <v>125.03457814661134</v>
      </c>
      <c r="AG72" s="42">
        <v>6</v>
      </c>
      <c r="AH72" s="36">
        <v>3.9797490644948273E-2</v>
      </c>
      <c r="AI72" s="30">
        <v>1867</v>
      </c>
      <c r="AJ72" s="19">
        <v>3480</v>
      </c>
      <c r="AK72" s="31">
        <v>1.8639528655597215</v>
      </c>
      <c r="AL72" s="88">
        <v>128.31858407079645</v>
      </c>
      <c r="AM72" s="42">
        <v>6</v>
      </c>
      <c r="AN72" s="36">
        <v>5.0956906271506598E-2</v>
      </c>
      <c r="AO72" s="30">
        <v>2178</v>
      </c>
      <c r="AP72" s="19">
        <v>3925</v>
      </c>
      <c r="AQ72" s="31">
        <v>1.8021120293847566</v>
      </c>
      <c r="AR72" s="88">
        <v>112.78735632183907</v>
      </c>
      <c r="AS72" s="42">
        <v>6</v>
      </c>
      <c r="AT72" s="36">
        <v>5.0909892732531749E-2</v>
      </c>
      <c r="AU72" s="30">
        <v>2073</v>
      </c>
      <c r="AV72" s="19">
        <v>4135</v>
      </c>
      <c r="AW72" s="31">
        <v>1.994693680656054</v>
      </c>
      <c r="AX72" s="88">
        <v>105.35031847133757</v>
      </c>
      <c r="AY72" s="42">
        <v>7</v>
      </c>
      <c r="AZ72" s="36">
        <v>5.2014541429236325E-2</v>
      </c>
      <c r="BA72" s="30">
        <v>2380</v>
      </c>
      <c r="BB72" s="19">
        <v>4970</v>
      </c>
      <c r="BC72" s="31">
        <v>2.0882352941176472</v>
      </c>
      <c r="BD72" s="88">
        <v>120.19347037484884</v>
      </c>
      <c r="BE72" s="42">
        <v>6</v>
      </c>
      <c r="BF72" s="36">
        <v>5.6209002488124861E-2</v>
      </c>
      <c r="BG72" s="30">
        <v>732</v>
      </c>
      <c r="BH72" s="19">
        <v>1494</v>
      </c>
      <c r="BI72" s="31">
        <v>2.040983606557377</v>
      </c>
      <c r="BJ72" s="88">
        <v>30.060362173038229</v>
      </c>
      <c r="BK72" s="42">
        <v>4</v>
      </c>
      <c r="BL72" s="36">
        <v>7.3253248345182639E-2</v>
      </c>
      <c r="BM72" s="30">
        <v>401.4</v>
      </c>
      <c r="BN72" s="19">
        <v>764.8</v>
      </c>
      <c r="BO72" s="31">
        <v>1.9053313403089187</v>
      </c>
      <c r="BP72" s="88">
        <v>51.19143239625167</v>
      </c>
      <c r="BQ72" s="42">
        <v>11</v>
      </c>
      <c r="BR72" s="36">
        <v>2.335926941197132E-2</v>
      </c>
      <c r="BS72" s="30">
        <v>1596</v>
      </c>
      <c r="BT72" s="19">
        <v>3494</v>
      </c>
      <c r="BU72" s="31">
        <v>2.1892230576441101</v>
      </c>
      <c r="BV72" s="88">
        <v>456.85146443514651</v>
      </c>
      <c r="BW72" s="42">
        <v>7</v>
      </c>
      <c r="BX72" s="36">
        <v>4.6784408767724918E-2</v>
      </c>
      <c r="CM72" s="13" t="s">
        <v>61</v>
      </c>
      <c r="CN72" s="608">
        <v>2.0882352941176472</v>
      </c>
      <c r="CO72" s="608">
        <v>2.040983606557377</v>
      </c>
      <c r="CP72" s="608">
        <v>1.9053313403089187</v>
      </c>
      <c r="CQ72" s="719">
        <v>2.1892230576441101</v>
      </c>
    </row>
    <row r="73" spans="3:95" x14ac:dyDescent="0.25">
      <c r="C73" s="108" t="s">
        <v>73</v>
      </c>
      <c r="D73" s="30">
        <v>1585</v>
      </c>
      <c r="E73" s="19">
        <v>2317</v>
      </c>
      <c r="F73" s="31">
        <v>1.4618296529968455</v>
      </c>
      <c r="G73" s="30">
        <v>1535</v>
      </c>
      <c r="H73" s="19">
        <v>2710</v>
      </c>
      <c r="I73" s="31">
        <v>1.765472312703583</v>
      </c>
      <c r="J73" s="30">
        <v>1369</v>
      </c>
      <c r="K73" s="19">
        <v>2084</v>
      </c>
      <c r="L73" s="31">
        <v>1.5222790357925493</v>
      </c>
      <c r="M73" s="30">
        <v>1330</v>
      </c>
      <c r="N73" s="19">
        <v>1924</v>
      </c>
      <c r="O73" s="31">
        <v>1.4466165413533834</v>
      </c>
      <c r="P73" s="42" t="s">
        <v>25</v>
      </c>
      <c r="Q73" s="30">
        <v>1861</v>
      </c>
      <c r="R73" s="19">
        <v>2673</v>
      </c>
      <c r="S73" s="31">
        <v>1.4363245566899516</v>
      </c>
      <c r="T73" s="88">
        <v>138.92931392931393</v>
      </c>
      <c r="U73" s="42">
        <v>7</v>
      </c>
      <c r="V73" s="36">
        <v>3.8464859264375754E-2</v>
      </c>
      <c r="W73" s="30">
        <v>1818</v>
      </c>
      <c r="X73" s="19">
        <v>2305</v>
      </c>
      <c r="Y73" s="31">
        <v>1.2678767876787678</v>
      </c>
      <c r="Z73" s="88">
        <v>86.232697343808454</v>
      </c>
      <c r="AA73" s="42">
        <v>7</v>
      </c>
      <c r="AB73" s="36">
        <v>3.505810062663503E-2</v>
      </c>
      <c r="AC73" s="30">
        <v>1756</v>
      </c>
      <c r="AD73" s="19">
        <v>2259</v>
      </c>
      <c r="AE73" s="31">
        <v>1.2864464692482915</v>
      </c>
      <c r="AF73" s="88">
        <v>98.004338394793919</v>
      </c>
      <c r="AG73" s="42">
        <v>8</v>
      </c>
      <c r="AH73" s="36">
        <v>3.3149900946511116E-2</v>
      </c>
      <c r="AI73" s="30">
        <v>2390</v>
      </c>
      <c r="AJ73" s="19">
        <v>2924</v>
      </c>
      <c r="AK73" s="31">
        <v>1.2234309623430963</v>
      </c>
      <c r="AL73" s="88">
        <v>129.43780433820277</v>
      </c>
      <c r="AM73" s="42">
        <v>8</v>
      </c>
      <c r="AN73" s="36">
        <v>4.2815515499392325E-2</v>
      </c>
      <c r="AO73" s="30">
        <v>3108</v>
      </c>
      <c r="AP73" s="19">
        <v>3735</v>
      </c>
      <c r="AQ73" s="31">
        <v>1.2017374517374517</v>
      </c>
      <c r="AR73" s="88">
        <v>127.7359781121751</v>
      </c>
      <c r="AS73" s="42">
        <v>8</v>
      </c>
      <c r="AT73" s="36">
        <v>4.8445464804077978E-2</v>
      </c>
      <c r="AU73" s="30">
        <v>3659</v>
      </c>
      <c r="AV73" s="19">
        <v>4496</v>
      </c>
      <c r="AW73" s="31">
        <v>1.2287510248701832</v>
      </c>
      <c r="AX73" s="88">
        <v>120.3748326639893</v>
      </c>
      <c r="AY73" s="42">
        <v>6</v>
      </c>
      <c r="AZ73" s="36">
        <v>5.6555593292828658E-2</v>
      </c>
      <c r="BA73" s="30">
        <v>3139</v>
      </c>
      <c r="BB73" s="19">
        <v>3722</v>
      </c>
      <c r="BC73" s="31">
        <v>1.1857279388340236</v>
      </c>
      <c r="BD73" s="88">
        <v>82.784697508896798</v>
      </c>
      <c r="BE73" s="42">
        <v>8</v>
      </c>
      <c r="BF73" s="36">
        <v>4.209454874462791E-2</v>
      </c>
      <c r="BG73" s="30">
        <v>491</v>
      </c>
      <c r="BH73" s="19">
        <v>563</v>
      </c>
      <c r="BI73" s="31">
        <v>1.1466395112016294</v>
      </c>
      <c r="BJ73" s="88">
        <v>15.126276195593766</v>
      </c>
      <c r="BK73" s="42">
        <v>9</v>
      </c>
      <c r="BL73" s="36">
        <v>2.7604805099289042E-2</v>
      </c>
      <c r="BM73" s="30">
        <v>2354.0500000000002</v>
      </c>
      <c r="BN73" s="19">
        <v>2738.65</v>
      </c>
      <c r="BO73" s="31">
        <v>1.1633780081136764</v>
      </c>
      <c r="BP73" s="88">
        <v>486.43872113676736</v>
      </c>
      <c r="BQ73" s="42">
        <v>5</v>
      </c>
      <c r="BR73" s="36">
        <v>8.3646526118063891E-2</v>
      </c>
      <c r="BS73" s="30">
        <v>3736</v>
      </c>
      <c r="BT73" s="19">
        <v>4456</v>
      </c>
      <c r="BU73" s="31">
        <v>1.1927194860813704</v>
      </c>
      <c r="BV73" s="88">
        <v>162.70790352911104</v>
      </c>
      <c r="BW73" s="42">
        <v>6</v>
      </c>
      <c r="BX73" s="36">
        <v>5.9665519596159768E-2</v>
      </c>
      <c r="CM73" s="13" t="s">
        <v>339</v>
      </c>
      <c r="CN73" s="608">
        <v>2.0522388059701493</v>
      </c>
      <c r="CO73" s="608">
        <v>2.5844155844155843</v>
      </c>
      <c r="CP73" s="608">
        <v>1.8876488095238098</v>
      </c>
      <c r="CQ73" s="719">
        <v>3.2962962962962963</v>
      </c>
    </row>
    <row r="74" spans="3:95" x14ac:dyDescent="0.25">
      <c r="C74" s="108" t="s">
        <v>78</v>
      </c>
      <c r="D74" s="30">
        <v>587</v>
      </c>
      <c r="E74" s="19">
        <v>1550</v>
      </c>
      <c r="F74" s="31">
        <v>2.6405451448040886</v>
      </c>
      <c r="G74" s="30">
        <v>799</v>
      </c>
      <c r="H74" s="19">
        <v>1937</v>
      </c>
      <c r="I74" s="31">
        <v>2.4242803504380475</v>
      </c>
      <c r="J74" s="30">
        <v>685</v>
      </c>
      <c r="K74" s="19">
        <v>1813</v>
      </c>
      <c r="L74" s="31">
        <v>2.6467153284671534</v>
      </c>
      <c r="M74" s="30">
        <v>716</v>
      </c>
      <c r="N74" s="19">
        <v>1749</v>
      </c>
      <c r="O74" s="31">
        <v>2.4427374301675977</v>
      </c>
      <c r="P74" s="42" t="s">
        <v>26</v>
      </c>
      <c r="Q74" s="30">
        <v>682</v>
      </c>
      <c r="R74" s="19">
        <v>1397</v>
      </c>
      <c r="S74" s="31">
        <v>2.0483870967741935</v>
      </c>
      <c r="T74" s="88">
        <v>79.874213836477992</v>
      </c>
      <c r="U74" s="42">
        <v>12</v>
      </c>
      <c r="V74" s="36">
        <v>2.010303344269844E-2</v>
      </c>
      <c r="W74" s="30">
        <v>776</v>
      </c>
      <c r="X74" s="19">
        <v>1740</v>
      </c>
      <c r="Y74" s="31">
        <v>2.2422680412371134</v>
      </c>
      <c r="Z74" s="88">
        <v>124.55261274158913</v>
      </c>
      <c r="AA74" s="42">
        <v>10</v>
      </c>
      <c r="AB74" s="36">
        <v>2.646468333637525E-2</v>
      </c>
      <c r="AC74" s="30">
        <v>768</v>
      </c>
      <c r="AD74" s="19">
        <v>2005</v>
      </c>
      <c r="AE74" s="31">
        <v>2.6106770833333335</v>
      </c>
      <c r="AF74" s="88">
        <v>115.22988505747126</v>
      </c>
      <c r="AG74" s="42">
        <v>9</v>
      </c>
      <c r="AH74" s="36">
        <v>2.9422554846283661E-2</v>
      </c>
      <c r="AI74" s="30">
        <v>875</v>
      </c>
      <c r="AJ74" s="19">
        <v>1687</v>
      </c>
      <c r="AK74" s="31">
        <v>1.9279999999999999</v>
      </c>
      <c r="AL74" s="88">
        <v>84.139650872817953</v>
      </c>
      <c r="AM74" s="42">
        <v>9</v>
      </c>
      <c r="AN74" s="36">
        <v>2.4702385310353916E-2</v>
      </c>
      <c r="AO74" s="30">
        <v>1084</v>
      </c>
      <c r="AP74" s="19">
        <v>2342</v>
      </c>
      <c r="AQ74" s="31">
        <v>2.1605166051660518</v>
      </c>
      <c r="AR74" s="88">
        <v>138.82631890930645</v>
      </c>
      <c r="AS74" s="42">
        <v>9</v>
      </c>
      <c r="AT74" s="36">
        <v>3.0377316886519578E-2</v>
      </c>
      <c r="AU74" s="30">
        <v>1152</v>
      </c>
      <c r="AV74" s="19">
        <v>2864</v>
      </c>
      <c r="AW74" s="31">
        <v>2.4861111111111112</v>
      </c>
      <c r="AX74" s="88">
        <v>122.28864218616566</v>
      </c>
      <c r="AY74" s="42">
        <v>9</v>
      </c>
      <c r="AZ74" s="36">
        <v>3.602651672390153E-2</v>
      </c>
      <c r="BA74" s="30">
        <v>1254</v>
      </c>
      <c r="BB74" s="19">
        <v>2843</v>
      </c>
      <c r="BC74" s="31">
        <v>2.2671451355661882</v>
      </c>
      <c r="BD74" s="88">
        <v>99.266759776536318</v>
      </c>
      <c r="BE74" s="42">
        <v>10</v>
      </c>
      <c r="BF74" s="36">
        <v>3.2153358968559149E-2</v>
      </c>
      <c r="BG74" s="30">
        <v>358</v>
      </c>
      <c r="BH74" s="19">
        <v>1351</v>
      </c>
      <c r="BI74" s="31">
        <v>3.7737430167597767</v>
      </c>
      <c r="BJ74" s="88">
        <v>47.520225114315863</v>
      </c>
      <c r="BK74" s="42">
        <v>5</v>
      </c>
      <c r="BL74" s="36">
        <v>6.624172591321402E-2</v>
      </c>
      <c r="BM74" s="30">
        <v>500.35</v>
      </c>
      <c r="BN74" s="19">
        <v>1879.2</v>
      </c>
      <c r="BO74" s="31">
        <v>3.7557709603277707</v>
      </c>
      <c r="BP74" s="88">
        <v>139.09696521095483</v>
      </c>
      <c r="BQ74" s="42">
        <v>7</v>
      </c>
      <c r="BR74" s="36">
        <v>5.7396363858494392E-2</v>
      </c>
      <c r="BS74" s="30">
        <v>949</v>
      </c>
      <c r="BT74" s="19">
        <v>2789</v>
      </c>
      <c r="BU74" s="31">
        <v>2.9388830347734456</v>
      </c>
      <c r="BV74" s="88">
        <v>148.41421881651766</v>
      </c>
      <c r="BW74" s="42">
        <v>9</v>
      </c>
      <c r="BX74" s="36">
        <v>3.7344509459984201E-2</v>
      </c>
      <c r="CM74" s="13" t="s">
        <v>52</v>
      </c>
      <c r="CN74" s="608">
        <v>2.0246105919003115</v>
      </c>
      <c r="CO74" s="608">
        <v>2.1099353321575545</v>
      </c>
      <c r="CP74" s="608">
        <v>2.0162690887314101</v>
      </c>
      <c r="CQ74" s="719">
        <v>2.0994297933000712</v>
      </c>
    </row>
    <row r="75" spans="3:95" x14ac:dyDescent="0.25">
      <c r="C75" s="24" t="s">
        <v>330</v>
      </c>
      <c r="D75" s="30">
        <v>750</v>
      </c>
      <c r="E75" s="19">
        <v>1644</v>
      </c>
      <c r="F75" s="31">
        <v>2.1920000000000002</v>
      </c>
      <c r="G75" s="30">
        <v>653</v>
      </c>
      <c r="H75" s="19">
        <v>1527</v>
      </c>
      <c r="I75" s="31">
        <v>2.3384379785604898</v>
      </c>
      <c r="J75" s="30">
        <v>823</v>
      </c>
      <c r="K75" s="19">
        <v>2280</v>
      </c>
      <c r="L75" s="31">
        <v>2.770352369380316</v>
      </c>
      <c r="M75" s="30">
        <v>635</v>
      </c>
      <c r="N75" s="19">
        <v>1470</v>
      </c>
      <c r="O75" s="31">
        <v>2.3149606299212597</v>
      </c>
      <c r="P75" s="42" t="s">
        <v>27</v>
      </c>
      <c r="Q75" s="30">
        <v>699</v>
      </c>
      <c r="R75" s="19">
        <v>2026</v>
      </c>
      <c r="S75" s="31">
        <v>2.8984263233190273</v>
      </c>
      <c r="T75" s="88">
        <v>137.82312925170069</v>
      </c>
      <c r="U75" s="42">
        <v>8</v>
      </c>
      <c r="V75" s="36">
        <v>2.9154435042882634E-2</v>
      </c>
      <c r="W75" s="30">
        <v>532</v>
      </c>
      <c r="X75" s="19">
        <v>1099</v>
      </c>
      <c r="Y75" s="31">
        <v>2.0657894736842106</v>
      </c>
      <c r="Z75" s="88">
        <v>54.244817374136233</v>
      </c>
      <c r="AA75" s="42">
        <v>12</v>
      </c>
      <c r="AB75" s="36">
        <v>1.6715337348664597E-2</v>
      </c>
      <c r="AC75" s="30">
        <v>742</v>
      </c>
      <c r="AD75" s="19">
        <v>1668</v>
      </c>
      <c r="AE75" s="31">
        <v>2.2479784366576818</v>
      </c>
      <c r="AF75" s="88">
        <v>151.77434030937215</v>
      </c>
      <c r="AG75" s="42">
        <v>10</v>
      </c>
      <c r="AH75" s="36">
        <v>2.4477217697556682E-2</v>
      </c>
      <c r="AI75" s="30">
        <v>720</v>
      </c>
      <c r="AJ75" s="19">
        <v>1321</v>
      </c>
      <c r="AK75" s="31">
        <v>1.8347222222222221</v>
      </c>
      <c r="AL75" s="88">
        <v>79.196642685851316</v>
      </c>
      <c r="AM75" s="42">
        <v>11</v>
      </c>
      <c r="AN75" s="36">
        <v>1.9343124478350637E-2</v>
      </c>
      <c r="AO75" s="30">
        <v>766</v>
      </c>
      <c r="AP75" s="19">
        <v>1584</v>
      </c>
      <c r="AQ75" s="31">
        <v>2.0678851174934727</v>
      </c>
      <c r="AR75" s="88">
        <v>119.90915972747918</v>
      </c>
      <c r="AS75" s="42">
        <v>11</v>
      </c>
      <c r="AT75" s="36">
        <v>2.0545546519319818E-2</v>
      </c>
      <c r="AU75" s="30">
        <v>1101</v>
      </c>
      <c r="AV75" s="19">
        <v>2222</v>
      </c>
      <c r="AW75" s="31">
        <v>2.0181653042688463</v>
      </c>
      <c r="AX75" s="88">
        <v>140.27777777777777</v>
      </c>
      <c r="AY75" s="42">
        <v>10</v>
      </c>
      <c r="AZ75" s="36">
        <v>2.7950740279507402E-2</v>
      </c>
      <c r="BA75" s="30">
        <v>1000</v>
      </c>
      <c r="BB75" s="19">
        <v>2224</v>
      </c>
      <c r="BC75" s="31">
        <v>2.2240000000000002</v>
      </c>
      <c r="BD75" s="88">
        <v>100.09000900090008</v>
      </c>
      <c r="BE75" s="42">
        <v>11</v>
      </c>
      <c r="BF75" s="36">
        <v>2.5152680389052249E-2</v>
      </c>
      <c r="BG75" s="30">
        <v>119</v>
      </c>
      <c r="BH75" s="19">
        <v>252</v>
      </c>
      <c r="BI75" s="31">
        <v>2.1176470588235294</v>
      </c>
      <c r="BJ75" s="88">
        <v>11.330935251798561</v>
      </c>
      <c r="BK75" s="42">
        <v>12</v>
      </c>
      <c r="BL75" s="36">
        <v>1.2355969600392253E-2</v>
      </c>
      <c r="BM75" s="30">
        <v>94.1</v>
      </c>
      <c r="BN75" s="19">
        <v>167.15</v>
      </c>
      <c r="BO75" s="31">
        <v>1.7763018065887355</v>
      </c>
      <c r="BP75" s="88">
        <v>66.329365079365076</v>
      </c>
      <c r="BQ75" s="42">
        <v>16</v>
      </c>
      <c r="BR75" s="36">
        <v>5.1052587372005841E-3</v>
      </c>
      <c r="BS75" s="30">
        <v>610</v>
      </c>
      <c r="BT75" s="19">
        <v>1430</v>
      </c>
      <c r="BU75" s="31">
        <v>2.3442622950819674</v>
      </c>
      <c r="BV75" s="88">
        <v>855.51899491474717</v>
      </c>
      <c r="BW75" s="42">
        <v>13</v>
      </c>
      <c r="BX75" s="36">
        <v>1.9147597177403157E-2</v>
      </c>
      <c r="CM75" s="13" t="s">
        <v>57</v>
      </c>
      <c r="CN75" s="608">
        <v>1.9732441471571907</v>
      </c>
      <c r="CO75" s="608">
        <v>1.5510204081632653</v>
      </c>
      <c r="CP75" s="608">
        <v>1.6302124311565696</v>
      </c>
      <c r="CQ75" s="719">
        <v>1.7209302325581395</v>
      </c>
    </row>
    <row r="76" spans="3:95" x14ac:dyDescent="0.25">
      <c r="C76" s="25" t="s">
        <v>339</v>
      </c>
      <c r="D76" s="30">
        <v>284</v>
      </c>
      <c r="E76" s="19">
        <v>580</v>
      </c>
      <c r="F76" s="31">
        <v>2.0422535211267605</v>
      </c>
      <c r="G76" s="30">
        <v>320</v>
      </c>
      <c r="H76" s="19">
        <v>545</v>
      </c>
      <c r="I76" s="31">
        <v>1.703125</v>
      </c>
      <c r="J76" s="30">
        <v>430</v>
      </c>
      <c r="K76" s="19">
        <v>692</v>
      </c>
      <c r="L76" s="31">
        <v>1.6093023255813954</v>
      </c>
      <c r="M76" s="30">
        <v>551</v>
      </c>
      <c r="N76" s="19">
        <v>1405</v>
      </c>
      <c r="O76" s="31">
        <v>2.5499092558983665</v>
      </c>
      <c r="P76" s="42" t="s">
        <v>28</v>
      </c>
      <c r="Q76" s="30">
        <v>515</v>
      </c>
      <c r="R76" s="19">
        <v>1413</v>
      </c>
      <c r="S76" s="31">
        <v>2.7436893203883495</v>
      </c>
      <c r="T76" s="88">
        <v>100.56939501779358</v>
      </c>
      <c r="U76" s="42">
        <v>11</v>
      </c>
      <c r="V76" s="36">
        <v>2.033327577275082E-2</v>
      </c>
      <c r="W76" s="30">
        <v>570</v>
      </c>
      <c r="X76" s="19">
        <v>1075</v>
      </c>
      <c r="Y76" s="31">
        <v>1.8859649122807018</v>
      </c>
      <c r="Z76" s="88">
        <v>76.07926397735315</v>
      </c>
      <c r="AA76" s="42">
        <v>13</v>
      </c>
      <c r="AB76" s="36">
        <v>1.6350307233680111E-2</v>
      </c>
      <c r="AC76" s="30">
        <v>527</v>
      </c>
      <c r="AD76" s="19">
        <v>1006</v>
      </c>
      <c r="AE76" s="31">
        <v>1.9089184060721063</v>
      </c>
      <c r="AF76" s="88">
        <v>93.581395348837205</v>
      </c>
      <c r="AG76" s="42">
        <v>14</v>
      </c>
      <c r="AH76" s="36">
        <v>1.4762638491452051E-2</v>
      </c>
      <c r="AI76" s="30">
        <v>715</v>
      </c>
      <c r="AJ76" s="19">
        <v>1174</v>
      </c>
      <c r="AK76" s="31">
        <v>1.641958041958042</v>
      </c>
      <c r="AL76" s="88">
        <v>116.69980119284293</v>
      </c>
      <c r="AM76" s="42">
        <v>12</v>
      </c>
      <c r="AN76" s="36">
        <v>1.7190634472054236E-2</v>
      </c>
      <c r="AO76" s="30">
        <v>845</v>
      </c>
      <c r="AP76" s="19">
        <v>1354</v>
      </c>
      <c r="AQ76" s="31">
        <v>1.6023668639053255</v>
      </c>
      <c r="AR76" s="88">
        <v>115.33219761499147</v>
      </c>
      <c r="AS76" s="42">
        <v>12</v>
      </c>
      <c r="AT76" s="36">
        <v>1.7562291658559995E-2</v>
      </c>
      <c r="AU76" s="30">
        <v>914</v>
      </c>
      <c r="AV76" s="19">
        <v>2213</v>
      </c>
      <c r="AW76" s="31">
        <v>2.4212253829321662</v>
      </c>
      <c r="AX76" s="88">
        <v>163.44165435745938</v>
      </c>
      <c r="AY76" s="42">
        <v>11</v>
      </c>
      <c r="AZ76" s="36">
        <v>2.7837528460193467E-2</v>
      </c>
      <c r="BA76" s="30">
        <v>938</v>
      </c>
      <c r="BB76" s="19">
        <v>1925</v>
      </c>
      <c r="BC76" s="31">
        <v>2.0522388059701493</v>
      </c>
      <c r="BD76" s="88">
        <v>86.985991866244916</v>
      </c>
      <c r="BE76" s="42">
        <v>12</v>
      </c>
      <c r="BF76" s="36">
        <v>2.1771092513006109E-2</v>
      </c>
      <c r="BG76" s="30">
        <v>385</v>
      </c>
      <c r="BH76" s="19">
        <v>995</v>
      </c>
      <c r="BI76" s="31">
        <v>2.5844155844155843</v>
      </c>
      <c r="BJ76" s="88">
        <v>51.688311688311686</v>
      </c>
      <c r="BK76" s="42">
        <v>7</v>
      </c>
      <c r="BL76" s="36">
        <v>4.8786467271390049E-2</v>
      </c>
      <c r="BM76" s="30">
        <v>470.4</v>
      </c>
      <c r="BN76" s="19">
        <v>887.95</v>
      </c>
      <c r="BO76" s="31">
        <v>1.8876488095238098</v>
      </c>
      <c r="BP76" s="88">
        <v>89.241206030150749</v>
      </c>
      <c r="BQ76" s="42">
        <v>10</v>
      </c>
      <c r="BR76" s="36">
        <v>2.7120637126516654E-2</v>
      </c>
      <c r="BS76" s="30">
        <v>891</v>
      </c>
      <c r="BT76" s="19">
        <v>2937</v>
      </c>
      <c r="BU76" s="31">
        <v>3.2962962962962963</v>
      </c>
      <c r="BV76" s="88">
        <v>330.76186722225344</v>
      </c>
      <c r="BW76" s="42">
        <v>8</v>
      </c>
      <c r="BX76" s="36">
        <v>3.9326218818204944E-2</v>
      </c>
      <c r="CM76" s="13" t="s">
        <v>60</v>
      </c>
      <c r="CN76" s="608">
        <v>1.8873873873873874</v>
      </c>
      <c r="CO76" s="608">
        <v>1.6019108280254777</v>
      </c>
      <c r="CP76" s="608">
        <v>1.5887573964497039</v>
      </c>
      <c r="CQ76" s="719">
        <v>1.8043478260869565</v>
      </c>
    </row>
    <row r="77" spans="3:95" x14ac:dyDescent="0.25">
      <c r="C77" s="109" t="s">
        <v>82</v>
      </c>
      <c r="D77" s="32">
        <v>67</v>
      </c>
      <c r="E77" s="20">
        <v>141</v>
      </c>
      <c r="F77" s="33">
        <v>2.1044776119402986</v>
      </c>
      <c r="G77" s="32">
        <v>61</v>
      </c>
      <c r="H77" s="20">
        <v>94</v>
      </c>
      <c r="I77" s="33">
        <v>1.540983606557377</v>
      </c>
      <c r="J77" s="32">
        <v>168</v>
      </c>
      <c r="K77" s="20">
        <v>1018</v>
      </c>
      <c r="L77" s="33">
        <v>6.0595238095238093</v>
      </c>
      <c r="M77" s="32">
        <v>136</v>
      </c>
      <c r="N77" s="20">
        <v>1100</v>
      </c>
      <c r="O77" s="33">
        <v>8.0882352941176467</v>
      </c>
      <c r="P77" s="43" t="s">
        <v>29</v>
      </c>
      <c r="Q77" s="32">
        <v>101</v>
      </c>
      <c r="R77" s="20">
        <v>692</v>
      </c>
      <c r="S77" s="33">
        <v>6.8514851485148514</v>
      </c>
      <c r="T77" s="89">
        <v>62.909090909090914</v>
      </c>
      <c r="U77" s="43">
        <v>16</v>
      </c>
      <c r="V77" s="36">
        <v>9.957980774765441E-3</v>
      </c>
      <c r="W77" s="32">
        <v>152</v>
      </c>
      <c r="X77" s="20">
        <v>1324</v>
      </c>
      <c r="Y77" s="33">
        <v>8.7105263157894743</v>
      </c>
      <c r="Z77" s="89">
        <v>191.32947976878614</v>
      </c>
      <c r="AA77" s="43">
        <v>11</v>
      </c>
      <c r="AB77" s="36">
        <v>2.0137494676644156E-2</v>
      </c>
      <c r="AC77" s="32">
        <v>106</v>
      </c>
      <c r="AD77" s="20">
        <v>692</v>
      </c>
      <c r="AE77" s="33">
        <v>6.5283018867924527</v>
      </c>
      <c r="AF77" s="89">
        <v>52.265861027190333</v>
      </c>
      <c r="AG77" s="43">
        <v>15</v>
      </c>
      <c r="AH77" s="36">
        <v>1.0154816934477952E-2</v>
      </c>
      <c r="AI77" s="32">
        <v>116</v>
      </c>
      <c r="AJ77" s="20">
        <v>689</v>
      </c>
      <c r="AK77" s="33">
        <v>5.9396551724137927</v>
      </c>
      <c r="AL77" s="89">
        <v>99.566473988439313</v>
      </c>
      <c r="AM77" s="43">
        <v>16</v>
      </c>
      <c r="AN77" s="36">
        <v>1.0088881730191967E-2</v>
      </c>
      <c r="AO77" s="32">
        <v>120</v>
      </c>
      <c r="AP77" s="20">
        <v>759</v>
      </c>
      <c r="AQ77" s="33">
        <v>6.3250000000000002</v>
      </c>
      <c r="AR77" s="89">
        <v>110.15965166908563</v>
      </c>
      <c r="AS77" s="43">
        <v>14</v>
      </c>
      <c r="AT77" s="36">
        <v>9.8447410405074123E-3</v>
      </c>
      <c r="AU77" s="32">
        <v>214</v>
      </c>
      <c r="AV77" s="20">
        <v>240</v>
      </c>
      <c r="AW77" s="33">
        <v>1.1214953271028036</v>
      </c>
      <c r="AX77" s="89">
        <v>31.620553359683797</v>
      </c>
      <c r="AY77" s="43">
        <v>18</v>
      </c>
      <c r="AZ77" s="36">
        <v>3.0189818483716368E-3</v>
      </c>
      <c r="BA77" s="32">
        <v>357</v>
      </c>
      <c r="BB77" s="20">
        <v>1414</v>
      </c>
      <c r="BC77" s="33">
        <v>3.9607843137254903</v>
      </c>
      <c r="BD77" s="89">
        <v>589.16666666666663</v>
      </c>
      <c r="BE77" s="43">
        <v>14</v>
      </c>
      <c r="BF77" s="36">
        <v>1.5991857045917213E-2</v>
      </c>
      <c r="BG77" s="32">
        <v>78</v>
      </c>
      <c r="BH77" s="20">
        <v>221</v>
      </c>
      <c r="BI77" s="33">
        <v>2.8333333333333335</v>
      </c>
      <c r="BJ77" s="89">
        <v>15.629420084865631</v>
      </c>
      <c r="BK77" s="43">
        <v>13</v>
      </c>
      <c r="BL77" s="36">
        <v>1.0835989213042413E-2</v>
      </c>
      <c r="BM77" s="32">
        <v>100.7</v>
      </c>
      <c r="BN77" s="20">
        <v>197.3</v>
      </c>
      <c r="BO77" s="33">
        <v>1.9592850049652433</v>
      </c>
      <c r="BP77" s="89">
        <v>89.276018099547514</v>
      </c>
      <c r="BQ77" s="43">
        <v>15</v>
      </c>
      <c r="BR77" s="36">
        <v>6.0261295174973096E-3</v>
      </c>
      <c r="BS77" s="32">
        <v>407</v>
      </c>
      <c r="BT77" s="20">
        <v>1897</v>
      </c>
      <c r="BU77" s="33">
        <v>4.6609336609336607</v>
      </c>
      <c r="BV77" s="89">
        <v>961.47997972630503</v>
      </c>
      <c r="BW77" s="43">
        <v>12</v>
      </c>
      <c r="BX77" s="36">
        <v>2.5400693598275376E-2</v>
      </c>
      <c r="CM77" s="13" t="s">
        <v>328</v>
      </c>
      <c r="CN77" s="608">
        <v>1.8086404066073698</v>
      </c>
      <c r="CO77" s="608">
        <v>2.1254980079681274</v>
      </c>
      <c r="CP77" s="608">
        <v>1.7771248569773845</v>
      </c>
      <c r="CQ77" s="719">
        <v>1.8161321943705364</v>
      </c>
    </row>
    <row r="78" spans="3:95" x14ac:dyDescent="0.25">
      <c r="C78" s="26" t="s">
        <v>76</v>
      </c>
      <c r="D78" s="32">
        <v>106</v>
      </c>
      <c r="E78" s="20">
        <v>648</v>
      </c>
      <c r="F78" s="33">
        <v>6.1132075471698117</v>
      </c>
      <c r="G78" s="32">
        <v>311</v>
      </c>
      <c r="H78" s="20">
        <v>1611</v>
      </c>
      <c r="I78" s="33">
        <v>5.180064308681672</v>
      </c>
      <c r="J78" s="32">
        <v>223</v>
      </c>
      <c r="K78" s="20">
        <v>1181</v>
      </c>
      <c r="L78" s="33">
        <v>5.2959641255605385</v>
      </c>
      <c r="M78" s="32">
        <v>344</v>
      </c>
      <c r="N78" s="20">
        <v>1089</v>
      </c>
      <c r="O78" s="33">
        <v>3.1656976744186047</v>
      </c>
      <c r="P78" s="43" t="s">
        <v>30</v>
      </c>
      <c r="Q78" s="32">
        <v>271</v>
      </c>
      <c r="R78" s="20">
        <v>778</v>
      </c>
      <c r="S78" s="33">
        <v>2.8708487084870851</v>
      </c>
      <c r="T78" s="89">
        <v>71.441689623507813</v>
      </c>
      <c r="U78" s="43">
        <v>14</v>
      </c>
      <c r="V78" s="36">
        <v>1.1195533298796984E-2</v>
      </c>
      <c r="W78" s="32">
        <v>219</v>
      </c>
      <c r="X78" s="20">
        <v>402</v>
      </c>
      <c r="Y78" s="33">
        <v>1.8356164383561644</v>
      </c>
      <c r="Z78" s="89">
        <v>51.670951156812336</v>
      </c>
      <c r="AA78" s="43">
        <v>17</v>
      </c>
      <c r="AB78" s="36">
        <v>6.1142544259901446E-3</v>
      </c>
      <c r="AC78" s="32">
        <v>264</v>
      </c>
      <c r="AD78" s="20">
        <v>1034</v>
      </c>
      <c r="AE78" s="33">
        <v>3.9166666666666665</v>
      </c>
      <c r="AF78" s="89">
        <v>257.21393034825871</v>
      </c>
      <c r="AG78" s="43">
        <v>13</v>
      </c>
      <c r="AH78" s="36">
        <v>1.5173527037933818E-2</v>
      </c>
      <c r="AI78" s="32">
        <v>243</v>
      </c>
      <c r="AJ78" s="20">
        <v>918</v>
      </c>
      <c r="AK78" s="33">
        <v>3.7777777777777777</v>
      </c>
      <c r="AL78" s="89">
        <v>88.781431334622823</v>
      </c>
      <c r="AM78" s="43">
        <v>13</v>
      </c>
      <c r="AN78" s="36">
        <v>1.3442080447483637E-2</v>
      </c>
      <c r="AO78" s="32">
        <v>245</v>
      </c>
      <c r="AP78" s="20">
        <v>409</v>
      </c>
      <c r="AQ78" s="33">
        <v>1.6693877551020408</v>
      </c>
      <c r="AR78" s="89">
        <v>44.553376906318078</v>
      </c>
      <c r="AS78" s="43">
        <v>18</v>
      </c>
      <c r="AT78" s="36">
        <v>5.3050053828294225E-3</v>
      </c>
      <c r="AU78" s="32">
        <v>334</v>
      </c>
      <c r="AV78" s="20">
        <v>531</v>
      </c>
      <c r="AW78" s="33">
        <v>1.5898203592814371</v>
      </c>
      <c r="AX78" s="89">
        <v>129.82885085574571</v>
      </c>
      <c r="AY78" s="43">
        <v>17</v>
      </c>
      <c r="AZ78" s="36">
        <v>6.6794973395222458E-3</v>
      </c>
      <c r="BA78" s="32">
        <v>327</v>
      </c>
      <c r="BB78" s="20">
        <v>573</v>
      </c>
      <c r="BC78" s="33">
        <v>1.7522935779816513</v>
      </c>
      <c r="BD78" s="89">
        <v>107.90960451977401</v>
      </c>
      <c r="BE78" s="43">
        <v>18</v>
      </c>
      <c r="BF78" s="36">
        <v>6.4804342908844157E-3</v>
      </c>
      <c r="BG78" s="32">
        <v>75</v>
      </c>
      <c r="BH78" s="20">
        <v>201</v>
      </c>
      <c r="BI78" s="33">
        <v>2.68</v>
      </c>
      <c r="BJ78" s="89">
        <v>35.078534031413611</v>
      </c>
      <c r="BK78" s="43">
        <v>14</v>
      </c>
      <c r="BL78" s="36">
        <v>9.8553567050747738E-3</v>
      </c>
      <c r="BM78" s="32">
        <v>67.25</v>
      </c>
      <c r="BN78" s="20">
        <v>124.35</v>
      </c>
      <c r="BO78" s="33">
        <v>1.8490706319702601</v>
      </c>
      <c r="BP78" s="89">
        <v>61.865671641791039</v>
      </c>
      <c r="BQ78" s="43">
        <v>17</v>
      </c>
      <c r="BR78" s="36">
        <v>3.7980192878904733E-3</v>
      </c>
      <c r="BS78" s="32">
        <v>136</v>
      </c>
      <c r="BT78" s="20">
        <v>267</v>
      </c>
      <c r="BU78" s="33">
        <v>1.963235294117647</v>
      </c>
      <c r="BV78" s="89">
        <v>214.71652593486129</v>
      </c>
      <c r="BW78" s="43">
        <v>17</v>
      </c>
      <c r="BX78" s="36">
        <v>3.5751108016549953E-3</v>
      </c>
      <c r="CM78" s="13" t="s">
        <v>338</v>
      </c>
      <c r="CN78" s="608">
        <v>1.7830106905518637</v>
      </c>
      <c r="CO78" s="608">
        <v>1.7609046849757675</v>
      </c>
      <c r="CP78" s="608">
        <v>1.7895480849935947</v>
      </c>
      <c r="CQ78" s="719">
        <v>1.6214964095436646</v>
      </c>
    </row>
    <row r="79" spans="3:95" x14ac:dyDescent="0.25">
      <c r="C79" s="109" t="s">
        <v>57</v>
      </c>
      <c r="D79" s="32">
        <v>468</v>
      </c>
      <c r="E79" s="20">
        <v>939</v>
      </c>
      <c r="F79" s="33">
        <v>2.0064102564102564</v>
      </c>
      <c r="G79" s="32">
        <v>467</v>
      </c>
      <c r="H79" s="20">
        <v>855</v>
      </c>
      <c r="I79" s="33">
        <v>1.8308351177730193</v>
      </c>
      <c r="J79" s="32">
        <v>567</v>
      </c>
      <c r="K79" s="20">
        <v>1401</v>
      </c>
      <c r="L79" s="33">
        <v>2.4708994708994707</v>
      </c>
      <c r="M79" s="32">
        <v>403</v>
      </c>
      <c r="N79" s="20">
        <v>863</v>
      </c>
      <c r="O79" s="33">
        <v>2.1414392059553351</v>
      </c>
      <c r="P79" s="43" t="s">
        <v>31</v>
      </c>
      <c r="Q79" s="32">
        <v>394</v>
      </c>
      <c r="R79" s="20">
        <v>720</v>
      </c>
      <c r="S79" s="33">
        <v>1.8274111675126903</v>
      </c>
      <c r="T79" s="89">
        <v>83.429895712630369</v>
      </c>
      <c r="U79" s="43">
        <v>15</v>
      </c>
      <c r="V79" s="36">
        <v>1.0360904852357106E-2</v>
      </c>
      <c r="W79" s="32">
        <v>314</v>
      </c>
      <c r="X79" s="20">
        <v>636</v>
      </c>
      <c r="Y79" s="33">
        <v>2.0254777070063694</v>
      </c>
      <c r="Z79" s="89">
        <v>88.333333333333329</v>
      </c>
      <c r="AA79" s="43">
        <v>14</v>
      </c>
      <c r="AB79" s="36">
        <v>9.6732980470888852E-3</v>
      </c>
      <c r="AC79" s="32">
        <v>272</v>
      </c>
      <c r="AD79" s="20">
        <v>653</v>
      </c>
      <c r="AE79" s="33">
        <v>2.4007352941176472</v>
      </c>
      <c r="AF79" s="89">
        <v>102.67295597484276</v>
      </c>
      <c r="AG79" s="43">
        <v>16</v>
      </c>
      <c r="AH79" s="36">
        <v>9.5825078875926336E-3</v>
      </c>
      <c r="AI79" s="32">
        <v>347</v>
      </c>
      <c r="AJ79" s="20">
        <v>731</v>
      </c>
      <c r="AK79" s="33">
        <v>2.1066282420749278</v>
      </c>
      <c r="AL79" s="89">
        <v>111.9448698315467</v>
      </c>
      <c r="AM79" s="43">
        <v>14</v>
      </c>
      <c r="AN79" s="36">
        <v>1.0703878874848081E-2</v>
      </c>
      <c r="AO79" s="32">
        <v>413</v>
      </c>
      <c r="AP79" s="20">
        <v>977</v>
      </c>
      <c r="AQ79" s="33">
        <v>2.3656174334140436</v>
      </c>
      <c r="AR79" s="89">
        <v>133.65253077975376</v>
      </c>
      <c r="AS79" s="43">
        <v>13</v>
      </c>
      <c r="AT79" s="36">
        <v>1.2672347821575418E-2</v>
      </c>
      <c r="AU79" s="32">
        <v>354</v>
      </c>
      <c r="AV79" s="20">
        <v>601</v>
      </c>
      <c r="AW79" s="33">
        <v>1.6977401129943503</v>
      </c>
      <c r="AX79" s="89">
        <v>61.514841351074722</v>
      </c>
      <c r="AY79" s="43">
        <v>15</v>
      </c>
      <c r="AZ79" s="36">
        <v>7.5600337119639737E-3</v>
      </c>
      <c r="BA79" s="32">
        <v>299</v>
      </c>
      <c r="BB79" s="20">
        <v>590</v>
      </c>
      <c r="BC79" s="33">
        <v>1.9732441471571907</v>
      </c>
      <c r="BD79" s="89">
        <v>98.169717138103167</v>
      </c>
      <c r="BE79" s="43">
        <v>17</v>
      </c>
      <c r="BF79" s="36">
        <v>6.6726984845057683E-3</v>
      </c>
      <c r="BG79" s="32">
        <v>49</v>
      </c>
      <c r="BH79" s="20">
        <v>76</v>
      </c>
      <c r="BI79" s="33">
        <v>1.5510204081632653</v>
      </c>
      <c r="BJ79" s="89">
        <v>12.881355932203389</v>
      </c>
      <c r="BK79" s="43">
        <v>17</v>
      </c>
      <c r="BL79" s="36">
        <v>3.7264035302770285E-3</v>
      </c>
      <c r="BM79" s="32">
        <v>127.1</v>
      </c>
      <c r="BN79" s="20">
        <v>207.2</v>
      </c>
      <c r="BO79" s="33">
        <v>1.6302124311565696</v>
      </c>
      <c r="BP79" s="89">
        <v>272.63157894736844</v>
      </c>
      <c r="BQ79" s="43">
        <v>14</v>
      </c>
      <c r="BR79" s="36">
        <v>6.3285049975947407E-3</v>
      </c>
      <c r="BS79" s="32">
        <v>258</v>
      </c>
      <c r="BT79" s="20">
        <v>444</v>
      </c>
      <c r="BU79" s="33">
        <v>1.7209302325581395</v>
      </c>
      <c r="BV79" s="89">
        <v>214.28571428571428</v>
      </c>
      <c r="BW79" s="43">
        <v>16</v>
      </c>
      <c r="BX79" s="36">
        <v>5.9451280746622391E-3</v>
      </c>
      <c r="CM79" s="13" t="s">
        <v>35</v>
      </c>
      <c r="CN79" s="608">
        <v>1.7774417363458459</v>
      </c>
      <c r="CO79" s="608">
        <v>1.8866171003717471</v>
      </c>
      <c r="CP79" s="608">
        <v>1.6461610051186675</v>
      </c>
      <c r="CQ79" s="719">
        <v>1.9624170965364776</v>
      </c>
    </row>
    <row r="80" spans="3:95" x14ac:dyDescent="0.25">
      <c r="C80" s="109" t="s">
        <v>80</v>
      </c>
      <c r="D80" s="32">
        <v>305</v>
      </c>
      <c r="E80" s="20">
        <v>649</v>
      </c>
      <c r="F80" s="33">
        <v>2.1278688524590166</v>
      </c>
      <c r="G80" s="32">
        <v>229</v>
      </c>
      <c r="H80" s="20">
        <v>369</v>
      </c>
      <c r="I80" s="33">
        <v>1.6113537117903931</v>
      </c>
      <c r="J80" s="32">
        <v>229</v>
      </c>
      <c r="K80" s="20">
        <v>401</v>
      </c>
      <c r="L80" s="33">
        <v>1.7510917030567685</v>
      </c>
      <c r="M80" s="32">
        <v>316</v>
      </c>
      <c r="N80" s="20">
        <v>786</v>
      </c>
      <c r="O80" s="33">
        <v>2.4873417721518987</v>
      </c>
      <c r="P80" s="43" t="s">
        <v>32</v>
      </c>
      <c r="Q80" s="32">
        <v>475</v>
      </c>
      <c r="R80" s="20">
        <v>877</v>
      </c>
      <c r="S80" s="33">
        <v>1.8463157894736841</v>
      </c>
      <c r="T80" s="89">
        <v>111.57760814249365</v>
      </c>
      <c r="U80" s="43">
        <v>13</v>
      </c>
      <c r="V80" s="36">
        <v>1.2620157715996085E-2</v>
      </c>
      <c r="W80" s="32">
        <v>255</v>
      </c>
      <c r="X80" s="20">
        <v>412</v>
      </c>
      <c r="Y80" s="33">
        <v>1.615686274509804</v>
      </c>
      <c r="Z80" s="89">
        <v>46.978335233751423</v>
      </c>
      <c r="AA80" s="43">
        <v>16</v>
      </c>
      <c r="AB80" s="36">
        <v>6.2663503072336799E-3</v>
      </c>
      <c r="AC80" s="32">
        <v>264</v>
      </c>
      <c r="AD80" s="20">
        <v>430</v>
      </c>
      <c r="AE80" s="33">
        <v>1.6287878787878789</v>
      </c>
      <c r="AF80" s="89">
        <v>104.36893203883496</v>
      </c>
      <c r="AG80" s="43">
        <v>18</v>
      </c>
      <c r="AH80" s="36">
        <v>6.3100741066842766E-3</v>
      </c>
      <c r="AI80" s="32">
        <v>267</v>
      </c>
      <c r="AJ80" s="20">
        <v>381</v>
      </c>
      <c r="AK80" s="33">
        <v>1.4269662921348314</v>
      </c>
      <c r="AL80" s="89">
        <v>88.604651162790688</v>
      </c>
      <c r="AM80" s="43">
        <v>18</v>
      </c>
      <c r="AN80" s="36">
        <v>5.5789026693804636E-3</v>
      </c>
      <c r="AO80" s="32">
        <v>369</v>
      </c>
      <c r="AP80" s="20">
        <v>576</v>
      </c>
      <c r="AQ80" s="33">
        <v>1.5609756097560976</v>
      </c>
      <c r="AR80" s="89">
        <v>151.18110236220471</v>
      </c>
      <c r="AS80" s="43">
        <v>17</v>
      </c>
      <c r="AT80" s="36">
        <v>7.4711078252072067E-3</v>
      </c>
      <c r="AU80" s="32">
        <v>373</v>
      </c>
      <c r="AV80" s="20">
        <v>536</v>
      </c>
      <c r="AW80" s="33">
        <v>1.4369973190348526</v>
      </c>
      <c r="AX80" s="89">
        <v>93.055555555555557</v>
      </c>
      <c r="AY80" s="43">
        <v>16</v>
      </c>
      <c r="AZ80" s="36">
        <v>6.7423927946966555E-3</v>
      </c>
      <c r="BA80" s="32">
        <v>391</v>
      </c>
      <c r="BB80" s="20">
        <v>600</v>
      </c>
      <c r="BC80" s="33">
        <v>1.5345268542199488</v>
      </c>
      <c r="BD80" s="89">
        <v>111.94029850746267</v>
      </c>
      <c r="BE80" s="43">
        <v>16</v>
      </c>
      <c r="BF80" s="36">
        <v>6.7857950689889169E-3</v>
      </c>
      <c r="BG80" s="32">
        <v>17</v>
      </c>
      <c r="BH80" s="20">
        <v>29</v>
      </c>
      <c r="BI80" s="33">
        <v>1.7058823529411764</v>
      </c>
      <c r="BJ80" s="89">
        <v>4.833333333333333</v>
      </c>
      <c r="BK80" s="43">
        <v>18</v>
      </c>
      <c r="BL80" s="36">
        <v>1.4219171365530768E-3</v>
      </c>
      <c r="BM80" s="32">
        <v>61.05</v>
      </c>
      <c r="BN80" s="20">
        <v>86.05</v>
      </c>
      <c r="BO80" s="33">
        <v>1.4095004095004096</v>
      </c>
      <c r="BP80" s="89">
        <v>296.72413793103448</v>
      </c>
      <c r="BQ80" s="43">
        <v>18</v>
      </c>
      <c r="BR80" s="36">
        <v>2.6282232386246498E-3</v>
      </c>
      <c r="BS80" s="32">
        <v>288</v>
      </c>
      <c r="BT80" s="20">
        <v>474</v>
      </c>
      <c r="BU80" s="33">
        <v>1.6458333333333333</v>
      </c>
      <c r="BV80" s="89">
        <v>550.84253341080773</v>
      </c>
      <c r="BW80" s="43">
        <v>15</v>
      </c>
      <c r="BX80" s="36">
        <v>6.3468259175448226E-3</v>
      </c>
      <c r="CM80" s="13" t="s">
        <v>76</v>
      </c>
      <c r="CN80" s="608">
        <v>1.7522935779816513</v>
      </c>
      <c r="CO80" s="608">
        <v>2.68</v>
      </c>
      <c r="CP80" s="608">
        <v>1.8490706319702601</v>
      </c>
      <c r="CQ80" s="719">
        <v>1.963235294117647</v>
      </c>
    </row>
    <row r="81" spans="2:95" x14ac:dyDescent="0.25">
      <c r="C81" s="75" t="s">
        <v>332</v>
      </c>
      <c r="D81" s="32">
        <v>285</v>
      </c>
      <c r="E81" s="20">
        <v>445</v>
      </c>
      <c r="F81" s="33">
        <v>1.5614035087719298</v>
      </c>
      <c r="G81" s="32">
        <v>299</v>
      </c>
      <c r="H81" s="20">
        <v>491</v>
      </c>
      <c r="I81" s="33">
        <v>1.6421404682274248</v>
      </c>
      <c r="J81" s="32">
        <v>259</v>
      </c>
      <c r="K81" s="20">
        <v>507</v>
      </c>
      <c r="L81" s="33">
        <v>1.9575289575289576</v>
      </c>
      <c r="M81" s="32">
        <v>239</v>
      </c>
      <c r="N81" s="20">
        <v>377</v>
      </c>
      <c r="O81" s="33">
        <v>1.5774058577405858</v>
      </c>
      <c r="P81" s="43" t="s">
        <v>33</v>
      </c>
      <c r="Q81" s="32">
        <v>308</v>
      </c>
      <c r="R81" s="20">
        <v>485</v>
      </c>
      <c r="S81" s="33">
        <v>1.5746753246753247</v>
      </c>
      <c r="T81" s="89">
        <v>128.64721485411141</v>
      </c>
      <c r="U81" s="43">
        <v>18</v>
      </c>
      <c r="V81" s="36">
        <v>6.9792206297127728E-3</v>
      </c>
      <c r="W81" s="32">
        <v>270</v>
      </c>
      <c r="X81" s="20">
        <v>420</v>
      </c>
      <c r="Y81" s="33">
        <v>1.5555555555555556</v>
      </c>
      <c r="Z81" s="89">
        <v>86.597938144329902</v>
      </c>
      <c r="AA81" s="43">
        <v>15</v>
      </c>
      <c r="AB81" s="36">
        <v>6.3880270122285091E-3</v>
      </c>
      <c r="AC81" s="32">
        <v>354</v>
      </c>
      <c r="AD81" s="20">
        <v>461</v>
      </c>
      <c r="AE81" s="33">
        <v>1.3022598870056497</v>
      </c>
      <c r="AF81" s="89">
        <v>109.76190476190477</v>
      </c>
      <c r="AG81" s="43">
        <v>17</v>
      </c>
      <c r="AH81" s="36">
        <v>6.7649864260033755E-3</v>
      </c>
      <c r="AI81" s="32">
        <v>324</v>
      </c>
      <c r="AJ81" s="20">
        <v>591</v>
      </c>
      <c r="AK81" s="33">
        <v>1.8240740740740742</v>
      </c>
      <c r="AL81" s="89">
        <v>128.19956616052062</v>
      </c>
      <c r="AM81" s="43">
        <v>17</v>
      </c>
      <c r="AN81" s="36">
        <v>8.6538883926610341E-3</v>
      </c>
      <c r="AO81" s="32">
        <v>405</v>
      </c>
      <c r="AP81" s="20">
        <v>719</v>
      </c>
      <c r="AQ81" s="33">
        <v>1.7753086419753086</v>
      </c>
      <c r="AR81" s="89">
        <v>121.65820642978002</v>
      </c>
      <c r="AS81" s="43">
        <v>15</v>
      </c>
      <c r="AT81" s="36">
        <v>9.325914108201357E-3</v>
      </c>
      <c r="AU81" s="32">
        <v>515</v>
      </c>
      <c r="AV81" s="20">
        <v>916</v>
      </c>
      <c r="AW81" s="33">
        <v>1.7786407766990291</v>
      </c>
      <c r="AX81" s="89">
        <v>127.39916550764951</v>
      </c>
      <c r="AY81" s="43">
        <v>14</v>
      </c>
      <c r="AZ81" s="36">
        <v>1.1522447387951747E-2</v>
      </c>
      <c r="BA81" s="32">
        <v>424</v>
      </c>
      <c r="BB81" s="20">
        <v>736</v>
      </c>
      <c r="BC81" s="33">
        <v>1.7358490566037736</v>
      </c>
      <c r="BD81" s="89">
        <v>80.349344978165931</v>
      </c>
      <c r="BE81" s="43">
        <v>15</v>
      </c>
      <c r="BF81" s="36">
        <v>8.3239086179597369E-3</v>
      </c>
      <c r="BG81" s="32">
        <v>75</v>
      </c>
      <c r="BH81" s="20">
        <v>140</v>
      </c>
      <c r="BI81" s="33">
        <v>1.8666666666666667</v>
      </c>
      <c r="BJ81" s="89">
        <v>19.021739130434785</v>
      </c>
      <c r="BK81" s="43">
        <v>15</v>
      </c>
      <c r="BL81" s="36">
        <v>6.8644275557734743E-3</v>
      </c>
      <c r="BM81" s="32">
        <v>132.25</v>
      </c>
      <c r="BN81" s="20">
        <v>226.3</v>
      </c>
      <c r="BO81" s="33">
        <v>1.7111531190926277</v>
      </c>
      <c r="BP81" s="89">
        <v>161.64285714285717</v>
      </c>
      <c r="BQ81" s="43">
        <v>13</v>
      </c>
      <c r="BR81" s="36">
        <v>6.911875873338272E-3</v>
      </c>
      <c r="BS81" s="32">
        <v>425</v>
      </c>
      <c r="BT81" s="20">
        <v>724</v>
      </c>
      <c r="BU81" s="33">
        <v>1.703529411764706</v>
      </c>
      <c r="BV81" s="89">
        <v>319.92929739284131</v>
      </c>
      <c r="BW81" s="43">
        <v>14</v>
      </c>
      <c r="BX81" s="36">
        <v>9.6943079415663536E-3</v>
      </c>
      <c r="CM81" s="13" t="s">
        <v>332</v>
      </c>
      <c r="CN81" s="608">
        <v>1.7358490566037736</v>
      </c>
      <c r="CO81" s="608">
        <v>1.8666666666666667</v>
      </c>
      <c r="CP81" s="608">
        <v>1.7111531190926277</v>
      </c>
      <c r="CQ81" s="719">
        <v>1.703529411764706</v>
      </c>
    </row>
    <row r="82" spans="2:95" ht="15.75" thickBot="1" x14ac:dyDescent="0.3">
      <c r="C82" s="73" t="s">
        <v>35</v>
      </c>
      <c r="D82" s="45">
        <v>2983</v>
      </c>
      <c r="E82" s="62">
        <v>6632</v>
      </c>
      <c r="F82" s="63">
        <v>2.2232651692926586</v>
      </c>
      <c r="G82" s="45">
        <v>3155</v>
      </c>
      <c r="H82" s="62">
        <v>7028</v>
      </c>
      <c r="I82" s="63">
        <v>2.2275752773375594</v>
      </c>
      <c r="J82" s="45">
        <v>2903</v>
      </c>
      <c r="K82" s="62">
        <v>6776</v>
      </c>
      <c r="L82" s="63">
        <v>2.3341370995521875</v>
      </c>
      <c r="M82" s="45">
        <v>2880</v>
      </c>
      <c r="N82" s="62">
        <v>7301</v>
      </c>
      <c r="O82" s="63">
        <v>2.5350694444444444</v>
      </c>
      <c r="P82" s="64" t="s">
        <v>34</v>
      </c>
      <c r="Q82" s="45">
        <v>3153</v>
      </c>
      <c r="R82" s="62">
        <v>7888</v>
      </c>
      <c r="S82" s="63">
        <v>2.50174437044085</v>
      </c>
      <c r="T82" s="90">
        <v>108.03999452129844</v>
      </c>
      <c r="U82" s="64" t="s">
        <v>34</v>
      </c>
      <c r="V82" s="82">
        <v>0.1135094687158234</v>
      </c>
      <c r="W82" s="45">
        <v>3638</v>
      </c>
      <c r="X82" s="62">
        <v>8861</v>
      </c>
      <c r="Y82" s="63">
        <v>2.4356789444749865</v>
      </c>
      <c r="Z82" s="88">
        <v>112.33519269776878</v>
      </c>
      <c r="AA82" s="64" t="s">
        <v>34</v>
      </c>
      <c r="AB82" s="82">
        <v>0.13477216036989717</v>
      </c>
      <c r="AC82" s="45">
        <v>4036</v>
      </c>
      <c r="AD82" s="62">
        <v>9771</v>
      </c>
      <c r="AE82" s="63">
        <v>2.4209613478691776</v>
      </c>
      <c r="AF82" s="88">
        <v>110.2697212504232</v>
      </c>
      <c r="AG82" s="64" t="s">
        <v>34</v>
      </c>
      <c r="AH82" s="82">
        <v>0.14338542813119085</v>
      </c>
      <c r="AI82" s="45">
        <v>3484</v>
      </c>
      <c r="AJ82" s="62">
        <v>6300</v>
      </c>
      <c r="AK82" s="63">
        <v>1.8082663605051665</v>
      </c>
      <c r="AL82" s="88">
        <v>64.476512127724902</v>
      </c>
      <c r="AM82" s="64" t="s">
        <v>34</v>
      </c>
      <c r="AN82" s="82">
        <v>9.2249571698417118E-2</v>
      </c>
      <c r="AO82" s="45">
        <v>4442</v>
      </c>
      <c r="AP82" s="62">
        <v>8359</v>
      </c>
      <c r="AQ82" s="63">
        <v>1.8818099954975236</v>
      </c>
      <c r="AR82" s="88">
        <v>132.6825396825397</v>
      </c>
      <c r="AS82" s="64" t="s">
        <v>34</v>
      </c>
      <c r="AT82" s="82">
        <v>0.10842185817865806</v>
      </c>
      <c r="AU82" s="45">
        <v>4836</v>
      </c>
      <c r="AV82" s="62">
        <v>9643</v>
      </c>
      <c r="AW82" s="63">
        <v>1.9940033085194375</v>
      </c>
      <c r="AX82" s="88">
        <v>115.36068907764087</v>
      </c>
      <c r="AY82" s="64" t="s">
        <v>34</v>
      </c>
      <c r="AZ82" s="82">
        <v>0.12130017484936538</v>
      </c>
      <c r="BA82" s="45">
        <v>5621</v>
      </c>
      <c r="BB82" s="62">
        <v>9991</v>
      </c>
      <c r="BC82" s="63">
        <v>1.7774417363458459</v>
      </c>
      <c r="BD82" s="88">
        <v>103.60883542466037</v>
      </c>
      <c r="BE82" s="64" t="s">
        <v>34</v>
      </c>
      <c r="BF82" s="82">
        <v>0.11299479755711378</v>
      </c>
      <c r="BG82" s="45">
        <v>1076</v>
      </c>
      <c r="BH82" s="62">
        <v>2030</v>
      </c>
      <c r="BI82" s="63">
        <v>1.8866171003717471</v>
      </c>
      <c r="BJ82" s="88">
        <v>20.318286457812032</v>
      </c>
      <c r="BK82" s="64" t="s">
        <v>34</v>
      </c>
      <c r="BL82" s="82">
        <v>9.9534199558715369E-2</v>
      </c>
      <c r="BM82" s="45">
        <v>2148.9999999999891</v>
      </c>
      <c r="BN82" s="62">
        <v>3537.5999999999985</v>
      </c>
      <c r="BO82" s="63">
        <v>1.6461610051186675</v>
      </c>
      <c r="BP82" s="88">
        <v>174.26600985221668</v>
      </c>
      <c r="BQ82" s="64" t="s">
        <v>34</v>
      </c>
      <c r="BR82" s="82">
        <v>0.10804883822148237</v>
      </c>
      <c r="BS82" s="45">
        <v>4071</v>
      </c>
      <c r="BT82" s="62">
        <v>7989</v>
      </c>
      <c r="BU82" s="63">
        <v>1.9624170965364776</v>
      </c>
      <c r="BV82" s="88">
        <v>225.83107191316154</v>
      </c>
      <c r="BW82" s="64" t="s">
        <v>34</v>
      </c>
      <c r="BX82" s="82">
        <v>0.10697213555963205</v>
      </c>
      <c r="CM82" s="13" t="s">
        <v>80</v>
      </c>
      <c r="CN82" s="608">
        <v>1.5345268542199488</v>
      </c>
      <c r="CO82" s="608">
        <v>1.7058823529411764</v>
      </c>
      <c r="CP82" s="608">
        <v>1.4095004095004096</v>
      </c>
      <c r="CQ82" s="719">
        <v>1.6458333333333333</v>
      </c>
    </row>
    <row r="83" spans="2:95" ht="17.25" customHeight="1" thickBot="1" x14ac:dyDescent="0.3">
      <c r="C83" s="27" t="s">
        <v>471</v>
      </c>
      <c r="D83" s="76">
        <v>27529</v>
      </c>
      <c r="E83" s="77">
        <v>62395</v>
      </c>
      <c r="F83" s="59">
        <v>2.2665189436594138</v>
      </c>
      <c r="G83" s="76">
        <v>27230</v>
      </c>
      <c r="H83" s="77">
        <v>61554</v>
      </c>
      <c r="I83" s="59">
        <v>2.2605214836577305</v>
      </c>
      <c r="J83" s="76">
        <v>30139</v>
      </c>
      <c r="K83" s="77">
        <v>73022</v>
      </c>
      <c r="L83" s="59">
        <v>2.4228408374531338</v>
      </c>
      <c r="M83" s="76">
        <v>31795</v>
      </c>
      <c r="N83" s="77">
        <v>78179</v>
      </c>
      <c r="O83" s="59">
        <v>2.4588457304607645</v>
      </c>
      <c r="P83" s="60"/>
      <c r="Q83" s="76">
        <v>31085</v>
      </c>
      <c r="R83" s="77">
        <v>69492</v>
      </c>
      <c r="S83" s="59">
        <v>2.2355476918127715</v>
      </c>
      <c r="T83" s="85">
        <v>88.888320392944394</v>
      </c>
      <c r="U83" s="60"/>
      <c r="V83" s="61">
        <v>0.99999999999999978</v>
      </c>
      <c r="W83" s="76">
        <v>30399</v>
      </c>
      <c r="X83" s="77">
        <v>65748</v>
      </c>
      <c r="Y83" s="59">
        <v>2.162834303759992</v>
      </c>
      <c r="Z83" s="85">
        <v>94.612329476774306</v>
      </c>
      <c r="AA83" s="60"/>
      <c r="AB83" s="61">
        <v>1.0000000000000002</v>
      </c>
      <c r="AC83" s="76">
        <v>32101</v>
      </c>
      <c r="AD83" s="77">
        <v>68145</v>
      </c>
      <c r="AE83" s="59">
        <v>2.122831064452821</v>
      </c>
      <c r="AF83" s="85">
        <v>103.64573827340755</v>
      </c>
      <c r="AG83" s="60"/>
      <c r="AH83" s="61">
        <v>1.0000000000000002</v>
      </c>
      <c r="AI83" s="76">
        <v>33909</v>
      </c>
      <c r="AJ83" s="77">
        <v>68293</v>
      </c>
      <c r="AK83" s="59">
        <v>2.0140080804506177</v>
      </c>
      <c r="AL83" s="85">
        <v>100.2171839459975</v>
      </c>
      <c r="AM83" s="60"/>
      <c r="AN83" s="61">
        <v>1</v>
      </c>
      <c r="AO83" s="76">
        <v>39136</v>
      </c>
      <c r="AP83" s="77">
        <v>77097</v>
      </c>
      <c r="AQ83" s="59">
        <v>1.9699764922322158</v>
      </c>
      <c r="AR83" s="85">
        <v>112.89151157512482</v>
      </c>
      <c r="AS83" s="60"/>
      <c r="AT83" s="61">
        <v>1</v>
      </c>
      <c r="AU83" s="76">
        <v>40416</v>
      </c>
      <c r="AV83" s="77">
        <v>79497</v>
      </c>
      <c r="AW83" s="59">
        <v>1.9669685273159145</v>
      </c>
      <c r="AX83" s="85">
        <v>103.11296159383633</v>
      </c>
      <c r="AY83" s="60"/>
      <c r="AZ83" s="61">
        <v>1</v>
      </c>
      <c r="BA83" s="76">
        <v>44285</v>
      </c>
      <c r="BB83" s="77">
        <v>88420</v>
      </c>
      <c r="BC83" s="59">
        <v>1.9966128485943322</v>
      </c>
      <c r="BD83" s="85">
        <v>111.22432293042506</v>
      </c>
      <c r="BE83" s="60"/>
      <c r="BF83" s="61">
        <v>1.0000000000000002</v>
      </c>
      <c r="BG83" s="76">
        <v>9591</v>
      </c>
      <c r="BH83" s="77">
        <v>20395</v>
      </c>
      <c r="BI83" s="59">
        <v>2.1264727348555938</v>
      </c>
      <c r="BJ83" s="85">
        <v>23.066048405338158</v>
      </c>
      <c r="BK83" s="60"/>
      <c r="BL83" s="61">
        <v>0.99999999999999978</v>
      </c>
      <c r="BM83" s="76">
        <v>17816.049999999992</v>
      </c>
      <c r="BN83" s="77">
        <v>32740.749999999996</v>
      </c>
      <c r="BO83" s="59">
        <v>1.8377109404160861</v>
      </c>
      <c r="BP83" s="85">
        <v>160.53321892620738</v>
      </c>
      <c r="BQ83" s="60"/>
      <c r="BR83" s="61">
        <v>1.0000000000000002</v>
      </c>
      <c r="BS83" s="76">
        <v>37642</v>
      </c>
      <c r="BT83" s="77">
        <v>74683</v>
      </c>
      <c r="BU83" s="59">
        <v>1.9840337920408055</v>
      </c>
      <c r="BV83" s="85">
        <v>228.10412101127801</v>
      </c>
      <c r="BW83" s="60"/>
      <c r="BX83" s="61">
        <v>0.99999999999999989</v>
      </c>
      <c r="CM83" s="13" t="s">
        <v>73</v>
      </c>
      <c r="CN83" s="608">
        <v>1.1857279388340236</v>
      </c>
      <c r="CO83" s="608">
        <v>1.1466395112016294</v>
      </c>
      <c r="CP83" s="608">
        <v>1.1633780081136764</v>
      </c>
      <c r="CQ83" s="719">
        <v>1.1927194860813704</v>
      </c>
    </row>
    <row r="84" spans="2:95" x14ac:dyDescent="0.25">
      <c r="N84" s="12"/>
      <c r="Q84" s="1"/>
      <c r="R84" s="5"/>
    </row>
    <row r="85" spans="2:95" x14ac:dyDescent="0.25">
      <c r="D85" s="6"/>
      <c r="N85" s="12"/>
      <c r="Q85" s="6"/>
      <c r="R85" s="6"/>
      <c r="S85" s="6"/>
      <c r="AE85" s="282"/>
      <c r="AF85" t="s">
        <v>286</v>
      </c>
      <c r="AW85" s="6"/>
      <c r="AX85" s="6"/>
      <c r="AZ85">
        <v>21.428571428571427</v>
      </c>
      <c r="BA85">
        <v>375000</v>
      </c>
    </row>
    <row r="86" spans="2:95" x14ac:dyDescent="0.25">
      <c r="K86" s="6"/>
      <c r="L86" s="7"/>
      <c r="M86" s="7"/>
      <c r="N86" s="12"/>
      <c r="Y86" s="6"/>
      <c r="Z86" s="6"/>
      <c r="AA86" s="6"/>
      <c r="AB86" s="6"/>
      <c r="AC86" s="6"/>
      <c r="AD86" s="6"/>
      <c r="AE86" s="348"/>
      <c r="AF86" s="348"/>
      <c r="AG86" s="276"/>
      <c r="AH86" s="276"/>
      <c r="AI86" s="276"/>
      <c r="AJ86" s="276"/>
    </row>
    <row r="87" spans="2:95" x14ac:dyDescent="0.25">
      <c r="C87" s="2091" t="s">
        <v>463</v>
      </c>
      <c r="D87" s="2081">
        <v>2009</v>
      </c>
      <c r="E87" s="2081"/>
      <c r="F87" s="2081"/>
      <c r="G87" s="2081">
        <v>2010</v>
      </c>
      <c r="H87" s="2081"/>
      <c r="I87" s="2081"/>
      <c r="J87" s="2081">
        <v>2011</v>
      </c>
      <c r="K87" s="2081"/>
      <c r="L87" s="2081"/>
      <c r="M87" s="2081">
        <v>2012</v>
      </c>
      <c r="N87" s="2081"/>
      <c r="O87" s="2081"/>
      <c r="P87" s="2081">
        <v>2013</v>
      </c>
      <c r="Q87" s="2081"/>
      <c r="R87" s="2081"/>
      <c r="S87" s="2081">
        <v>2014</v>
      </c>
      <c r="T87" s="2081"/>
      <c r="U87" s="2081"/>
      <c r="V87" s="2081">
        <v>2015</v>
      </c>
      <c r="W87" s="2081"/>
      <c r="X87" s="2081"/>
      <c r="Y87" s="2081">
        <v>2016</v>
      </c>
      <c r="Z87" s="2081"/>
      <c r="AA87" s="2081"/>
      <c r="AB87" s="2081">
        <v>2017</v>
      </c>
      <c r="AC87" s="2081"/>
      <c r="AD87" s="2081"/>
      <c r="AE87" s="2081">
        <v>2018</v>
      </c>
      <c r="AF87" s="2081"/>
      <c r="AG87" s="2081"/>
      <c r="AH87" s="2081">
        <v>2019</v>
      </c>
      <c r="AI87" s="2081"/>
      <c r="AJ87" s="2081"/>
      <c r="AK87" s="2081">
        <v>2020</v>
      </c>
      <c r="AL87" s="2081"/>
      <c r="AM87" s="2081"/>
      <c r="AN87" s="2081">
        <v>2021</v>
      </c>
      <c r="AO87" s="2081"/>
      <c r="AP87" s="2081"/>
      <c r="AQ87" s="2081">
        <v>2022</v>
      </c>
      <c r="AR87" s="2081"/>
      <c r="AS87" s="2081"/>
    </row>
    <row r="88" spans="2:95" ht="15.75" thickBot="1" x14ac:dyDescent="0.3">
      <c r="B88" s="717" t="s">
        <v>466</v>
      </c>
      <c r="C88" s="2092"/>
      <c r="D88" s="44" t="s">
        <v>262</v>
      </c>
      <c r="E88" s="44" t="s">
        <v>263</v>
      </c>
      <c r="F88" s="44" t="s">
        <v>247</v>
      </c>
      <c r="G88" s="44" t="s">
        <v>262</v>
      </c>
      <c r="H88" s="44" t="s">
        <v>263</v>
      </c>
      <c r="I88" s="44" t="s">
        <v>247</v>
      </c>
      <c r="J88" s="44" t="s">
        <v>262</v>
      </c>
      <c r="K88" s="44" t="s">
        <v>263</v>
      </c>
      <c r="L88" s="44" t="s">
        <v>247</v>
      </c>
      <c r="M88" s="44" t="s">
        <v>262</v>
      </c>
      <c r="N88" s="44" t="s">
        <v>263</v>
      </c>
      <c r="O88" s="44" t="s">
        <v>247</v>
      </c>
      <c r="P88" s="44" t="s">
        <v>262</v>
      </c>
      <c r="Q88" s="44" t="s">
        <v>263</v>
      </c>
      <c r="R88" s="44" t="s">
        <v>247</v>
      </c>
      <c r="S88" s="44" t="s">
        <v>262</v>
      </c>
      <c r="T88" s="44" t="s">
        <v>263</v>
      </c>
      <c r="U88" s="44" t="s">
        <v>247</v>
      </c>
      <c r="V88" s="44" t="s">
        <v>262</v>
      </c>
      <c r="W88" s="44" t="s">
        <v>263</v>
      </c>
      <c r="X88" s="44" t="s">
        <v>247</v>
      </c>
      <c r="Y88" s="44" t="s">
        <v>262</v>
      </c>
      <c r="Z88" s="44" t="s">
        <v>263</v>
      </c>
      <c r="AA88" s="44" t="s">
        <v>247</v>
      </c>
      <c r="AB88" s="44" t="s">
        <v>262</v>
      </c>
      <c r="AC88" s="44" t="s">
        <v>263</v>
      </c>
      <c r="AD88" s="44" t="s">
        <v>247</v>
      </c>
      <c r="AE88" s="44" t="s">
        <v>262</v>
      </c>
      <c r="AF88" s="44" t="s">
        <v>263</v>
      </c>
      <c r="AG88" s="44" t="s">
        <v>247</v>
      </c>
      <c r="AH88" s="44" t="s">
        <v>262</v>
      </c>
      <c r="AI88" s="44" t="s">
        <v>263</v>
      </c>
      <c r="AJ88" s="44" t="s">
        <v>247</v>
      </c>
      <c r="AK88" s="605" t="s">
        <v>262</v>
      </c>
      <c r="AL88" s="605" t="s">
        <v>263</v>
      </c>
      <c r="AM88" s="605" t="s">
        <v>247</v>
      </c>
      <c r="AN88" s="605" t="s">
        <v>262</v>
      </c>
      <c r="AO88" s="605" t="s">
        <v>263</v>
      </c>
      <c r="AP88" s="605" t="s">
        <v>247</v>
      </c>
      <c r="AQ88" s="605" t="s">
        <v>262</v>
      </c>
      <c r="AR88" s="605" t="s">
        <v>263</v>
      </c>
      <c r="AS88" s="605" t="s">
        <v>247</v>
      </c>
      <c r="AT88" s="405" t="s">
        <v>357</v>
      </c>
      <c r="AU88" s="147"/>
      <c r="AW88" s="405" t="s">
        <v>356</v>
      </c>
      <c r="AZ88" s="405" t="s">
        <v>395</v>
      </c>
      <c r="BA88" s="147"/>
      <c r="BC88" s="405" t="s">
        <v>396</v>
      </c>
      <c r="BD88" s="147"/>
      <c r="BF88" s="405" t="s">
        <v>476</v>
      </c>
      <c r="BG88" s="147"/>
    </row>
    <row r="89" spans="2:95" x14ac:dyDescent="0.25">
      <c r="B89" s="717">
        <v>31</v>
      </c>
      <c r="C89" s="15" t="s">
        <v>4</v>
      </c>
      <c r="D89" s="16">
        <v>4876</v>
      </c>
      <c r="E89" s="16">
        <v>2676</v>
      </c>
      <c r="F89" s="16">
        <v>7552</v>
      </c>
      <c r="G89" s="16">
        <v>4558</v>
      </c>
      <c r="H89" s="16">
        <v>2393</v>
      </c>
      <c r="I89" s="16">
        <v>6951</v>
      </c>
      <c r="J89" s="16">
        <v>4082</v>
      </c>
      <c r="K89" s="16">
        <v>2418</v>
      </c>
      <c r="L89" s="16">
        <v>6500</v>
      </c>
      <c r="M89" s="16">
        <v>3845</v>
      </c>
      <c r="N89" s="16">
        <v>2873</v>
      </c>
      <c r="O89" s="16">
        <v>6718</v>
      </c>
      <c r="P89" s="16">
        <v>4871</v>
      </c>
      <c r="Q89" s="16">
        <v>1613</v>
      </c>
      <c r="R89" s="16">
        <v>6484</v>
      </c>
      <c r="S89" s="16">
        <v>4230</v>
      </c>
      <c r="T89" s="16">
        <v>2284</v>
      </c>
      <c r="U89" s="16">
        <v>6514</v>
      </c>
      <c r="V89" s="16">
        <v>4104</v>
      </c>
      <c r="W89" s="16">
        <v>2514</v>
      </c>
      <c r="X89" s="16">
        <v>6618</v>
      </c>
      <c r="Y89" s="16">
        <v>4384</v>
      </c>
      <c r="Z89" s="16">
        <v>2975</v>
      </c>
      <c r="AA89" s="16">
        <v>7359</v>
      </c>
      <c r="AB89" s="16">
        <v>5333</v>
      </c>
      <c r="AC89" s="16">
        <v>3191</v>
      </c>
      <c r="AD89" s="16">
        <v>8524</v>
      </c>
      <c r="AE89" s="16">
        <v>6201</v>
      </c>
      <c r="AF89" s="16">
        <v>3761</v>
      </c>
      <c r="AG89" s="16">
        <v>9962</v>
      </c>
      <c r="AH89" s="16">
        <v>4114</v>
      </c>
      <c r="AI89" s="16">
        <v>3152</v>
      </c>
      <c r="AJ89" s="16">
        <v>7266</v>
      </c>
      <c r="AK89" s="606">
        <v>4670</v>
      </c>
      <c r="AL89" s="606">
        <v>3733</v>
      </c>
      <c r="AM89" s="606">
        <v>8403</v>
      </c>
      <c r="AN89" s="606">
        <v>21</v>
      </c>
      <c r="AO89" s="606">
        <v>82</v>
      </c>
      <c r="AP89" s="606">
        <v>103</v>
      </c>
      <c r="AQ89" s="606">
        <v>3702</v>
      </c>
      <c r="AR89" s="606">
        <v>1573</v>
      </c>
      <c r="AS89" s="606">
        <v>5275</v>
      </c>
      <c r="AT89" s="133">
        <v>0.62246536839991973</v>
      </c>
      <c r="AU89" s="133">
        <v>0.37753463160008033</v>
      </c>
      <c r="AW89" s="133">
        <v>0.5661987338287916</v>
      </c>
      <c r="AX89" s="133">
        <v>0.43380126617120834</v>
      </c>
      <c r="AZ89" s="133">
        <v>0.55575389741758896</v>
      </c>
      <c r="BA89" s="133">
        <v>0.44424610258241104</v>
      </c>
      <c r="BC89" s="133">
        <v>0.20388349514563106</v>
      </c>
      <c r="BD89" s="133">
        <v>0.79611650485436891</v>
      </c>
      <c r="BF89" s="133">
        <v>0.70180094786729863</v>
      </c>
      <c r="BG89" s="133">
        <v>0.29819905213270143</v>
      </c>
    </row>
    <row r="90" spans="2:95" x14ac:dyDescent="0.25">
      <c r="B90" s="717">
        <v>28</v>
      </c>
      <c r="C90" s="13" t="s">
        <v>5</v>
      </c>
      <c r="D90" s="14">
        <v>5989</v>
      </c>
      <c r="E90" s="14">
        <v>2221</v>
      </c>
      <c r="F90" s="14">
        <v>8210</v>
      </c>
      <c r="G90" s="14">
        <v>5835</v>
      </c>
      <c r="H90" s="14">
        <v>2881</v>
      </c>
      <c r="I90" s="14">
        <v>8716</v>
      </c>
      <c r="J90" s="14">
        <v>5690</v>
      </c>
      <c r="K90" s="14">
        <v>2118</v>
      </c>
      <c r="L90" s="14">
        <v>7808</v>
      </c>
      <c r="M90" s="14">
        <v>5771</v>
      </c>
      <c r="N90" s="14">
        <v>3505</v>
      </c>
      <c r="O90" s="14">
        <v>9276</v>
      </c>
      <c r="P90" s="14">
        <v>5357</v>
      </c>
      <c r="Q90" s="14">
        <v>2729</v>
      </c>
      <c r="R90" s="14">
        <v>8086</v>
      </c>
      <c r="S90" s="14">
        <v>4442</v>
      </c>
      <c r="T90" s="14">
        <v>1936</v>
      </c>
      <c r="U90" s="14">
        <v>6378</v>
      </c>
      <c r="V90" s="14">
        <v>6469</v>
      </c>
      <c r="W90" s="14">
        <v>2953</v>
      </c>
      <c r="X90" s="14">
        <v>9422</v>
      </c>
      <c r="Y90" s="14">
        <v>6373</v>
      </c>
      <c r="Z90" s="14">
        <v>2841</v>
      </c>
      <c r="AA90" s="14">
        <v>9214</v>
      </c>
      <c r="AB90" s="14">
        <v>6836</v>
      </c>
      <c r="AC90" s="14">
        <v>2609</v>
      </c>
      <c r="AD90" s="14">
        <v>9445</v>
      </c>
      <c r="AE90" s="281">
        <v>6836</v>
      </c>
      <c r="AF90" s="281">
        <v>2609</v>
      </c>
      <c r="AG90" s="14">
        <v>9445</v>
      </c>
      <c r="AH90" s="16">
        <v>5219</v>
      </c>
      <c r="AI90" s="16">
        <v>3011</v>
      </c>
      <c r="AJ90" s="14">
        <v>8230</v>
      </c>
      <c r="AK90" s="606">
        <v>6781</v>
      </c>
      <c r="AL90" s="606">
        <v>3922</v>
      </c>
      <c r="AM90" s="143">
        <v>10703</v>
      </c>
      <c r="AN90" s="606">
        <v>61</v>
      </c>
      <c r="AO90" s="606">
        <v>89</v>
      </c>
      <c r="AP90" s="143">
        <v>150</v>
      </c>
      <c r="AQ90" s="606">
        <v>5667</v>
      </c>
      <c r="AR90" s="606">
        <v>1666</v>
      </c>
      <c r="AS90" s="143">
        <v>7333</v>
      </c>
      <c r="AT90" s="133">
        <v>0.72376919004764428</v>
      </c>
      <c r="AU90" s="133">
        <v>0.27623080995235577</v>
      </c>
      <c r="AW90" s="133">
        <v>0.63414337788578368</v>
      </c>
      <c r="AX90" s="133">
        <v>0.36585662211421627</v>
      </c>
      <c r="AZ90" s="133">
        <v>0.63356068392039611</v>
      </c>
      <c r="BA90" s="133">
        <v>0.36643931607960384</v>
      </c>
      <c r="BC90" s="133">
        <v>0.40666666666666668</v>
      </c>
      <c r="BD90" s="133">
        <v>0.59333333333333338</v>
      </c>
      <c r="BF90" s="133">
        <v>0.77280785490249559</v>
      </c>
      <c r="BG90" s="133">
        <v>0.22719214509750443</v>
      </c>
    </row>
    <row r="91" spans="2:95" x14ac:dyDescent="0.25">
      <c r="B91" s="717">
        <v>31</v>
      </c>
      <c r="C91" s="13" t="s">
        <v>6</v>
      </c>
      <c r="D91" s="14">
        <v>4782</v>
      </c>
      <c r="E91" s="14">
        <v>2530</v>
      </c>
      <c r="F91" s="14">
        <v>7312</v>
      </c>
      <c r="G91" s="14">
        <v>5295</v>
      </c>
      <c r="H91" s="14">
        <v>2544</v>
      </c>
      <c r="I91" s="14">
        <v>7839</v>
      </c>
      <c r="J91" s="14">
        <v>5722</v>
      </c>
      <c r="K91" s="14">
        <v>2638</v>
      </c>
      <c r="L91" s="14">
        <v>8360</v>
      </c>
      <c r="M91" s="14">
        <v>5883</v>
      </c>
      <c r="N91" s="14">
        <v>2987</v>
      </c>
      <c r="O91" s="14">
        <v>8870</v>
      </c>
      <c r="P91" s="14">
        <v>4106</v>
      </c>
      <c r="Q91" s="14">
        <v>3352</v>
      </c>
      <c r="R91" s="14">
        <v>7458</v>
      </c>
      <c r="S91" s="14">
        <v>4610</v>
      </c>
      <c r="T91" s="14">
        <v>2940</v>
      </c>
      <c r="U91" s="14">
        <v>7550</v>
      </c>
      <c r="V91" s="14">
        <v>7121</v>
      </c>
      <c r="W91" s="14">
        <v>2930</v>
      </c>
      <c r="X91" s="14">
        <v>10051</v>
      </c>
      <c r="Y91" s="14">
        <v>6209</v>
      </c>
      <c r="Z91" s="14">
        <v>2631</v>
      </c>
      <c r="AA91" s="14">
        <v>8840</v>
      </c>
      <c r="AB91" s="14">
        <v>7092</v>
      </c>
      <c r="AC91" s="14">
        <v>2904</v>
      </c>
      <c r="AD91" s="14">
        <v>9996</v>
      </c>
      <c r="AE91" s="14">
        <v>5839</v>
      </c>
      <c r="AF91" s="14">
        <v>2619</v>
      </c>
      <c r="AG91" s="14">
        <v>8458</v>
      </c>
      <c r="AH91" s="16">
        <v>5552</v>
      </c>
      <c r="AI91" s="16">
        <v>3050</v>
      </c>
      <c r="AJ91" s="14">
        <v>8602</v>
      </c>
      <c r="AK91" s="606">
        <v>2024</v>
      </c>
      <c r="AL91" s="606">
        <v>707</v>
      </c>
      <c r="AM91" s="143">
        <v>2731</v>
      </c>
      <c r="AN91" s="606">
        <v>106</v>
      </c>
      <c r="AO91" s="606">
        <v>422</v>
      </c>
      <c r="AP91" s="143">
        <v>528</v>
      </c>
      <c r="AQ91" s="606">
        <v>6021</v>
      </c>
      <c r="AR91" s="606">
        <v>2734</v>
      </c>
      <c r="AS91" s="143">
        <v>8755</v>
      </c>
      <c r="AT91" s="133">
        <v>0.69035232915582878</v>
      </c>
      <c r="AU91" s="133">
        <v>0.30964767084417122</v>
      </c>
      <c r="AW91" s="133">
        <v>0.64543129504766339</v>
      </c>
      <c r="AX91" s="133">
        <v>0.35456870495233667</v>
      </c>
      <c r="AZ91" s="133">
        <v>0.74112046869278647</v>
      </c>
      <c r="BA91" s="133">
        <v>0.25887953130721347</v>
      </c>
      <c r="BC91" s="133">
        <v>0.20075757575757575</v>
      </c>
      <c r="BD91" s="133">
        <v>0.7992424242424242</v>
      </c>
      <c r="BF91" s="133">
        <v>0.68772130211307825</v>
      </c>
      <c r="BG91" s="133">
        <v>0.31227869788692175</v>
      </c>
    </row>
    <row r="92" spans="2:95" x14ac:dyDescent="0.25">
      <c r="B92" s="717">
        <v>30</v>
      </c>
      <c r="C92" s="13" t="s">
        <v>7</v>
      </c>
      <c r="D92" s="14">
        <v>5271</v>
      </c>
      <c r="E92" s="14">
        <v>3379</v>
      </c>
      <c r="F92" s="14">
        <v>8650</v>
      </c>
      <c r="G92" s="14">
        <v>5226</v>
      </c>
      <c r="H92" s="14">
        <v>3685</v>
      </c>
      <c r="I92" s="14">
        <v>8911</v>
      </c>
      <c r="J92" s="14">
        <v>6044</v>
      </c>
      <c r="K92" s="14">
        <v>3800</v>
      </c>
      <c r="L92" s="14">
        <v>9844</v>
      </c>
      <c r="M92" s="14">
        <v>5422</v>
      </c>
      <c r="N92" s="14">
        <v>4255</v>
      </c>
      <c r="O92" s="14">
        <v>9677</v>
      </c>
      <c r="P92" s="14">
        <v>5081</v>
      </c>
      <c r="Q92" s="14">
        <v>3259</v>
      </c>
      <c r="R92" s="14">
        <v>8340</v>
      </c>
      <c r="S92" s="14">
        <v>5650</v>
      </c>
      <c r="T92" s="14">
        <v>4688</v>
      </c>
      <c r="U92" s="14">
        <v>10338</v>
      </c>
      <c r="V92" s="14">
        <v>5833</v>
      </c>
      <c r="W92" s="14">
        <v>3796</v>
      </c>
      <c r="X92" s="14">
        <v>9629</v>
      </c>
      <c r="Y92" s="14">
        <v>5913</v>
      </c>
      <c r="Z92" s="14">
        <v>2904</v>
      </c>
      <c r="AA92" s="14">
        <v>8817</v>
      </c>
      <c r="AB92" s="14">
        <v>5457</v>
      </c>
      <c r="AC92" s="14">
        <v>5247</v>
      </c>
      <c r="AD92" s="14">
        <v>10704</v>
      </c>
      <c r="AE92" s="14">
        <v>5859</v>
      </c>
      <c r="AF92" s="14">
        <v>4669</v>
      </c>
      <c r="AG92" s="14">
        <v>10528</v>
      </c>
      <c r="AH92" s="16">
        <v>5919</v>
      </c>
      <c r="AI92" s="16">
        <v>5314</v>
      </c>
      <c r="AJ92" s="14">
        <v>11233</v>
      </c>
      <c r="AK92" s="606">
        <v>0</v>
      </c>
      <c r="AL92" s="606">
        <v>30</v>
      </c>
      <c r="AM92" s="143">
        <v>30</v>
      </c>
      <c r="AN92" s="606">
        <v>100</v>
      </c>
      <c r="AO92" s="606">
        <v>91</v>
      </c>
      <c r="AP92" s="143">
        <v>191</v>
      </c>
      <c r="AQ92" s="606">
        <v>6765</v>
      </c>
      <c r="AR92" s="606">
        <v>4358</v>
      </c>
      <c r="AS92" s="143">
        <v>11123</v>
      </c>
      <c r="AT92" s="133">
        <v>0.55651595744680848</v>
      </c>
      <c r="AU92" s="133">
        <v>0.44348404255319152</v>
      </c>
      <c r="AW92" s="133">
        <v>0.52692958248019228</v>
      </c>
      <c r="AX92" s="133">
        <v>0.47307041751980772</v>
      </c>
      <c r="AZ92" s="133">
        <v>0</v>
      </c>
      <c r="BA92" s="133">
        <v>1</v>
      </c>
      <c r="BC92" s="133">
        <v>0.52356020942408377</v>
      </c>
      <c r="BD92" s="133">
        <v>0.47643979057591623</v>
      </c>
      <c r="BF92" s="133">
        <v>0.60819922682729477</v>
      </c>
      <c r="BG92" s="133">
        <v>0.39180077317270523</v>
      </c>
    </row>
    <row r="93" spans="2:95" x14ac:dyDescent="0.25">
      <c r="B93" s="717">
        <v>31</v>
      </c>
      <c r="C93" s="13" t="s">
        <v>8</v>
      </c>
      <c r="D93" s="14">
        <v>6416</v>
      </c>
      <c r="E93" s="14">
        <v>6019</v>
      </c>
      <c r="F93" s="14">
        <v>12435</v>
      </c>
      <c r="G93" s="14">
        <v>5724</v>
      </c>
      <c r="H93" s="14">
        <v>6053</v>
      </c>
      <c r="I93" s="14">
        <v>11777</v>
      </c>
      <c r="J93" s="14">
        <v>5501</v>
      </c>
      <c r="K93" s="14">
        <v>5706</v>
      </c>
      <c r="L93" s="14">
        <v>11207</v>
      </c>
      <c r="M93" s="14">
        <v>5774</v>
      </c>
      <c r="N93" s="14">
        <v>6687</v>
      </c>
      <c r="O93" s="14">
        <v>12461</v>
      </c>
      <c r="P93" s="14">
        <v>4477</v>
      </c>
      <c r="Q93" s="14">
        <v>7443</v>
      </c>
      <c r="R93" s="14">
        <v>11920</v>
      </c>
      <c r="S93" s="14">
        <v>5715</v>
      </c>
      <c r="T93" s="14">
        <v>5294</v>
      </c>
      <c r="U93" s="14">
        <v>11009</v>
      </c>
      <c r="V93" s="14">
        <v>6123</v>
      </c>
      <c r="W93" s="14">
        <v>5562</v>
      </c>
      <c r="X93" s="14">
        <v>11685</v>
      </c>
      <c r="Y93" s="14">
        <v>5509</v>
      </c>
      <c r="Z93" s="14">
        <v>5598</v>
      </c>
      <c r="AA93" s="14">
        <v>11107</v>
      </c>
      <c r="AB93" s="14">
        <v>5568</v>
      </c>
      <c r="AC93" s="14">
        <v>5593</v>
      </c>
      <c r="AD93" s="14">
        <v>11161</v>
      </c>
      <c r="AE93" s="14">
        <v>5705</v>
      </c>
      <c r="AF93" s="14">
        <v>7252</v>
      </c>
      <c r="AG93" s="14">
        <v>12957</v>
      </c>
      <c r="AH93" s="16">
        <v>5764</v>
      </c>
      <c r="AI93" s="16">
        <v>7716</v>
      </c>
      <c r="AJ93" s="14">
        <v>13480</v>
      </c>
      <c r="AK93" s="606">
        <v>97</v>
      </c>
      <c r="AL93" s="606">
        <v>68</v>
      </c>
      <c r="AM93" s="143">
        <v>165</v>
      </c>
      <c r="AN93" s="606">
        <v>496</v>
      </c>
      <c r="AO93" s="606">
        <v>297</v>
      </c>
      <c r="AP93" s="143">
        <v>793</v>
      </c>
      <c r="AQ93" s="606">
        <v>7578</v>
      </c>
      <c r="AR93" s="606">
        <v>5917</v>
      </c>
      <c r="AS93" s="143">
        <v>13495</v>
      </c>
      <c r="AT93" s="133">
        <v>0.44030253916801732</v>
      </c>
      <c r="AU93" s="133">
        <v>0.55969746083198268</v>
      </c>
      <c r="AW93" s="133">
        <v>0.42759643916913948</v>
      </c>
      <c r="AX93" s="133">
        <v>0.57240356083086052</v>
      </c>
      <c r="AZ93" s="133">
        <v>0.58787878787878789</v>
      </c>
      <c r="BA93" s="133">
        <v>0.41212121212121211</v>
      </c>
      <c r="BC93" s="133">
        <v>0.62547288776796972</v>
      </c>
      <c r="BD93" s="133">
        <v>0.37452711223203028</v>
      </c>
      <c r="BF93" s="133">
        <v>0.56154131159688769</v>
      </c>
      <c r="BG93" s="133">
        <v>0.43845868840311225</v>
      </c>
    </row>
    <row r="94" spans="2:95" x14ac:dyDescent="0.25">
      <c r="B94" s="717">
        <v>30</v>
      </c>
      <c r="C94" s="13" t="s">
        <v>9</v>
      </c>
      <c r="D94" s="14">
        <v>7016</v>
      </c>
      <c r="E94" s="14">
        <v>6586</v>
      </c>
      <c r="F94" s="14">
        <v>13602</v>
      </c>
      <c r="G94" s="14">
        <v>7779</v>
      </c>
      <c r="H94" s="14">
        <v>6029</v>
      </c>
      <c r="I94" s="14">
        <v>13808</v>
      </c>
      <c r="J94" s="14">
        <v>7777</v>
      </c>
      <c r="K94" s="14">
        <v>7661</v>
      </c>
      <c r="L94" s="14">
        <v>15438</v>
      </c>
      <c r="M94" s="14">
        <v>7013</v>
      </c>
      <c r="N94" s="14">
        <v>8856</v>
      </c>
      <c r="O94" s="14">
        <v>15869</v>
      </c>
      <c r="P94" s="14">
        <v>6069</v>
      </c>
      <c r="Q94" s="14">
        <v>6665</v>
      </c>
      <c r="R94" s="14">
        <v>12734</v>
      </c>
      <c r="S94" s="14">
        <v>6639</v>
      </c>
      <c r="T94" s="14">
        <v>6552</v>
      </c>
      <c r="U94" s="14">
        <v>13191</v>
      </c>
      <c r="V94" s="14">
        <v>6906</v>
      </c>
      <c r="W94" s="14">
        <v>5573</v>
      </c>
      <c r="X94" s="14">
        <v>12479</v>
      </c>
      <c r="Y94" s="14">
        <v>7191</v>
      </c>
      <c r="Z94" s="14">
        <v>6510</v>
      </c>
      <c r="AA94" s="14">
        <v>13701</v>
      </c>
      <c r="AB94" s="14">
        <v>6756</v>
      </c>
      <c r="AC94" s="14">
        <v>8357</v>
      </c>
      <c r="AD94" s="14">
        <v>15113</v>
      </c>
      <c r="AE94" s="14">
        <v>6202</v>
      </c>
      <c r="AF94" s="14">
        <v>10710</v>
      </c>
      <c r="AG94" s="14">
        <v>16912</v>
      </c>
      <c r="AH94" s="16">
        <v>6811</v>
      </c>
      <c r="AI94" s="16">
        <v>10055</v>
      </c>
      <c r="AJ94" s="14">
        <v>16866</v>
      </c>
      <c r="AK94" s="606">
        <v>4030</v>
      </c>
      <c r="AL94" s="606">
        <v>1228</v>
      </c>
      <c r="AM94" s="143">
        <v>5258</v>
      </c>
      <c r="AN94" s="606">
        <v>6058</v>
      </c>
      <c r="AO94" s="606">
        <v>2692</v>
      </c>
      <c r="AP94" s="143">
        <v>8750</v>
      </c>
      <c r="AQ94" s="606">
        <v>11694</v>
      </c>
      <c r="AR94" s="606">
        <v>8290</v>
      </c>
      <c r="AS94" s="143">
        <v>19984</v>
      </c>
      <c r="AT94" s="133">
        <v>0.36672185430463577</v>
      </c>
      <c r="AU94" s="133">
        <v>0.63327814569536423</v>
      </c>
      <c r="AW94" s="133">
        <v>0.40383019091663702</v>
      </c>
      <c r="AX94" s="133">
        <v>0.59616980908336303</v>
      </c>
      <c r="AZ94" s="133">
        <v>0.76645112209965771</v>
      </c>
      <c r="BA94" s="133">
        <v>0.23354887790034234</v>
      </c>
      <c r="BC94" s="133">
        <v>0.69234285714285715</v>
      </c>
      <c r="BD94" s="133">
        <v>0.30765714285714285</v>
      </c>
      <c r="BF94" s="133">
        <v>0.58516813450760607</v>
      </c>
      <c r="BG94" s="133">
        <v>0.41483186549239393</v>
      </c>
      <c r="CP94" s="147"/>
    </row>
    <row r="95" spans="2:95" x14ac:dyDescent="0.25">
      <c r="B95" s="717">
        <v>31</v>
      </c>
      <c r="C95" s="13" t="s">
        <v>10</v>
      </c>
      <c r="D95" s="14">
        <v>8723</v>
      </c>
      <c r="E95" s="14">
        <v>11048</v>
      </c>
      <c r="F95" s="14">
        <v>19771</v>
      </c>
      <c r="G95" s="14">
        <v>9179</v>
      </c>
      <c r="H95" s="14">
        <v>11748</v>
      </c>
      <c r="I95" s="14">
        <v>20927</v>
      </c>
      <c r="J95" s="14">
        <v>8437</v>
      </c>
      <c r="K95" s="14">
        <v>14151</v>
      </c>
      <c r="L95" s="14">
        <v>22588</v>
      </c>
      <c r="M95" s="14">
        <v>7399</v>
      </c>
      <c r="N95" s="14">
        <v>13726</v>
      </c>
      <c r="O95" s="14">
        <v>21125</v>
      </c>
      <c r="P95" s="14">
        <v>6789</v>
      </c>
      <c r="Q95" s="14">
        <v>13384</v>
      </c>
      <c r="R95" s="14">
        <v>20173</v>
      </c>
      <c r="S95" s="14">
        <v>6014</v>
      </c>
      <c r="T95" s="14">
        <v>12198</v>
      </c>
      <c r="U95" s="14">
        <v>18212</v>
      </c>
      <c r="V95" s="14">
        <v>6751</v>
      </c>
      <c r="W95" s="14">
        <v>12750</v>
      </c>
      <c r="X95" s="14">
        <v>19501</v>
      </c>
      <c r="Y95" s="14">
        <v>7486</v>
      </c>
      <c r="Z95" s="14">
        <v>11329</v>
      </c>
      <c r="AA95" s="14">
        <v>18815</v>
      </c>
      <c r="AB95" s="14">
        <v>7313</v>
      </c>
      <c r="AC95" s="14">
        <v>13921</v>
      </c>
      <c r="AD95" s="14">
        <v>21234</v>
      </c>
      <c r="AE95" s="14">
        <v>6099</v>
      </c>
      <c r="AF95" s="14">
        <v>14156</v>
      </c>
      <c r="AG95" s="14">
        <v>20255</v>
      </c>
      <c r="AH95" s="16">
        <v>6021</v>
      </c>
      <c r="AI95" s="16">
        <v>16539</v>
      </c>
      <c r="AJ95" s="14">
        <v>22560</v>
      </c>
      <c r="AK95" s="606">
        <v>14831</v>
      </c>
      <c r="AL95" s="606">
        <v>3352</v>
      </c>
      <c r="AM95" s="143">
        <v>18183</v>
      </c>
      <c r="AN95" s="606">
        <v>12829</v>
      </c>
      <c r="AO95" s="606">
        <v>7774</v>
      </c>
      <c r="AP95" s="143">
        <v>20603</v>
      </c>
      <c r="AQ95" s="606">
        <v>8164</v>
      </c>
      <c r="AR95" s="606">
        <v>13960</v>
      </c>
      <c r="AS95" s="143">
        <v>22124</v>
      </c>
      <c r="AT95" s="133">
        <v>0.30111083683041223</v>
      </c>
      <c r="AU95" s="133">
        <v>0.69888916316958771</v>
      </c>
      <c r="AW95" s="133">
        <v>0.26688829787234042</v>
      </c>
      <c r="AX95" s="133">
        <v>0.73311170212765953</v>
      </c>
      <c r="AZ95" s="133">
        <v>0.81565198262112959</v>
      </c>
      <c r="BA95" s="133">
        <v>0.18434801737887038</v>
      </c>
      <c r="BC95" s="133">
        <v>0.62267630927534823</v>
      </c>
      <c r="BD95" s="133">
        <v>0.37732369072465177</v>
      </c>
      <c r="BF95" s="133">
        <v>0.36901102874706199</v>
      </c>
      <c r="BG95" s="133">
        <v>0.63098897125293796</v>
      </c>
      <c r="CP95" s="147"/>
    </row>
    <row r="96" spans="2:95" x14ac:dyDescent="0.25">
      <c r="B96" s="717">
        <v>31</v>
      </c>
      <c r="C96" s="13" t="s">
        <v>11</v>
      </c>
      <c r="D96" s="14">
        <v>9136</v>
      </c>
      <c r="E96" s="14">
        <v>12764</v>
      </c>
      <c r="F96" s="14">
        <v>21900</v>
      </c>
      <c r="G96" s="14">
        <v>10937</v>
      </c>
      <c r="H96" s="14">
        <v>12217</v>
      </c>
      <c r="I96" s="14">
        <v>23154</v>
      </c>
      <c r="J96" s="14">
        <v>9652</v>
      </c>
      <c r="K96" s="14">
        <v>15799</v>
      </c>
      <c r="L96" s="14">
        <v>25451</v>
      </c>
      <c r="M96" s="14">
        <v>8362</v>
      </c>
      <c r="N96" s="14">
        <v>16088</v>
      </c>
      <c r="O96" s="14">
        <v>24450</v>
      </c>
      <c r="P96" s="14">
        <v>7961</v>
      </c>
      <c r="Q96" s="14">
        <v>14741</v>
      </c>
      <c r="R96" s="14">
        <v>22702</v>
      </c>
      <c r="S96" s="14">
        <v>8647</v>
      </c>
      <c r="T96" s="14">
        <v>13993</v>
      </c>
      <c r="U96" s="14">
        <v>22640</v>
      </c>
      <c r="V96" s="14">
        <v>8930</v>
      </c>
      <c r="W96" s="14">
        <v>14208</v>
      </c>
      <c r="X96" s="14">
        <v>23138</v>
      </c>
      <c r="Y96" s="14">
        <v>8290</v>
      </c>
      <c r="Z96" s="14">
        <v>14663</v>
      </c>
      <c r="AA96" s="14">
        <v>22953</v>
      </c>
      <c r="AB96" s="14">
        <v>8760</v>
      </c>
      <c r="AC96" s="14">
        <v>15244</v>
      </c>
      <c r="AD96" s="14">
        <v>24004</v>
      </c>
      <c r="AE96" s="14">
        <v>7855</v>
      </c>
      <c r="AF96" s="14">
        <v>16136</v>
      </c>
      <c r="AG96" s="14">
        <v>23991</v>
      </c>
      <c r="AH96" s="16">
        <v>7808</v>
      </c>
      <c r="AI96" s="16">
        <v>17696</v>
      </c>
      <c r="AJ96" s="14">
        <v>25504</v>
      </c>
      <c r="AK96" s="606">
        <v>17844</v>
      </c>
      <c r="AL96" s="606">
        <v>4012</v>
      </c>
      <c r="AM96" s="143">
        <v>21856</v>
      </c>
      <c r="AN96" s="606">
        <v>16757</v>
      </c>
      <c r="AO96" s="606">
        <v>10022</v>
      </c>
      <c r="AP96" s="143">
        <v>26779</v>
      </c>
      <c r="AQ96" s="606">
        <v>8770</v>
      </c>
      <c r="AR96" s="606">
        <v>16629</v>
      </c>
      <c r="AS96" s="143">
        <v>25399</v>
      </c>
      <c r="AT96" s="133">
        <v>0.32741444708432327</v>
      </c>
      <c r="AU96" s="133">
        <v>0.67258555291567668</v>
      </c>
      <c r="AW96" s="133">
        <v>0.30614805520702637</v>
      </c>
      <c r="AX96" s="133">
        <v>0.69385194479297363</v>
      </c>
      <c r="AZ96" s="133">
        <v>0.81643484626647145</v>
      </c>
      <c r="BA96" s="133">
        <v>0.18356515373352855</v>
      </c>
      <c r="BC96" s="133">
        <v>0.62575152171477655</v>
      </c>
      <c r="BD96" s="133">
        <v>0.37424847828522351</v>
      </c>
      <c r="BF96" s="133">
        <v>0.34528918461356745</v>
      </c>
      <c r="BG96" s="133">
        <v>0.6547108153864325</v>
      </c>
      <c r="CP96" s="147"/>
    </row>
    <row r="97" spans="2:94" x14ac:dyDescent="0.25">
      <c r="B97" s="717">
        <v>30</v>
      </c>
      <c r="C97" s="13" t="s">
        <v>12</v>
      </c>
      <c r="D97" s="14">
        <v>7161</v>
      </c>
      <c r="E97" s="14">
        <v>5215</v>
      </c>
      <c r="F97" s="14">
        <v>12376</v>
      </c>
      <c r="G97" s="14">
        <v>6121</v>
      </c>
      <c r="H97" s="14">
        <v>5796</v>
      </c>
      <c r="I97" s="14">
        <v>11917</v>
      </c>
      <c r="J97" s="14">
        <v>5954</v>
      </c>
      <c r="K97" s="14">
        <v>7667</v>
      </c>
      <c r="L97" s="14">
        <v>13621</v>
      </c>
      <c r="M97" s="14">
        <v>5261</v>
      </c>
      <c r="N97" s="14">
        <v>6951</v>
      </c>
      <c r="O97" s="14">
        <v>12212</v>
      </c>
      <c r="P97" s="14">
        <v>5118</v>
      </c>
      <c r="Q97" s="14">
        <v>6481</v>
      </c>
      <c r="R97" s="14">
        <v>11599</v>
      </c>
      <c r="S97" s="14">
        <v>6415</v>
      </c>
      <c r="T97" s="14">
        <v>5594</v>
      </c>
      <c r="U97" s="14">
        <v>12009</v>
      </c>
      <c r="V97" s="14">
        <v>5801</v>
      </c>
      <c r="W97" s="14">
        <v>6618</v>
      </c>
      <c r="X97" s="14">
        <v>12419</v>
      </c>
      <c r="Y97" s="14">
        <v>5381</v>
      </c>
      <c r="Z97" s="14">
        <v>6660</v>
      </c>
      <c r="AA97" s="14">
        <v>12041</v>
      </c>
      <c r="AB97" s="14">
        <v>6187</v>
      </c>
      <c r="AC97" s="14">
        <v>7569</v>
      </c>
      <c r="AD97" s="14">
        <v>13756</v>
      </c>
      <c r="AE97" s="14">
        <v>5014</v>
      </c>
      <c r="AF97" s="14">
        <v>8922</v>
      </c>
      <c r="AG97" s="14">
        <v>13936</v>
      </c>
      <c r="AH97" s="16">
        <v>5405</v>
      </c>
      <c r="AI97" s="16">
        <v>8938</v>
      </c>
      <c r="AJ97" s="14">
        <v>14343</v>
      </c>
      <c r="AK97" s="606">
        <v>13223</v>
      </c>
      <c r="AL97" s="606">
        <v>2072</v>
      </c>
      <c r="AM97" s="143">
        <v>15295</v>
      </c>
      <c r="AN97" s="606">
        <v>11374</v>
      </c>
      <c r="AO97" s="606">
        <v>6012</v>
      </c>
      <c r="AP97" s="143">
        <v>17386</v>
      </c>
      <c r="AQ97" s="606">
        <v>5581</v>
      </c>
      <c r="AR97" s="606">
        <v>8932</v>
      </c>
      <c r="AS97" s="143">
        <v>14513</v>
      </c>
      <c r="AT97" s="133">
        <v>0.35978760045924224</v>
      </c>
      <c r="AU97" s="133">
        <v>0.6402123995407577</v>
      </c>
      <c r="AW97" s="133">
        <v>0.37683887610681166</v>
      </c>
      <c r="AX97" s="133">
        <v>0.62316112389318834</v>
      </c>
      <c r="AZ97" s="133">
        <v>0.86453089244851256</v>
      </c>
      <c r="BA97" s="133">
        <v>0.13546910755148742</v>
      </c>
      <c r="BC97" s="133">
        <v>0.65420453238237664</v>
      </c>
      <c r="BD97" s="133">
        <v>0.34579546761762336</v>
      </c>
      <c r="BF97" s="133">
        <v>0.38455178116171707</v>
      </c>
      <c r="BG97" s="133">
        <v>0.61544821883828293</v>
      </c>
      <c r="CP97" s="147"/>
    </row>
    <row r="98" spans="2:94" x14ac:dyDescent="0.25">
      <c r="B98" s="717">
        <v>31</v>
      </c>
      <c r="C98" s="13" t="s">
        <v>13</v>
      </c>
      <c r="D98" s="14">
        <v>6420</v>
      </c>
      <c r="E98" s="14">
        <v>5004</v>
      </c>
      <c r="F98" s="14">
        <v>11424</v>
      </c>
      <c r="G98" s="14">
        <v>6495</v>
      </c>
      <c r="H98" s="14">
        <v>3782</v>
      </c>
      <c r="I98" s="14">
        <v>10277</v>
      </c>
      <c r="J98" s="14">
        <v>5462</v>
      </c>
      <c r="K98" s="14">
        <v>4808</v>
      </c>
      <c r="L98" s="14">
        <v>10270</v>
      </c>
      <c r="M98" s="14">
        <v>5736</v>
      </c>
      <c r="N98" s="14">
        <v>4193</v>
      </c>
      <c r="O98" s="14">
        <v>9929</v>
      </c>
      <c r="P98" s="14">
        <v>5537</v>
      </c>
      <c r="Q98" s="14">
        <v>4077</v>
      </c>
      <c r="R98" s="14">
        <v>9614</v>
      </c>
      <c r="S98" s="14">
        <v>7741</v>
      </c>
      <c r="T98" s="14">
        <v>3491</v>
      </c>
      <c r="U98" s="14">
        <v>11232</v>
      </c>
      <c r="V98" s="14">
        <v>7172</v>
      </c>
      <c r="W98" s="14">
        <v>4118</v>
      </c>
      <c r="X98" s="14">
        <v>11290</v>
      </c>
      <c r="Y98" s="14">
        <v>5917</v>
      </c>
      <c r="Z98" s="14">
        <v>4774</v>
      </c>
      <c r="AA98" s="14">
        <v>10691</v>
      </c>
      <c r="AB98" s="14">
        <v>5768</v>
      </c>
      <c r="AC98" s="14">
        <v>4238</v>
      </c>
      <c r="AD98" s="14">
        <v>10006</v>
      </c>
      <c r="AE98" s="143">
        <v>5449</v>
      </c>
      <c r="AF98" s="143">
        <v>4362</v>
      </c>
      <c r="AG98" s="143">
        <v>9811</v>
      </c>
      <c r="AH98" s="16">
        <v>5457</v>
      </c>
      <c r="AI98" s="16">
        <v>5386</v>
      </c>
      <c r="AJ98" s="143">
        <v>10843</v>
      </c>
      <c r="AK98" s="606">
        <v>6811</v>
      </c>
      <c r="AL98" s="606">
        <v>1109</v>
      </c>
      <c r="AM98" s="143">
        <v>7920</v>
      </c>
      <c r="AN98" s="606">
        <v>11390</v>
      </c>
      <c r="AO98" s="606">
        <v>2726</v>
      </c>
      <c r="AP98" s="143">
        <v>14116</v>
      </c>
      <c r="AQ98" s="606">
        <v>5348</v>
      </c>
      <c r="AR98" s="606">
        <v>4883</v>
      </c>
      <c r="AS98" s="143">
        <v>10231</v>
      </c>
      <c r="AT98" s="133">
        <v>0.55539700336357145</v>
      </c>
      <c r="AU98" s="133">
        <v>0.44460299663642849</v>
      </c>
      <c r="AW98" s="133">
        <v>0.5032740016600572</v>
      </c>
      <c r="AX98" s="133">
        <v>0.4967259983399428</v>
      </c>
      <c r="AZ98" s="133">
        <v>0.85997474747474745</v>
      </c>
      <c r="BA98" s="133">
        <v>0.14002525252525252</v>
      </c>
      <c r="BC98" s="133">
        <v>0.8068858033437234</v>
      </c>
      <c r="BD98" s="133">
        <v>0.19311419665627658</v>
      </c>
      <c r="BF98" s="133">
        <v>0.52272505131463198</v>
      </c>
      <c r="BG98" s="133">
        <v>0.47727494868536802</v>
      </c>
    </row>
    <row r="99" spans="2:94" x14ac:dyDescent="0.25">
      <c r="B99" s="717">
        <v>30</v>
      </c>
      <c r="C99" s="13" t="s">
        <v>14</v>
      </c>
      <c r="D99" s="14">
        <v>5551</v>
      </c>
      <c r="E99" s="14">
        <v>1832</v>
      </c>
      <c r="F99" s="14">
        <v>7383</v>
      </c>
      <c r="G99" s="14">
        <v>4969</v>
      </c>
      <c r="H99" s="14">
        <v>2601</v>
      </c>
      <c r="I99" s="14">
        <v>7570</v>
      </c>
      <c r="J99" s="14">
        <v>5256</v>
      </c>
      <c r="K99" s="14">
        <v>3010</v>
      </c>
      <c r="L99" s="14">
        <v>8266</v>
      </c>
      <c r="M99" s="14">
        <v>4605</v>
      </c>
      <c r="N99" s="14">
        <v>5347</v>
      </c>
      <c r="O99" s="14">
        <v>9952</v>
      </c>
      <c r="P99" s="14">
        <v>5212</v>
      </c>
      <c r="Q99" s="14">
        <v>3064</v>
      </c>
      <c r="R99" s="14">
        <v>8276</v>
      </c>
      <c r="S99" s="14">
        <v>5211</v>
      </c>
      <c r="T99" s="14">
        <v>2783</v>
      </c>
      <c r="U99" s="14">
        <v>7994</v>
      </c>
      <c r="V99" s="14">
        <v>7369</v>
      </c>
      <c r="W99" s="14">
        <v>2629</v>
      </c>
      <c r="X99" s="14">
        <v>9998</v>
      </c>
      <c r="Y99" s="14">
        <v>5679</v>
      </c>
      <c r="Z99" s="14">
        <v>3060</v>
      </c>
      <c r="AA99" s="14">
        <v>8739</v>
      </c>
      <c r="AB99" s="14">
        <v>5288</v>
      </c>
      <c r="AC99" s="14">
        <v>3251</v>
      </c>
      <c r="AD99" s="14">
        <v>8539</v>
      </c>
      <c r="AE99" s="143">
        <v>4961</v>
      </c>
      <c r="AF99" s="143">
        <v>3386</v>
      </c>
      <c r="AG99" s="143">
        <v>8347</v>
      </c>
      <c r="AH99" s="16">
        <v>5264</v>
      </c>
      <c r="AI99" s="16">
        <v>3977</v>
      </c>
      <c r="AJ99" s="143">
        <v>9241</v>
      </c>
      <c r="AK99" s="606">
        <v>115</v>
      </c>
      <c r="AL99" s="606">
        <v>93</v>
      </c>
      <c r="AM99" s="143">
        <v>208</v>
      </c>
      <c r="AN99" s="606">
        <v>7337</v>
      </c>
      <c r="AO99" s="606">
        <v>1235</v>
      </c>
      <c r="AP99" s="143">
        <v>8572</v>
      </c>
      <c r="AQ99" s="606">
        <v>5107</v>
      </c>
      <c r="AR99" s="606">
        <v>2762</v>
      </c>
      <c r="AS99" s="143">
        <v>7869</v>
      </c>
      <c r="AT99" s="133">
        <v>0.59434527375104829</v>
      </c>
      <c r="AU99" s="133">
        <v>0.40565472624895171</v>
      </c>
      <c r="AW99" s="133">
        <v>0.56963532085272162</v>
      </c>
      <c r="AX99" s="133">
        <v>0.43036467914727844</v>
      </c>
      <c r="AZ99" s="133">
        <v>0.55288461538461542</v>
      </c>
      <c r="BA99" s="133">
        <v>0.44711538461538464</v>
      </c>
      <c r="BC99" s="133">
        <v>0.85592627158189449</v>
      </c>
      <c r="BD99" s="133">
        <v>0.14407372841810545</v>
      </c>
      <c r="BF99" s="133">
        <v>0.64900241453806073</v>
      </c>
      <c r="BG99" s="133">
        <v>0.35099758546193927</v>
      </c>
    </row>
    <row r="100" spans="2:94" x14ac:dyDescent="0.25">
      <c r="B100" s="717">
        <v>31</v>
      </c>
      <c r="C100" s="13" t="s">
        <v>15</v>
      </c>
      <c r="D100" s="14">
        <v>5225</v>
      </c>
      <c r="E100" s="14">
        <v>2931</v>
      </c>
      <c r="F100" s="14">
        <v>8156</v>
      </c>
      <c r="G100" s="14">
        <v>5152</v>
      </c>
      <c r="H100" s="14">
        <v>1472</v>
      </c>
      <c r="I100" s="14">
        <v>6624</v>
      </c>
      <c r="J100" s="14">
        <v>5038</v>
      </c>
      <c r="K100" s="14">
        <v>2866</v>
      </c>
      <c r="L100" s="14">
        <v>7904</v>
      </c>
      <c r="M100" s="14">
        <v>4109</v>
      </c>
      <c r="N100" s="14">
        <v>2063</v>
      </c>
      <c r="O100" s="14">
        <v>6172</v>
      </c>
      <c r="P100" s="14">
        <v>4561</v>
      </c>
      <c r="Q100" s="14">
        <v>2032</v>
      </c>
      <c r="R100" s="14">
        <v>6593</v>
      </c>
      <c r="S100" s="14">
        <v>5179</v>
      </c>
      <c r="T100" s="14">
        <v>2772</v>
      </c>
      <c r="U100" s="14">
        <v>7951</v>
      </c>
      <c r="V100" s="14">
        <v>4687</v>
      </c>
      <c r="W100" s="14">
        <v>3271</v>
      </c>
      <c r="X100" s="14">
        <v>7958</v>
      </c>
      <c r="Y100" s="14">
        <v>5870</v>
      </c>
      <c r="Z100" s="14">
        <v>2804</v>
      </c>
      <c r="AA100" s="14">
        <v>8674</v>
      </c>
      <c r="AB100" s="14">
        <v>4914</v>
      </c>
      <c r="AC100" s="14">
        <v>3131</v>
      </c>
      <c r="AD100" s="14">
        <v>8045</v>
      </c>
      <c r="AE100" s="143">
        <v>4333</v>
      </c>
      <c r="AF100" s="143">
        <v>3244</v>
      </c>
      <c r="AG100" s="143">
        <v>7577</v>
      </c>
      <c r="AH100" s="16">
        <v>4866</v>
      </c>
      <c r="AI100" s="16">
        <v>3659</v>
      </c>
      <c r="AJ100" s="143">
        <v>8525</v>
      </c>
      <c r="AK100" s="606">
        <v>24</v>
      </c>
      <c r="AL100" s="606">
        <v>69</v>
      </c>
      <c r="AM100" s="143">
        <v>93</v>
      </c>
      <c r="AN100" s="606">
        <v>6251</v>
      </c>
      <c r="AO100" s="606">
        <v>1450</v>
      </c>
      <c r="AP100" s="143">
        <v>7701</v>
      </c>
      <c r="AQ100" s="606">
        <v>5623</v>
      </c>
      <c r="AR100" s="606">
        <v>2979</v>
      </c>
      <c r="AS100" s="143">
        <v>8602</v>
      </c>
      <c r="AT100" s="133">
        <v>0.57186221459680608</v>
      </c>
      <c r="AU100" s="133">
        <v>0.42813778540319386</v>
      </c>
      <c r="AW100" s="133">
        <v>0.57079178885630499</v>
      </c>
      <c r="AX100" s="133">
        <v>0.42920821114369501</v>
      </c>
      <c r="AZ100" s="133">
        <v>0.25806451612903225</v>
      </c>
      <c r="BA100" s="133">
        <v>0.74193548387096775</v>
      </c>
      <c r="BC100" s="133">
        <v>0.81171276457602903</v>
      </c>
      <c r="BD100" s="133">
        <v>0.18828723542397091</v>
      </c>
      <c r="BF100" s="133">
        <v>0.65368518949081611</v>
      </c>
      <c r="BG100" s="133">
        <v>0.34631481050918389</v>
      </c>
    </row>
    <row r="101" spans="2:94" x14ac:dyDescent="0.25">
      <c r="K101" s="6"/>
      <c r="L101" s="5"/>
      <c r="M101" s="5"/>
      <c r="N101" s="12"/>
      <c r="O101" s="6"/>
      <c r="P101" s="6"/>
      <c r="Q101" s="6"/>
      <c r="R101" s="6"/>
      <c r="AE101" s="6"/>
      <c r="AF101" s="6"/>
      <c r="AK101" s="276"/>
      <c r="AL101" s="276"/>
      <c r="AM101" s="276"/>
      <c r="AN101" s="276"/>
      <c r="AO101" s="276"/>
      <c r="AP101" s="276"/>
    </row>
    <row r="102" spans="2:94" x14ac:dyDescent="0.25">
      <c r="K102" s="6"/>
      <c r="L102" s="7"/>
      <c r="M102" s="7"/>
      <c r="N102" s="12"/>
      <c r="AK102" s="276"/>
      <c r="AL102" s="276"/>
      <c r="AM102" s="276"/>
      <c r="AN102" s="276"/>
      <c r="AO102" s="276"/>
      <c r="AP102" s="276"/>
    </row>
    <row r="103" spans="2:94" x14ac:dyDescent="0.25">
      <c r="C103" s="2091" t="s">
        <v>464</v>
      </c>
      <c r="D103" s="2081">
        <v>2009</v>
      </c>
      <c r="E103" s="2081"/>
      <c r="F103" s="2081"/>
      <c r="G103" s="2081">
        <v>2010</v>
      </c>
      <c r="H103" s="2081"/>
      <c r="I103" s="2081"/>
      <c r="J103" s="2081">
        <v>2011</v>
      </c>
      <c r="K103" s="2081"/>
      <c r="L103" s="2081"/>
      <c r="M103" s="2081">
        <v>2012</v>
      </c>
      <c r="N103" s="2081"/>
      <c r="O103" s="2081"/>
      <c r="P103" s="2081">
        <v>2013</v>
      </c>
      <c r="Q103" s="2081"/>
      <c r="R103" s="2081"/>
      <c r="S103" s="2081">
        <v>2014</v>
      </c>
      <c r="T103" s="2081"/>
      <c r="U103" s="2081"/>
      <c r="V103" s="2081">
        <v>2015</v>
      </c>
      <c r="W103" s="2081"/>
      <c r="X103" s="2081"/>
      <c r="Y103" s="2081">
        <v>2016</v>
      </c>
      <c r="Z103" s="2081"/>
      <c r="AA103" s="2081"/>
      <c r="AB103" s="2081">
        <v>2017</v>
      </c>
      <c r="AC103" s="2081"/>
      <c r="AD103" s="2081"/>
      <c r="AE103" s="2081">
        <v>2018</v>
      </c>
      <c r="AF103" s="2081"/>
      <c r="AG103" s="2081"/>
      <c r="AH103" s="2081">
        <v>2019</v>
      </c>
      <c r="AI103" s="2081"/>
      <c r="AJ103" s="2081"/>
      <c r="AK103" s="2088">
        <v>2020</v>
      </c>
      <c r="AL103" s="2088"/>
      <c r="AM103" s="2088"/>
      <c r="AN103" s="2088">
        <v>2021</v>
      </c>
      <c r="AO103" s="2088"/>
      <c r="AP103" s="2088"/>
      <c r="AQ103" s="2081" t="s">
        <v>481</v>
      </c>
      <c r="AR103" s="2081"/>
      <c r="AS103" s="2081"/>
      <c r="AT103" s="144"/>
      <c r="AZ103" s="104" t="s">
        <v>352</v>
      </c>
      <c r="BA103" s="68">
        <v>0.15329976450766786</v>
      </c>
      <c r="BB103" s="104" t="s">
        <v>489</v>
      </c>
      <c r="BC103" s="68">
        <v>0.21133799328526612</v>
      </c>
      <c r="BE103" s="104" t="s">
        <v>427</v>
      </c>
      <c r="BF103" s="68">
        <v>7.5270648800060569E-2</v>
      </c>
      <c r="BG103" s="104" t="s">
        <v>472</v>
      </c>
      <c r="BH103" s="68">
        <v>0.13710141367652856</v>
      </c>
      <c r="BJ103" s="104" t="s">
        <v>916</v>
      </c>
      <c r="BK103" s="68">
        <v>0.14512500000000006</v>
      </c>
    </row>
    <row r="104" spans="2:94" ht="15.75" thickBot="1" x14ac:dyDescent="0.3">
      <c r="B104" s="717" t="s">
        <v>466</v>
      </c>
      <c r="C104" s="2092"/>
      <c r="D104" s="44" t="s">
        <v>262</v>
      </c>
      <c r="E104" s="44" t="s">
        <v>263</v>
      </c>
      <c r="F104" s="44" t="s">
        <v>247</v>
      </c>
      <c r="G104" s="44" t="s">
        <v>262</v>
      </c>
      <c r="H104" s="44" t="s">
        <v>263</v>
      </c>
      <c r="I104" s="44" t="s">
        <v>247</v>
      </c>
      <c r="J104" s="44" t="s">
        <v>262</v>
      </c>
      <c r="K104" s="44" t="s">
        <v>263</v>
      </c>
      <c r="L104" s="44" t="s">
        <v>247</v>
      </c>
      <c r="M104" s="44" t="s">
        <v>262</v>
      </c>
      <c r="N104" s="44" t="s">
        <v>263</v>
      </c>
      <c r="O104" s="44" t="s">
        <v>247</v>
      </c>
      <c r="P104" s="44" t="s">
        <v>262</v>
      </c>
      <c r="Q104" s="44" t="s">
        <v>263</v>
      </c>
      <c r="R104" s="44" t="s">
        <v>247</v>
      </c>
      <c r="S104" s="44" t="s">
        <v>262</v>
      </c>
      <c r="T104" s="44" t="s">
        <v>263</v>
      </c>
      <c r="U104" s="44" t="s">
        <v>247</v>
      </c>
      <c r="V104" s="44" t="s">
        <v>262</v>
      </c>
      <c r="W104" s="44" t="s">
        <v>263</v>
      </c>
      <c r="X104" s="44" t="s">
        <v>247</v>
      </c>
      <c r="Y104" s="44" t="s">
        <v>262</v>
      </c>
      <c r="Z104" s="44" t="s">
        <v>263</v>
      </c>
      <c r="AA104" s="44" t="s">
        <v>247</v>
      </c>
      <c r="AB104" s="44" t="s">
        <v>262</v>
      </c>
      <c r="AC104" s="44" t="s">
        <v>263</v>
      </c>
      <c r="AD104" s="44" t="s">
        <v>247</v>
      </c>
      <c r="AE104" s="44" t="s">
        <v>262</v>
      </c>
      <c r="AF104" s="44" t="s">
        <v>263</v>
      </c>
      <c r="AG104" s="44" t="s">
        <v>247</v>
      </c>
      <c r="AH104" s="44" t="s">
        <v>262</v>
      </c>
      <c r="AI104" s="44" t="s">
        <v>263</v>
      </c>
      <c r="AJ104" s="44" t="s">
        <v>247</v>
      </c>
      <c r="AK104" s="605" t="s">
        <v>262</v>
      </c>
      <c r="AL104" s="605" t="s">
        <v>263</v>
      </c>
      <c r="AM104" s="605" t="s">
        <v>247</v>
      </c>
      <c r="AN104" s="605" t="s">
        <v>262</v>
      </c>
      <c r="AO104" s="605" t="s">
        <v>263</v>
      </c>
      <c r="AP104" s="605" t="s">
        <v>247</v>
      </c>
      <c r="AQ104" s="605" t="s">
        <v>262</v>
      </c>
      <c r="AR104" s="605" t="s">
        <v>263</v>
      </c>
      <c r="AS104" s="605" t="s">
        <v>247</v>
      </c>
      <c r="AT104" s="145"/>
      <c r="AZ104" s="104" t="s">
        <v>353</v>
      </c>
      <c r="BA104" s="68">
        <v>0.21261319905803067</v>
      </c>
      <c r="BB104" s="104" t="s">
        <v>490</v>
      </c>
      <c r="BC104" s="68">
        <v>3.2208707138532668E-2</v>
      </c>
      <c r="BE104" s="104" t="s">
        <v>428</v>
      </c>
      <c r="BF104" s="68">
        <v>1.4308426073131956E-2</v>
      </c>
      <c r="BG104" s="104" t="s">
        <v>473</v>
      </c>
      <c r="BH104" s="68">
        <v>0.21572303058117812</v>
      </c>
      <c r="BJ104" s="104" t="s">
        <v>917</v>
      </c>
      <c r="BK104" s="68">
        <v>0.20610000000000003</v>
      </c>
    </row>
    <row r="105" spans="2:94" x14ac:dyDescent="0.25">
      <c r="B105" s="717">
        <v>31</v>
      </c>
      <c r="C105" s="15" t="s">
        <v>4</v>
      </c>
      <c r="D105" s="16">
        <v>1613</v>
      </c>
      <c r="E105" s="16">
        <v>903</v>
      </c>
      <c r="F105" s="16">
        <v>2516</v>
      </c>
      <c r="G105" s="16">
        <v>1656</v>
      </c>
      <c r="H105" s="16">
        <v>805</v>
      </c>
      <c r="I105" s="16">
        <v>2461</v>
      </c>
      <c r="J105" s="16">
        <v>1589</v>
      </c>
      <c r="K105" s="16">
        <v>943</v>
      </c>
      <c r="L105" s="16">
        <v>2532</v>
      </c>
      <c r="M105" s="16">
        <v>1613</v>
      </c>
      <c r="N105" s="16">
        <v>985</v>
      </c>
      <c r="O105" s="16">
        <v>2598</v>
      </c>
      <c r="P105" s="16">
        <v>2091</v>
      </c>
      <c r="Q105" s="16">
        <v>609</v>
      </c>
      <c r="R105" s="16">
        <v>2700</v>
      </c>
      <c r="S105" s="16">
        <v>1651</v>
      </c>
      <c r="T105" s="16">
        <v>942</v>
      </c>
      <c r="U105" s="16">
        <v>2593</v>
      </c>
      <c r="V105" s="16">
        <v>1556</v>
      </c>
      <c r="W105" s="16">
        <v>1075</v>
      </c>
      <c r="X105" s="16">
        <v>2631</v>
      </c>
      <c r="Y105" s="16">
        <v>1623</v>
      </c>
      <c r="Z105" s="16">
        <v>1266</v>
      </c>
      <c r="AA105" s="16">
        <v>2889</v>
      </c>
      <c r="AB105" s="16">
        <v>1883</v>
      </c>
      <c r="AC105" s="16">
        <v>1400</v>
      </c>
      <c r="AD105" s="16">
        <v>3283</v>
      </c>
      <c r="AE105" s="16">
        <v>2076</v>
      </c>
      <c r="AF105" s="16">
        <v>1545</v>
      </c>
      <c r="AG105" s="16">
        <v>3621</v>
      </c>
      <c r="AH105" s="16">
        <v>1169</v>
      </c>
      <c r="AI105" s="16">
        <v>1302</v>
      </c>
      <c r="AJ105" s="16">
        <v>2471</v>
      </c>
      <c r="AK105" s="606">
        <v>1562</v>
      </c>
      <c r="AL105" s="606">
        <v>1609</v>
      </c>
      <c r="AM105" s="606">
        <v>3171</v>
      </c>
      <c r="AN105" s="606">
        <v>10</v>
      </c>
      <c r="AO105" s="606">
        <v>24</v>
      </c>
      <c r="AP105" s="606">
        <v>34</v>
      </c>
      <c r="AQ105" s="606">
        <v>1363</v>
      </c>
      <c r="AR105" s="606">
        <v>662</v>
      </c>
      <c r="AS105" s="606">
        <v>2025</v>
      </c>
      <c r="AT105" s="146"/>
      <c r="AZ105" s="104" t="s">
        <v>354</v>
      </c>
      <c r="BA105" s="68">
        <v>0.41437715788197305</v>
      </c>
      <c r="BB105" s="104" t="s">
        <v>491</v>
      </c>
      <c r="BC105" s="68">
        <v>0.49861852606087292</v>
      </c>
      <c r="BE105" s="104" t="s">
        <v>429</v>
      </c>
      <c r="BF105" s="68">
        <v>0.5311908547202665</v>
      </c>
      <c r="BG105" s="104" t="s">
        <v>474</v>
      </c>
      <c r="BH105" s="68">
        <v>0.43636516421788846</v>
      </c>
      <c r="BJ105" s="104" t="s">
        <v>918</v>
      </c>
      <c r="BK105" s="68">
        <v>0.43089999999999995</v>
      </c>
    </row>
    <row r="106" spans="2:94" x14ac:dyDescent="0.25">
      <c r="B106" s="717">
        <v>28</v>
      </c>
      <c r="C106" s="13" t="s">
        <v>5</v>
      </c>
      <c r="D106" s="14">
        <v>2035</v>
      </c>
      <c r="E106" s="14">
        <v>934</v>
      </c>
      <c r="F106" s="14">
        <v>2969</v>
      </c>
      <c r="G106" s="14">
        <v>2278</v>
      </c>
      <c r="H106" s="14">
        <v>1206</v>
      </c>
      <c r="I106" s="14">
        <v>3484</v>
      </c>
      <c r="J106" s="14">
        <v>2047</v>
      </c>
      <c r="K106" s="14">
        <v>988</v>
      </c>
      <c r="L106" s="14">
        <v>3035</v>
      </c>
      <c r="M106" s="14">
        <v>2236</v>
      </c>
      <c r="N106" s="14">
        <v>1409</v>
      </c>
      <c r="O106" s="14">
        <v>3645</v>
      </c>
      <c r="P106" s="14">
        <v>2224</v>
      </c>
      <c r="Q106" s="14">
        <v>1259</v>
      </c>
      <c r="R106" s="14">
        <v>3483</v>
      </c>
      <c r="S106" s="14">
        <v>1762</v>
      </c>
      <c r="T106" s="14">
        <v>1012</v>
      </c>
      <c r="U106" s="14">
        <v>2774</v>
      </c>
      <c r="V106" s="14">
        <v>2534</v>
      </c>
      <c r="W106" s="14">
        <v>1377</v>
      </c>
      <c r="X106" s="14">
        <v>3911</v>
      </c>
      <c r="Y106" s="14">
        <v>2611</v>
      </c>
      <c r="Z106" s="14">
        <v>1368</v>
      </c>
      <c r="AA106" s="14">
        <v>3979</v>
      </c>
      <c r="AB106" s="14">
        <v>2592</v>
      </c>
      <c r="AC106" s="14">
        <v>1295</v>
      </c>
      <c r="AD106" s="14">
        <v>3887</v>
      </c>
      <c r="AE106" s="281">
        <v>2592</v>
      </c>
      <c r="AF106" s="281">
        <v>1295</v>
      </c>
      <c r="AG106" s="14">
        <v>3887</v>
      </c>
      <c r="AH106" s="16">
        <v>1780</v>
      </c>
      <c r="AI106" s="16">
        <v>1419</v>
      </c>
      <c r="AJ106" s="14">
        <v>3199</v>
      </c>
      <c r="AK106" s="606">
        <v>2400</v>
      </c>
      <c r="AL106" s="606">
        <v>1565</v>
      </c>
      <c r="AM106" s="143">
        <v>3965</v>
      </c>
      <c r="AN106" s="606">
        <v>41</v>
      </c>
      <c r="AO106" s="606">
        <v>32</v>
      </c>
      <c r="AP106" s="143">
        <v>73</v>
      </c>
      <c r="AQ106" s="606">
        <v>2266</v>
      </c>
      <c r="AR106" s="606">
        <v>732</v>
      </c>
      <c r="AS106" s="143">
        <v>2998</v>
      </c>
      <c r="AT106" s="146"/>
      <c r="AZ106" s="104" t="s">
        <v>355</v>
      </c>
      <c r="BA106" s="68">
        <v>0.21970987855232843</v>
      </c>
      <c r="BB106" s="104" t="s">
        <v>492</v>
      </c>
      <c r="BC106" s="68">
        <v>0.2578347735153283</v>
      </c>
      <c r="BE106" s="104" t="s">
        <v>430</v>
      </c>
      <c r="BF106" s="68">
        <v>0.379230070406541</v>
      </c>
      <c r="BG106" s="104" t="s">
        <v>475</v>
      </c>
      <c r="BH106" s="68">
        <v>0.21081039152440484</v>
      </c>
      <c r="BJ106" s="104" t="s">
        <v>919</v>
      </c>
      <c r="BK106" s="68">
        <v>0.21787500000000001</v>
      </c>
    </row>
    <row r="107" spans="2:94" x14ac:dyDescent="0.25">
      <c r="B107" s="717">
        <v>31</v>
      </c>
      <c r="C107" s="13" t="s">
        <v>6</v>
      </c>
      <c r="D107" s="14">
        <v>1650</v>
      </c>
      <c r="E107" s="14">
        <v>924</v>
      </c>
      <c r="F107" s="14">
        <v>2574</v>
      </c>
      <c r="G107" s="14">
        <v>1879</v>
      </c>
      <c r="H107" s="14">
        <v>1031</v>
      </c>
      <c r="I107" s="14">
        <v>2910</v>
      </c>
      <c r="J107" s="14">
        <v>2071</v>
      </c>
      <c r="K107" s="14">
        <v>1271</v>
      </c>
      <c r="L107" s="14">
        <v>3342</v>
      </c>
      <c r="M107" s="14">
        <v>2266</v>
      </c>
      <c r="N107" s="14">
        <v>1166</v>
      </c>
      <c r="O107" s="14">
        <v>3432</v>
      </c>
      <c r="P107" s="14">
        <v>1610</v>
      </c>
      <c r="Q107" s="14">
        <v>1452</v>
      </c>
      <c r="R107" s="14">
        <v>3062</v>
      </c>
      <c r="S107" s="14">
        <v>1945</v>
      </c>
      <c r="T107" s="14">
        <v>1348</v>
      </c>
      <c r="U107" s="14">
        <v>3293</v>
      </c>
      <c r="V107" s="14">
        <v>2754</v>
      </c>
      <c r="W107" s="14">
        <v>1238</v>
      </c>
      <c r="X107" s="14">
        <v>3992</v>
      </c>
      <c r="Y107" s="14">
        <v>2175</v>
      </c>
      <c r="Z107" s="14">
        <v>1360</v>
      </c>
      <c r="AA107" s="14">
        <v>3535</v>
      </c>
      <c r="AB107" s="14">
        <v>2272</v>
      </c>
      <c r="AC107" s="14">
        <v>1351</v>
      </c>
      <c r="AD107" s="14">
        <v>3623</v>
      </c>
      <c r="AE107" s="14">
        <v>2000</v>
      </c>
      <c r="AF107" s="14">
        <v>1272</v>
      </c>
      <c r="AG107" s="14">
        <v>3272</v>
      </c>
      <c r="AH107" s="16">
        <v>1969</v>
      </c>
      <c r="AI107" s="16">
        <v>1394</v>
      </c>
      <c r="AJ107" s="14">
        <v>3363</v>
      </c>
      <c r="AK107" s="606">
        <v>594</v>
      </c>
      <c r="AL107" s="606">
        <v>339</v>
      </c>
      <c r="AM107" s="143">
        <v>933</v>
      </c>
      <c r="AN107" s="606">
        <v>36</v>
      </c>
      <c r="AO107" s="606">
        <v>86</v>
      </c>
      <c r="AP107" s="143">
        <v>122</v>
      </c>
      <c r="AQ107" s="606">
        <v>2215</v>
      </c>
      <c r="AR107" s="606">
        <v>1128</v>
      </c>
      <c r="AS107" s="143">
        <v>3343</v>
      </c>
    </row>
    <row r="108" spans="2:94" x14ac:dyDescent="0.25">
      <c r="B108" s="717">
        <v>30</v>
      </c>
      <c r="C108" s="13" t="s">
        <v>7</v>
      </c>
      <c r="D108" s="14">
        <v>1878</v>
      </c>
      <c r="E108" s="14">
        <v>1306</v>
      </c>
      <c r="F108" s="14">
        <v>3184</v>
      </c>
      <c r="G108" s="14">
        <v>1906</v>
      </c>
      <c r="H108" s="14">
        <v>1416</v>
      </c>
      <c r="I108" s="14">
        <v>3322</v>
      </c>
      <c r="J108" s="14">
        <v>2017</v>
      </c>
      <c r="K108" s="14">
        <v>1569</v>
      </c>
      <c r="L108" s="14">
        <v>3586</v>
      </c>
      <c r="M108" s="14">
        <v>2020</v>
      </c>
      <c r="N108" s="14">
        <v>1828</v>
      </c>
      <c r="O108" s="14">
        <v>3848</v>
      </c>
      <c r="P108" s="14">
        <v>1948</v>
      </c>
      <c r="Q108" s="14">
        <v>1397</v>
      </c>
      <c r="R108" s="14">
        <v>3345</v>
      </c>
      <c r="S108" s="14">
        <v>2178</v>
      </c>
      <c r="T108" s="14">
        <v>1896</v>
      </c>
      <c r="U108" s="14">
        <v>4074</v>
      </c>
      <c r="V108" s="14">
        <v>2035</v>
      </c>
      <c r="W108" s="14">
        <v>1781</v>
      </c>
      <c r="X108" s="14">
        <v>3816</v>
      </c>
      <c r="Y108" s="14">
        <v>2005</v>
      </c>
      <c r="Z108" s="14">
        <v>1368</v>
      </c>
      <c r="AA108" s="14">
        <v>3373</v>
      </c>
      <c r="AB108" s="14">
        <v>1619</v>
      </c>
      <c r="AC108" s="14">
        <v>2325</v>
      </c>
      <c r="AD108" s="14">
        <v>3944</v>
      </c>
      <c r="AE108" s="14">
        <v>1950</v>
      </c>
      <c r="AF108" s="14">
        <v>2175</v>
      </c>
      <c r="AG108" s="14">
        <v>4125</v>
      </c>
      <c r="AH108" s="16">
        <v>1921</v>
      </c>
      <c r="AI108" s="16">
        <v>2622</v>
      </c>
      <c r="AJ108" s="14">
        <v>4543</v>
      </c>
      <c r="AK108" s="606">
        <v>0</v>
      </c>
      <c r="AL108" s="606">
        <v>0</v>
      </c>
      <c r="AM108" s="143">
        <v>0</v>
      </c>
      <c r="AN108" s="606">
        <v>35</v>
      </c>
      <c r="AO108" s="606">
        <v>46</v>
      </c>
      <c r="AP108" s="143">
        <v>81</v>
      </c>
      <c r="AQ108" s="606">
        <v>2889</v>
      </c>
      <c r="AR108" s="606">
        <v>2004</v>
      </c>
      <c r="AS108" s="143">
        <v>4893</v>
      </c>
    </row>
    <row r="109" spans="2:94" x14ac:dyDescent="0.25">
      <c r="B109" s="717">
        <v>31</v>
      </c>
      <c r="C109" s="13" t="s">
        <v>8</v>
      </c>
      <c r="D109" s="14">
        <v>2127</v>
      </c>
      <c r="E109" s="14">
        <v>2557</v>
      </c>
      <c r="F109" s="14">
        <v>4684</v>
      </c>
      <c r="G109" s="14">
        <v>2176</v>
      </c>
      <c r="H109" s="14">
        <v>2642</v>
      </c>
      <c r="I109" s="14">
        <v>4818</v>
      </c>
      <c r="J109" s="14">
        <v>2170</v>
      </c>
      <c r="K109" s="14">
        <v>2125</v>
      </c>
      <c r="L109" s="14">
        <v>4295</v>
      </c>
      <c r="M109" s="14">
        <v>1977</v>
      </c>
      <c r="N109" s="14">
        <v>2687</v>
      </c>
      <c r="O109" s="14">
        <v>4664</v>
      </c>
      <c r="P109" s="14">
        <v>1420</v>
      </c>
      <c r="Q109" s="14">
        <v>3213</v>
      </c>
      <c r="R109" s="14">
        <v>4633</v>
      </c>
      <c r="S109" s="14">
        <v>2019</v>
      </c>
      <c r="T109" s="14">
        <v>2378</v>
      </c>
      <c r="U109" s="14">
        <v>4397</v>
      </c>
      <c r="V109" s="14">
        <v>2070</v>
      </c>
      <c r="W109" s="14">
        <v>2737</v>
      </c>
      <c r="X109" s="14">
        <v>4807</v>
      </c>
      <c r="Y109" s="14">
        <v>1921</v>
      </c>
      <c r="Z109" s="14">
        <v>2850</v>
      </c>
      <c r="AA109" s="14">
        <v>4771</v>
      </c>
      <c r="AB109" s="14">
        <v>1864</v>
      </c>
      <c r="AC109" s="14">
        <v>3024</v>
      </c>
      <c r="AD109" s="14">
        <v>4888</v>
      </c>
      <c r="AE109" s="14">
        <v>2023</v>
      </c>
      <c r="AF109" s="14">
        <v>3696</v>
      </c>
      <c r="AG109" s="14">
        <v>5719</v>
      </c>
      <c r="AH109" s="16">
        <v>2014</v>
      </c>
      <c r="AI109" s="16">
        <v>3903</v>
      </c>
      <c r="AJ109" s="14">
        <v>5917</v>
      </c>
      <c r="AK109" s="606">
        <v>47</v>
      </c>
      <c r="AL109" s="606">
        <v>34</v>
      </c>
      <c r="AM109" s="143">
        <v>81</v>
      </c>
      <c r="AN109" s="606">
        <v>286</v>
      </c>
      <c r="AO109" s="606">
        <v>180</v>
      </c>
      <c r="AP109" s="143">
        <v>466</v>
      </c>
      <c r="AQ109" s="606">
        <v>2973</v>
      </c>
      <c r="AR109" s="606">
        <v>2820</v>
      </c>
      <c r="AS109" s="143">
        <v>5793</v>
      </c>
    </row>
    <row r="110" spans="2:94" x14ac:dyDescent="0.25">
      <c r="B110" s="717">
        <v>30</v>
      </c>
      <c r="C110" s="13" t="s">
        <v>9</v>
      </c>
      <c r="D110" s="14">
        <v>2139</v>
      </c>
      <c r="E110" s="14">
        <v>2771</v>
      </c>
      <c r="F110" s="14">
        <v>4910</v>
      </c>
      <c r="G110" s="14">
        <v>2390</v>
      </c>
      <c r="H110" s="14">
        <v>2743</v>
      </c>
      <c r="I110" s="14">
        <v>5133</v>
      </c>
      <c r="J110" s="14">
        <v>2343</v>
      </c>
      <c r="K110" s="14">
        <v>3213</v>
      </c>
      <c r="L110" s="14">
        <v>5556</v>
      </c>
      <c r="M110" s="14">
        <v>2300</v>
      </c>
      <c r="N110" s="14">
        <v>3364</v>
      </c>
      <c r="O110" s="14">
        <v>5664</v>
      </c>
      <c r="P110" s="14">
        <v>1959</v>
      </c>
      <c r="Q110" s="14">
        <v>3176</v>
      </c>
      <c r="R110" s="14">
        <v>5135</v>
      </c>
      <c r="S110" s="14">
        <v>2391</v>
      </c>
      <c r="T110" s="14">
        <v>2996</v>
      </c>
      <c r="U110" s="14">
        <v>5387</v>
      </c>
      <c r="V110" s="14">
        <v>2322</v>
      </c>
      <c r="W110" s="14">
        <v>2810</v>
      </c>
      <c r="X110" s="14">
        <v>5132</v>
      </c>
      <c r="Y110" s="14">
        <v>2217</v>
      </c>
      <c r="Z110" s="14">
        <v>3000</v>
      </c>
      <c r="AA110" s="14">
        <v>5217</v>
      </c>
      <c r="AB110" s="14">
        <v>2377</v>
      </c>
      <c r="AC110" s="14">
        <v>4426</v>
      </c>
      <c r="AD110" s="14">
        <v>6803</v>
      </c>
      <c r="AE110" s="14">
        <v>2211</v>
      </c>
      <c r="AF110" s="14">
        <v>5761</v>
      </c>
      <c r="AG110" s="14">
        <v>7972</v>
      </c>
      <c r="AH110" s="16">
        <v>2354</v>
      </c>
      <c r="AI110" s="16">
        <v>5551</v>
      </c>
      <c r="AJ110" s="14">
        <v>7905</v>
      </c>
      <c r="AK110" s="606">
        <v>1438</v>
      </c>
      <c r="AL110" s="606">
        <v>790</v>
      </c>
      <c r="AM110" s="143">
        <v>2228</v>
      </c>
      <c r="AN110" s="606">
        <v>2339</v>
      </c>
      <c r="AO110" s="606">
        <v>1310</v>
      </c>
      <c r="AP110" s="143">
        <v>3649</v>
      </c>
      <c r="AQ110" s="606">
        <v>4561</v>
      </c>
      <c r="AR110" s="606">
        <v>4518</v>
      </c>
      <c r="AS110" s="143">
        <v>9079</v>
      </c>
    </row>
    <row r="111" spans="2:94" x14ac:dyDescent="0.25">
      <c r="B111" s="717">
        <v>31</v>
      </c>
      <c r="C111" s="13" t="s">
        <v>10</v>
      </c>
      <c r="D111" s="14">
        <v>1962</v>
      </c>
      <c r="E111" s="14">
        <v>5197</v>
      </c>
      <c r="F111" s="14">
        <v>7159</v>
      </c>
      <c r="G111" s="14">
        <v>2317</v>
      </c>
      <c r="H111" s="14">
        <v>5373</v>
      </c>
      <c r="I111" s="14">
        <v>7690</v>
      </c>
      <c r="J111" s="14">
        <v>2188</v>
      </c>
      <c r="K111" s="14">
        <v>5557</v>
      </c>
      <c r="L111" s="14">
        <v>7745</v>
      </c>
      <c r="M111" s="14">
        <v>1779</v>
      </c>
      <c r="N111" s="14">
        <v>5653</v>
      </c>
      <c r="O111" s="14">
        <v>7432</v>
      </c>
      <c r="P111" s="14">
        <v>1817</v>
      </c>
      <c r="Q111" s="14">
        <v>5231</v>
      </c>
      <c r="R111" s="14">
        <v>7048</v>
      </c>
      <c r="S111" s="14">
        <v>1677</v>
      </c>
      <c r="T111" s="14">
        <v>4913</v>
      </c>
      <c r="U111" s="14">
        <v>6590</v>
      </c>
      <c r="V111" s="14">
        <v>1958</v>
      </c>
      <c r="W111" s="14">
        <v>5457</v>
      </c>
      <c r="X111" s="14">
        <v>7415</v>
      </c>
      <c r="Y111" s="14">
        <v>2213</v>
      </c>
      <c r="Z111" s="14">
        <v>5598</v>
      </c>
      <c r="AA111" s="14">
        <v>7811</v>
      </c>
      <c r="AB111" s="14">
        <v>2067</v>
      </c>
      <c r="AC111" s="14">
        <v>6535</v>
      </c>
      <c r="AD111" s="14">
        <v>8602</v>
      </c>
      <c r="AE111" s="14">
        <v>1744</v>
      </c>
      <c r="AF111" s="14">
        <v>7202</v>
      </c>
      <c r="AG111" s="14">
        <v>8946</v>
      </c>
      <c r="AH111" s="16">
        <v>1606</v>
      </c>
      <c r="AI111" s="16">
        <v>7859</v>
      </c>
      <c r="AJ111" s="14">
        <v>9465</v>
      </c>
      <c r="AK111" s="606">
        <v>4489</v>
      </c>
      <c r="AL111" s="606">
        <v>1902</v>
      </c>
      <c r="AM111" s="143">
        <v>6391</v>
      </c>
      <c r="AN111" s="606">
        <v>4207</v>
      </c>
      <c r="AO111" s="606">
        <v>4490</v>
      </c>
      <c r="AP111" s="143">
        <v>8697</v>
      </c>
      <c r="AQ111" s="606">
        <v>2282</v>
      </c>
      <c r="AR111" s="606">
        <v>8182</v>
      </c>
      <c r="AS111" s="143">
        <v>10464</v>
      </c>
    </row>
    <row r="112" spans="2:94" x14ac:dyDescent="0.25">
      <c r="B112" s="717">
        <v>31</v>
      </c>
      <c r="C112" s="13" t="s">
        <v>11</v>
      </c>
      <c r="D112" s="14">
        <v>2533</v>
      </c>
      <c r="E112" s="14">
        <v>5921</v>
      </c>
      <c r="F112" s="14">
        <v>8454</v>
      </c>
      <c r="G112" s="14">
        <v>3039</v>
      </c>
      <c r="H112" s="14">
        <v>5642</v>
      </c>
      <c r="I112" s="14">
        <v>8681</v>
      </c>
      <c r="J112" s="14">
        <v>2550</v>
      </c>
      <c r="K112" s="14">
        <v>6410</v>
      </c>
      <c r="L112" s="14">
        <v>8960</v>
      </c>
      <c r="M112" s="14">
        <v>2373</v>
      </c>
      <c r="N112" s="14">
        <v>6537</v>
      </c>
      <c r="O112" s="14">
        <v>8910</v>
      </c>
      <c r="P112" s="14">
        <v>2221</v>
      </c>
      <c r="Q112" s="14">
        <v>6731</v>
      </c>
      <c r="R112" s="14">
        <v>8952</v>
      </c>
      <c r="S112" s="14">
        <v>2739</v>
      </c>
      <c r="T112" s="14">
        <v>6543</v>
      </c>
      <c r="U112" s="14">
        <v>9282</v>
      </c>
      <c r="V112" s="14">
        <v>2709</v>
      </c>
      <c r="W112" s="14">
        <v>6778</v>
      </c>
      <c r="X112" s="14">
        <v>9487</v>
      </c>
      <c r="Y112" s="14">
        <v>2347</v>
      </c>
      <c r="Z112" s="14">
        <v>6860</v>
      </c>
      <c r="AA112" s="14">
        <v>9207</v>
      </c>
      <c r="AB112" s="14">
        <v>2397</v>
      </c>
      <c r="AC112" s="14">
        <v>7465</v>
      </c>
      <c r="AD112" s="14">
        <v>9862</v>
      </c>
      <c r="AE112" s="14">
        <v>2475</v>
      </c>
      <c r="AF112" s="14">
        <v>8532</v>
      </c>
      <c r="AG112" s="14">
        <v>11007</v>
      </c>
      <c r="AH112" s="16">
        <v>2488</v>
      </c>
      <c r="AI112" s="16">
        <v>9059</v>
      </c>
      <c r="AJ112" s="14">
        <v>11547</v>
      </c>
      <c r="AK112" s="606">
        <v>5596</v>
      </c>
      <c r="AL112" s="606">
        <v>2095</v>
      </c>
      <c r="AM112" s="143">
        <v>7691</v>
      </c>
      <c r="AN112" s="606">
        <v>5762</v>
      </c>
      <c r="AO112" s="606">
        <v>5673</v>
      </c>
      <c r="AP112" s="143">
        <v>11435</v>
      </c>
      <c r="AQ112" s="606">
        <v>2841</v>
      </c>
      <c r="AR112" s="606">
        <v>8436</v>
      </c>
      <c r="AS112" s="143">
        <v>11277</v>
      </c>
    </row>
    <row r="113" spans="2:45" x14ac:dyDescent="0.25">
      <c r="B113" s="717">
        <v>30</v>
      </c>
      <c r="C113" s="13" t="s">
        <v>12</v>
      </c>
      <c r="D113" s="14">
        <v>2256</v>
      </c>
      <c r="E113" s="14">
        <v>2583</v>
      </c>
      <c r="F113" s="14">
        <v>4839</v>
      </c>
      <c r="G113" s="14">
        <v>1935</v>
      </c>
      <c r="H113" s="14">
        <v>2800</v>
      </c>
      <c r="I113" s="14">
        <v>4735</v>
      </c>
      <c r="J113" s="14">
        <v>2147</v>
      </c>
      <c r="K113" s="14">
        <v>3525</v>
      </c>
      <c r="L113" s="14">
        <v>5672</v>
      </c>
      <c r="M113" s="14">
        <v>1729</v>
      </c>
      <c r="N113" s="14">
        <v>3443</v>
      </c>
      <c r="O113" s="14">
        <v>5172</v>
      </c>
      <c r="P113" s="14">
        <v>1696</v>
      </c>
      <c r="Q113" s="14">
        <v>3459</v>
      </c>
      <c r="R113" s="14">
        <v>5155</v>
      </c>
      <c r="S113" s="14">
        <v>2375</v>
      </c>
      <c r="T113" s="14">
        <v>3014</v>
      </c>
      <c r="U113" s="14">
        <v>5389</v>
      </c>
      <c r="V113" s="14">
        <v>1809</v>
      </c>
      <c r="W113" s="14">
        <v>3350</v>
      </c>
      <c r="X113" s="14">
        <v>5159</v>
      </c>
      <c r="Y113" s="14">
        <v>1937</v>
      </c>
      <c r="Z113" s="14">
        <v>3835</v>
      </c>
      <c r="AA113" s="14">
        <v>5772</v>
      </c>
      <c r="AB113" s="14">
        <v>2182</v>
      </c>
      <c r="AC113" s="14">
        <v>4375</v>
      </c>
      <c r="AD113" s="14">
        <v>6557</v>
      </c>
      <c r="AE113" s="14">
        <v>1749</v>
      </c>
      <c r="AF113" s="14">
        <v>4947</v>
      </c>
      <c r="AG113" s="14">
        <v>6696</v>
      </c>
      <c r="AH113" s="16">
        <v>1802</v>
      </c>
      <c r="AI113" s="16">
        <v>5132</v>
      </c>
      <c r="AJ113" s="14">
        <v>6934</v>
      </c>
      <c r="AK113" s="606">
        <v>4316</v>
      </c>
      <c r="AL113" s="606">
        <v>849</v>
      </c>
      <c r="AM113" s="143">
        <v>5165</v>
      </c>
      <c r="AN113" s="606">
        <v>4303</v>
      </c>
      <c r="AO113" s="606">
        <v>3411</v>
      </c>
      <c r="AP113" s="143">
        <v>7714</v>
      </c>
      <c r="AQ113" s="606">
        <v>2042</v>
      </c>
      <c r="AR113" s="606">
        <v>4769</v>
      </c>
      <c r="AS113" s="143">
        <v>6811</v>
      </c>
    </row>
    <row r="114" spans="2:45" x14ac:dyDescent="0.25">
      <c r="B114" s="717">
        <v>31</v>
      </c>
      <c r="C114" s="13" t="s">
        <v>13</v>
      </c>
      <c r="D114" s="14">
        <v>2522</v>
      </c>
      <c r="E114" s="14">
        <v>2270</v>
      </c>
      <c r="F114" s="14">
        <v>4792</v>
      </c>
      <c r="G114" s="14">
        <v>2437</v>
      </c>
      <c r="H114" s="14">
        <v>1702</v>
      </c>
      <c r="I114" s="14">
        <v>4139</v>
      </c>
      <c r="J114" s="14">
        <v>2094</v>
      </c>
      <c r="K114" s="14">
        <v>2085</v>
      </c>
      <c r="L114" s="14">
        <v>4179</v>
      </c>
      <c r="M114" s="14">
        <v>2260</v>
      </c>
      <c r="N114" s="14">
        <v>1939</v>
      </c>
      <c r="O114" s="14">
        <v>4199</v>
      </c>
      <c r="P114" s="14">
        <v>2340</v>
      </c>
      <c r="Q114" s="14">
        <v>1788</v>
      </c>
      <c r="R114" s="14">
        <v>4128</v>
      </c>
      <c r="S114" s="14">
        <v>3349</v>
      </c>
      <c r="T114" s="14">
        <v>1716</v>
      </c>
      <c r="U114" s="14">
        <v>5065</v>
      </c>
      <c r="V114" s="14">
        <v>2409</v>
      </c>
      <c r="W114" s="14">
        <v>1842</v>
      </c>
      <c r="X114" s="14">
        <v>4251</v>
      </c>
      <c r="Y114" s="14">
        <v>2256</v>
      </c>
      <c r="Z114" s="14">
        <v>2394</v>
      </c>
      <c r="AA114" s="14">
        <v>4650</v>
      </c>
      <c r="AB114" s="14">
        <v>2118</v>
      </c>
      <c r="AC114" s="14">
        <v>2174</v>
      </c>
      <c r="AD114" s="14">
        <v>4292</v>
      </c>
      <c r="AE114" s="143">
        <v>2193</v>
      </c>
      <c r="AF114" s="143">
        <v>2365</v>
      </c>
      <c r="AG114" s="143">
        <v>4558</v>
      </c>
      <c r="AH114" s="16">
        <v>2177</v>
      </c>
      <c r="AI114" s="16">
        <v>2666</v>
      </c>
      <c r="AJ114" s="143">
        <v>4843</v>
      </c>
      <c r="AK114" s="606">
        <v>2054</v>
      </c>
      <c r="AL114" s="606">
        <v>382</v>
      </c>
      <c r="AM114" s="143">
        <v>2436</v>
      </c>
      <c r="AN114" s="606">
        <v>4304</v>
      </c>
      <c r="AO114" s="606">
        <v>1412</v>
      </c>
      <c r="AP114" s="143">
        <v>5716</v>
      </c>
      <c r="AQ114" s="606">
        <v>1993</v>
      </c>
      <c r="AR114" s="606">
        <v>2195</v>
      </c>
      <c r="AS114" s="143">
        <v>4188</v>
      </c>
    </row>
    <row r="115" spans="2:45" x14ac:dyDescent="0.25">
      <c r="B115" s="717">
        <v>30</v>
      </c>
      <c r="C115" s="13" t="s">
        <v>14</v>
      </c>
      <c r="D115" s="14">
        <v>2294</v>
      </c>
      <c r="E115" s="14">
        <v>750</v>
      </c>
      <c r="F115" s="14">
        <v>3044</v>
      </c>
      <c r="G115" s="14">
        <v>2019</v>
      </c>
      <c r="H115" s="14">
        <v>935</v>
      </c>
      <c r="I115" s="14">
        <v>2954</v>
      </c>
      <c r="J115" s="14">
        <v>2101</v>
      </c>
      <c r="K115" s="14">
        <v>1085</v>
      </c>
      <c r="L115" s="14">
        <v>3186</v>
      </c>
      <c r="M115" s="14">
        <v>1708</v>
      </c>
      <c r="N115" s="14">
        <v>1419</v>
      </c>
      <c r="O115" s="14">
        <v>3127</v>
      </c>
      <c r="P115" s="14">
        <v>2083</v>
      </c>
      <c r="Q115" s="14">
        <v>1367</v>
      </c>
      <c r="R115" s="14">
        <v>3450</v>
      </c>
      <c r="S115" s="14">
        <v>1951</v>
      </c>
      <c r="T115" s="14">
        <v>1254</v>
      </c>
      <c r="U115" s="14">
        <v>3205</v>
      </c>
      <c r="V115" s="14">
        <v>2917</v>
      </c>
      <c r="W115" s="14">
        <v>1140</v>
      </c>
      <c r="X115" s="14">
        <v>4057</v>
      </c>
      <c r="Y115" s="14">
        <v>2109</v>
      </c>
      <c r="Z115" s="14">
        <v>1254</v>
      </c>
      <c r="AA115" s="14">
        <v>3363</v>
      </c>
      <c r="AB115" s="14">
        <v>1841</v>
      </c>
      <c r="AC115" s="14">
        <v>1550</v>
      </c>
      <c r="AD115" s="14">
        <v>3391</v>
      </c>
      <c r="AE115" s="143">
        <v>1826</v>
      </c>
      <c r="AF115" s="143">
        <v>1471</v>
      </c>
      <c r="AG115" s="143">
        <v>3297</v>
      </c>
      <c r="AH115" s="16">
        <v>1776</v>
      </c>
      <c r="AI115" s="16">
        <v>1759</v>
      </c>
      <c r="AJ115" s="143">
        <v>3535</v>
      </c>
      <c r="AK115" s="606">
        <v>42</v>
      </c>
      <c r="AL115" s="606">
        <v>14</v>
      </c>
      <c r="AM115" s="143">
        <v>56</v>
      </c>
      <c r="AN115" s="606">
        <v>2823</v>
      </c>
      <c r="AO115" s="606">
        <v>561</v>
      </c>
      <c r="AP115" s="143">
        <v>3384</v>
      </c>
      <c r="AQ115" s="606">
        <v>1793</v>
      </c>
      <c r="AR115" s="606">
        <v>1045</v>
      </c>
      <c r="AS115" s="143">
        <v>2838</v>
      </c>
    </row>
    <row r="116" spans="2:45" x14ac:dyDescent="0.25">
      <c r="B116" s="717">
        <v>31</v>
      </c>
      <c r="C116" s="13" t="s">
        <v>15</v>
      </c>
      <c r="D116" s="14">
        <v>2048</v>
      </c>
      <c r="E116" s="14">
        <v>1291</v>
      </c>
      <c r="F116" s="14">
        <v>3339</v>
      </c>
      <c r="G116" s="14">
        <v>1967</v>
      </c>
      <c r="H116" s="14">
        <v>714</v>
      </c>
      <c r="I116" s="14">
        <v>2681</v>
      </c>
      <c r="J116" s="14">
        <v>1922</v>
      </c>
      <c r="K116" s="14">
        <v>1059</v>
      </c>
      <c r="L116" s="14">
        <v>2981</v>
      </c>
      <c r="M116" s="14">
        <v>1674</v>
      </c>
      <c r="N116" s="14">
        <v>861</v>
      </c>
      <c r="O116" s="14">
        <v>2535</v>
      </c>
      <c r="P116" s="14">
        <v>1797</v>
      </c>
      <c r="Q116" s="14">
        <v>954</v>
      </c>
      <c r="R116" s="14">
        <v>2751</v>
      </c>
      <c r="S116" s="14">
        <v>2043</v>
      </c>
      <c r="T116" s="14">
        <v>1395</v>
      </c>
      <c r="U116" s="14">
        <v>3438</v>
      </c>
      <c r="V116" s="14">
        <v>1723</v>
      </c>
      <c r="W116" s="14">
        <v>1472</v>
      </c>
      <c r="X116" s="14">
        <v>3195</v>
      </c>
      <c r="Y116" s="14">
        <v>2196</v>
      </c>
      <c r="Z116" s="14">
        <v>1305</v>
      </c>
      <c r="AA116" s="14">
        <v>3501</v>
      </c>
      <c r="AB116" s="14">
        <v>1655</v>
      </c>
      <c r="AC116" s="14">
        <v>1540</v>
      </c>
      <c r="AD116" s="14">
        <v>3195</v>
      </c>
      <c r="AE116" s="143">
        <v>1435</v>
      </c>
      <c r="AF116" s="143">
        <v>1484</v>
      </c>
      <c r="AG116" s="143">
        <v>2919</v>
      </c>
      <c r="AH116" s="16">
        <v>1645</v>
      </c>
      <c r="AI116" s="16">
        <v>1695</v>
      </c>
      <c r="AJ116" s="143">
        <v>3340</v>
      </c>
      <c r="AK116" s="606">
        <v>9</v>
      </c>
      <c r="AL116" s="606">
        <v>12</v>
      </c>
      <c r="AM116" s="143">
        <v>21</v>
      </c>
      <c r="AN116" s="606">
        <v>2416</v>
      </c>
      <c r="AO116" s="606">
        <v>660</v>
      </c>
      <c r="AP116" s="143">
        <v>3076</v>
      </c>
      <c r="AQ116" s="606">
        <v>1871</v>
      </c>
      <c r="AR116" s="606">
        <v>1151</v>
      </c>
      <c r="AS116" s="143">
        <v>3022</v>
      </c>
    </row>
    <row r="117" spans="2:45" x14ac:dyDescent="0.25">
      <c r="B117" s="126"/>
      <c r="N117" s="12"/>
      <c r="AE117" s="6">
        <v>24274</v>
      </c>
      <c r="AF117" s="6">
        <v>41745</v>
      </c>
      <c r="AH117" s="6">
        <v>22701</v>
      </c>
      <c r="AI117" s="6">
        <v>44361</v>
      </c>
      <c r="AJ117" s="147"/>
      <c r="AK117" s="348">
        <v>22547</v>
      </c>
      <c r="AL117" s="348">
        <v>9591</v>
      </c>
      <c r="AM117" s="276"/>
      <c r="AN117" s="348">
        <v>26562</v>
      </c>
      <c r="AO117" s="348">
        <v>17885</v>
      </c>
      <c r="AP117" s="276"/>
    </row>
    <row r="118" spans="2:45" x14ac:dyDescent="0.25">
      <c r="B118" s="126"/>
      <c r="AH118" s="147"/>
      <c r="AI118" s="147"/>
      <c r="AJ118" s="147"/>
      <c r="AK118" s="276"/>
      <c r="AL118" s="276"/>
      <c r="AM118" s="276"/>
      <c r="AN118" s="276"/>
      <c r="AO118" s="276"/>
      <c r="AP118" s="276"/>
    </row>
    <row r="119" spans="2:45" x14ac:dyDescent="0.25">
      <c r="B119" s="126"/>
      <c r="C119" s="2089" t="s">
        <v>465</v>
      </c>
      <c r="D119" s="2081">
        <v>2009</v>
      </c>
      <c r="E119" s="2081"/>
      <c r="F119" s="2081"/>
      <c r="G119" s="2081">
        <v>2010</v>
      </c>
      <c r="H119" s="2081"/>
      <c r="I119" s="2081"/>
      <c r="J119" s="2081">
        <v>2011</v>
      </c>
      <c r="K119" s="2081"/>
      <c r="L119" s="2081"/>
      <c r="M119" s="2081">
        <v>2012</v>
      </c>
      <c r="N119" s="2081"/>
      <c r="O119" s="2081"/>
      <c r="P119" s="2081">
        <v>2013</v>
      </c>
      <c r="Q119" s="2081"/>
      <c r="R119" s="2081"/>
      <c r="S119" s="2081">
        <v>2014</v>
      </c>
      <c r="T119" s="2081"/>
      <c r="U119" s="2081"/>
      <c r="V119" s="2081">
        <v>2015</v>
      </c>
      <c r="W119" s="2081"/>
      <c r="X119" s="2081"/>
      <c r="Y119" s="2081">
        <v>2016</v>
      </c>
      <c r="Z119" s="2081"/>
      <c r="AA119" s="2081"/>
      <c r="AB119" s="2081">
        <v>2017</v>
      </c>
      <c r="AC119" s="2081"/>
      <c r="AD119" s="2081"/>
      <c r="AE119" s="2081">
        <v>2018</v>
      </c>
      <c r="AF119" s="2081"/>
      <c r="AG119" s="2081"/>
      <c r="AH119" s="2081">
        <v>2019</v>
      </c>
      <c r="AI119" s="2081"/>
      <c r="AJ119" s="2081"/>
      <c r="AK119" s="2088">
        <v>2020</v>
      </c>
      <c r="AL119" s="2088"/>
      <c r="AM119" s="2088"/>
      <c r="AN119" s="2088">
        <v>2021</v>
      </c>
      <c r="AO119" s="2088"/>
      <c r="AP119" s="2088"/>
      <c r="AQ119" s="2081">
        <v>2022</v>
      </c>
      <c r="AR119" s="2081"/>
      <c r="AS119" s="2081"/>
    </row>
    <row r="120" spans="2:45" ht="15.75" thickBot="1" x14ac:dyDescent="0.3">
      <c r="B120" s="717" t="s">
        <v>466</v>
      </c>
      <c r="C120" s="2090"/>
      <c r="D120" s="44" t="s">
        <v>262</v>
      </c>
      <c r="E120" s="44" t="s">
        <v>263</v>
      </c>
      <c r="F120" s="44" t="s">
        <v>247</v>
      </c>
      <c r="G120" s="44" t="s">
        <v>262</v>
      </c>
      <c r="H120" s="44" t="s">
        <v>263</v>
      </c>
      <c r="I120" s="44" t="s">
        <v>247</v>
      </c>
      <c r="J120" s="44" t="s">
        <v>262</v>
      </c>
      <c r="K120" s="44" t="s">
        <v>263</v>
      </c>
      <c r="L120" s="44" t="s">
        <v>247</v>
      </c>
      <c r="M120" s="44" t="s">
        <v>262</v>
      </c>
      <c r="N120" s="44" t="s">
        <v>263</v>
      </c>
      <c r="O120" s="44" t="s">
        <v>247</v>
      </c>
      <c r="P120" s="44" t="s">
        <v>262</v>
      </c>
      <c r="Q120" s="44" t="s">
        <v>263</v>
      </c>
      <c r="R120" s="44" t="s">
        <v>247</v>
      </c>
      <c r="S120" s="44" t="s">
        <v>262</v>
      </c>
      <c r="T120" s="44" t="s">
        <v>263</v>
      </c>
      <c r="U120" s="44" t="s">
        <v>247</v>
      </c>
      <c r="V120" s="44" t="s">
        <v>262</v>
      </c>
      <c r="W120" s="44" t="s">
        <v>263</v>
      </c>
      <c r="X120" s="44" t="s">
        <v>247</v>
      </c>
      <c r="Y120" s="44" t="s">
        <v>262</v>
      </c>
      <c r="Z120" s="44" t="s">
        <v>263</v>
      </c>
      <c r="AA120" s="44" t="s">
        <v>247</v>
      </c>
      <c r="AB120" s="44" t="s">
        <v>262</v>
      </c>
      <c r="AC120" s="44" t="s">
        <v>263</v>
      </c>
      <c r="AD120" s="44" t="s">
        <v>247</v>
      </c>
      <c r="AE120" s="44" t="s">
        <v>262</v>
      </c>
      <c r="AF120" s="44" t="s">
        <v>263</v>
      </c>
      <c r="AG120" s="44" t="s">
        <v>247</v>
      </c>
      <c r="AH120" s="44" t="s">
        <v>262</v>
      </c>
      <c r="AI120" s="44" t="s">
        <v>263</v>
      </c>
      <c r="AJ120" s="44" t="s">
        <v>247</v>
      </c>
      <c r="AK120" s="605" t="s">
        <v>262</v>
      </c>
      <c r="AL120" s="605" t="s">
        <v>263</v>
      </c>
      <c r="AM120" s="605" t="s">
        <v>247</v>
      </c>
      <c r="AN120" s="605" t="s">
        <v>262</v>
      </c>
      <c r="AO120" s="605" t="s">
        <v>263</v>
      </c>
      <c r="AP120" s="605" t="s">
        <v>247</v>
      </c>
      <c r="AQ120" s="605" t="s">
        <v>262</v>
      </c>
      <c r="AR120" s="605" t="s">
        <v>263</v>
      </c>
      <c r="AS120" s="605" t="s">
        <v>247</v>
      </c>
    </row>
    <row r="121" spans="2:45" x14ac:dyDescent="0.25">
      <c r="B121" s="717">
        <v>31</v>
      </c>
      <c r="C121" s="15" t="s">
        <v>4</v>
      </c>
      <c r="D121" s="17">
        <v>3.0229386236825793</v>
      </c>
      <c r="E121" s="17">
        <v>2.963455149501661</v>
      </c>
      <c r="F121" s="69">
        <v>3.001589825119237</v>
      </c>
      <c r="G121" s="17">
        <v>2.7524154589371981</v>
      </c>
      <c r="H121" s="17">
        <v>2.9726708074534161</v>
      </c>
      <c r="I121" s="69">
        <v>2.8244616009752135</v>
      </c>
      <c r="J121" s="17">
        <v>2.5689112649465073</v>
      </c>
      <c r="K121" s="17">
        <v>2.564156945917285</v>
      </c>
      <c r="L121" s="69">
        <v>2.5671406003159558</v>
      </c>
      <c r="M121" s="17">
        <v>2.3837569745815252</v>
      </c>
      <c r="N121" s="17">
        <v>2.9167512690355331</v>
      </c>
      <c r="O121" s="69">
        <v>2.5858352578906851</v>
      </c>
      <c r="P121" s="17">
        <v>2.3295074127211861</v>
      </c>
      <c r="Q121" s="17">
        <v>2.6486042692939247</v>
      </c>
      <c r="R121" s="69">
        <v>2.4014814814814813</v>
      </c>
      <c r="S121" s="17">
        <v>2.5620835857056328</v>
      </c>
      <c r="T121" s="17">
        <v>2.424628450106157</v>
      </c>
      <c r="U121" s="69">
        <v>2.5121480910142693</v>
      </c>
      <c r="V121" s="17">
        <v>2.6375321336760926</v>
      </c>
      <c r="W121" s="17">
        <v>2.3386046511627905</v>
      </c>
      <c r="X121" s="69">
        <v>2.51539338654504</v>
      </c>
      <c r="Y121" s="17">
        <v>2.7011706715958104</v>
      </c>
      <c r="Z121" s="17">
        <v>2.3499210110584516</v>
      </c>
      <c r="AA121" s="69">
        <v>2.5472481827622016</v>
      </c>
      <c r="AB121" s="17">
        <v>2.8321826872012745</v>
      </c>
      <c r="AC121" s="17">
        <v>2.2792857142857144</v>
      </c>
      <c r="AD121" s="69">
        <v>2.5964057264696923</v>
      </c>
      <c r="AE121" s="17">
        <v>2.9869942196531793</v>
      </c>
      <c r="AF121" s="17">
        <v>2.4343042071197409</v>
      </c>
      <c r="AG121" s="69">
        <v>2.751173708920188</v>
      </c>
      <c r="AH121" s="17">
        <v>3.5192472198460223</v>
      </c>
      <c r="AI121" s="17">
        <v>2.4208909370199692</v>
      </c>
      <c r="AJ121" s="69">
        <v>2.9405099150141645</v>
      </c>
      <c r="AK121" s="153">
        <v>2.9897567221510886</v>
      </c>
      <c r="AL121" s="153">
        <v>2.3200745804847731</v>
      </c>
      <c r="AM121" s="153">
        <v>2.6499526963103124</v>
      </c>
      <c r="AN121" s="153">
        <v>2.1</v>
      </c>
      <c r="AO121" s="153">
        <v>3.4166666666666665</v>
      </c>
      <c r="AP121" s="153">
        <v>3.0294117647058822</v>
      </c>
      <c r="AQ121" s="153">
        <v>2.7160674981658106</v>
      </c>
      <c r="AR121" s="153">
        <v>2.3761329305135952</v>
      </c>
      <c r="AS121" s="153">
        <v>2.6049382716049383</v>
      </c>
    </row>
    <row r="122" spans="2:45" x14ac:dyDescent="0.25">
      <c r="B122" s="717">
        <v>28</v>
      </c>
      <c r="C122" s="13" t="s">
        <v>5</v>
      </c>
      <c r="D122" s="17">
        <v>2.942997542997543</v>
      </c>
      <c r="E122" s="17">
        <v>2.3779443254817987</v>
      </c>
      <c r="F122" s="69">
        <v>2.7652408218255307</v>
      </c>
      <c r="G122" s="17">
        <v>2.5614574187884109</v>
      </c>
      <c r="H122" s="17">
        <v>2.3888888888888888</v>
      </c>
      <c r="I122" s="69">
        <v>2.5017221584385765</v>
      </c>
      <c r="J122" s="17">
        <v>2.7796775769418662</v>
      </c>
      <c r="K122" s="17">
        <v>2.1437246963562755</v>
      </c>
      <c r="L122" s="69">
        <v>2.5726523887973642</v>
      </c>
      <c r="M122" s="17">
        <v>2.5809481216457959</v>
      </c>
      <c r="N122" s="17">
        <v>2.4875798438608943</v>
      </c>
      <c r="O122" s="69">
        <v>2.5448559670781892</v>
      </c>
      <c r="P122" s="17">
        <v>2.408723021582734</v>
      </c>
      <c r="Q122" s="17">
        <v>2.1675933280381257</v>
      </c>
      <c r="R122" s="69">
        <v>2.3215618719494691</v>
      </c>
      <c r="S122" s="17">
        <v>2.5209988649262201</v>
      </c>
      <c r="T122" s="17">
        <v>1.9130434782608696</v>
      </c>
      <c r="U122" s="69">
        <v>2.2992069214131217</v>
      </c>
      <c r="V122" s="17">
        <v>2.5528808208366218</v>
      </c>
      <c r="W122" s="17">
        <v>2.1445170660856934</v>
      </c>
      <c r="X122" s="69">
        <v>2.4091025313219125</v>
      </c>
      <c r="Y122" s="17">
        <v>2.4408272692454998</v>
      </c>
      <c r="Z122" s="17">
        <v>2.0767543859649122</v>
      </c>
      <c r="AA122" s="69">
        <v>2.3156572003015832</v>
      </c>
      <c r="AB122" s="17">
        <v>2.6373456790123457</v>
      </c>
      <c r="AC122" s="17">
        <v>2.0146718146718148</v>
      </c>
      <c r="AD122" s="69">
        <v>2.4298945201955235</v>
      </c>
      <c r="AE122" s="17">
        <v>2.6373456790123457</v>
      </c>
      <c r="AF122" s="17">
        <v>2.0146718146718148</v>
      </c>
      <c r="AG122" s="69">
        <v>2.4298945201955235</v>
      </c>
      <c r="AH122" s="17">
        <v>2.9320224719101122</v>
      </c>
      <c r="AI122" s="17">
        <v>2.1219168428470754</v>
      </c>
      <c r="AJ122" s="69">
        <v>2.5726789621756798</v>
      </c>
      <c r="AK122" s="153">
        <v>2.8254166666666665</v>
      </c>
      <c r="AL122" s="153">
        <v>2.5060702875399361</v>
      </c>
      <c r="AM122" s="153">
        <v>2.6993694829760404</v>
      </c>
      <c r="AN122" s="153">
        <v>1.4878048780487805</v>
      </c>
      <c r="AO122" s="153">
        <v>2.78125</v>
      </c>
      <c r="AP122" s="153">
        <v>2.0547945205479454</v>
      </c>
      <c r="AQ122" s="153">
        <v>2.5008826125330978</v>
      </c>
      <c r="AR122" s="153">
        <v>2.2759562841530054</v>
      </c>
      <c r="AS122" s="153">
        <v>2.4459639759839895</v>
      </c>
    </row>
    <row r="123" spans="2:45" x14ac:dyDescent="0.25">
      <c r="B123" s="717">
        <v>31</v>
      </c>
      <c r="C123" s="13" t="s">
        <v>6</v>
      </c>
      <c r="D123" s="17">
        <v>2.898181818181818</v>
      </c>
      <c r="E123" s="17">
        <v>2.7380952380952381</v>
      </c>
      <c r="F123" s="69">
        <v>2.8407148407148406</v>
      </c>
      <c r="G123" s="17">
        <v>2.8179882916444918</v>
      </c>
      <c r="H123" s="17">
        <v>2.4675072744907856</v>
      </c>
      <c r="I123" s="69">
        <v>2.6938144329896909</v>
      </c>
      <c r="J123" s="17">
        <v>2.7629164654756155</v>
      </c>
      <c r="K123" s="17">
        <v>2.0755310778914242</v>
      </c>
      <c r="L123" s="69">
        <v>2.5014961101137043</v>
      </c>
      <c r="M123" s="17">
        <v>2.5962047661076788</v>
      </c>
      <c r="N123" s="17">
        <v>2.5617495711835336</v>
      </c>
      <c r="O123" s="69">
        <v>2.5844988344988344</v>
      </c>
      <c r="P123" s="17">
        <v>2.5503105590062112</v>
      </c>
      <c r="Q123" s="17">
        <v>2.3085399449035813</v>
      </c>
      <c r="R123" s="69">
        <v>2.4356629653821034</v>
      </c>
      <c r="S123" s="17">
        <v>2.3701799485861184</v>
      </c>
      <c r="T123" s="17">
        <v>2.1810089020771515</v>
      </c>
      <c r="U123" s="69">
        <v>2.2927421803826298</v>
      </c>
      <c r="V123" s="17">
        <v>2.5856935366739289</v>
      </c>
      <c r="W123" s="17">
        <v>2.3667205169628431</v>
      </c>
      <c r="X123" s="69">
        <v>2.5177855711422845</v>
      </c>
      <c r="Y123" s="17">
        <v>2.8547126436781611</v>
      </c>
      <c r="Z123" s="17">
        <v>1.9345588235294118</v>
      </c>
      <c r="AA123" s="69">
        <v>2.5007072135785009</v>
      </c>
      <c r="AB123" s="17">
        <v>3.1214788732394365</v>
      </c>
      <c r="AC123" s="17">
        <v>2.1495188749074758</v>
      </c>
      <c r="AD123" s="69">
        <v>2.7590394700524428</v>
      </c>
      <c r="AE123" s="17">
        <v>2.9195000000000002</v>
      </c>
      <c r="AF123" s="17">
        <v>2.0589622641509435</v>
      </c>
      <c r="AG123" s="69">
        <v>2.5849633251833741</v>
      </c>
      <c r="AH123" s="17">
        <v>2.8197054342305741</v>
      </c>
      <c r="AI123" s="17">
        <v>2.187948350071736</v>
      </c>
      <c r="AJ123" s="69">
        <v>2.5578352661314301</v>
      </c>
      <c r="AK123" s="153">
        <v>3.4074074074074074</v>
      </c>
      <c r="AL123" s="153">
        <v>2.0855457227138645</v>
      </c>
      <c r="AM123" s="153">
        <v>2.927116827438371</v>
      </c>
      <c r="AN123" s="153">
        <v>2.9444444444444446</v>
      </c>
      <c r="AO123" s="153">
        <v>4.9069767441860463</v>
      </c>
      <c r="AP123" s="153">
        <v>4.3278688524590168</v>
      </c>
      <c r="AQ123" s="153">
        <v>2.7182844243792323</v>
      </c>
      <c r="AR123" s="153">
        <v>2.4237588652482271</v>
      </c>
      <c r="AS123" s="153">
        <v>2.6189051749925216</v>
      </c>
    </row>
    <row r="124" spans="2:45" x14ac:dyDescent="0.25">
      <c r="B124" s="717">
        <v>30</v>
      </c>
      <c r="C124" s="13" t="s">
        <v>7</v>
      </c>
      <c r="D124" s="17">
        <v>2.8067092651757188</v>
      </c>
      <c r="E124" s="17">
        <v>2.5872894333843797</v>
      </c>
      <c r="F124" s="69">
        <v>2.716708542713568</v>
      </c>
      <c r="G124" s="17">
        <v>2.7418677859391396</v>
      </c>
      <c r="H124" s="17">
        <v>2.602401129943503</v>
      </c>
      <c r="I124" s="69">
        <v>2.6824202287778447</v>
      </c>
      <c r="J124" s="17">
        <v>2.9965294992563214</v>
      </c>
      <c r="K124" s="17">
        <v>2.4219247928616952</v>
      </c>
      <c r="L124" s="69">
        <v>2.7451199107640827</v>
      </c>
      <c r="M124" s="17">
        <v>2.6841584158415843</v>
      </c>
      <c r="N124" s="17">
        <v>2.3276805251641139</v>
      </c>
      <c r="O124" s="69">
        <v>2.5148128898128896</v>
      </c>
      <c r="P124" s="17">
        <v>2.6083162217659139</v>
      </c>
      <c r="Q124" s="17">
        <v>2.332856120257695</v>
      </c>
      <c r="R124" s="69">
        <v>2.493273542600897</v>
      </c>
      <c r="S124" s="17">
        <v>2.5941230486685032</v>
      </c>
      <c r="T124" s="17">
        <v>2.4725738396624473</v>
      </c>
      <c r="U124" s="69">
        <v>2.5375552282768776</v>
      </c>
      <c r="V124" s="17">
        <v>2.8663390663390662</v>
      </c>
      <c r="W124" s="17">
        <v>2.1313868613138687</v>
      </c>
      <c r="X124" s="69">
        <v>2.5233228511530399</v>
      </c>
      <c r="Y124" s="17">
        <v>2.9491271820448879</v>
      </c>
      <c r="Z124" s="17">
        <v>2.1228070175438596</v>
      </c>
      <c r="AA124" s="69">
        <v>2.6139934776163654</v>
      </c>
      <c r="AB124" s="17">
        <v>3.3705991352686842</v>
      </c>
      <c r="AC124" s="17">
        <v>2.2567741935483872</v>
      </c>
      <c r="AD124" s="69">
        <v>2.7139959432048681</v>
      </c>
      <c r="AE124" s="17">
        <v>3.0046153846153847</v>
      </c>
      <c r="AF124" s="17">
        <v>2.1466666666666665</v>
      </c>
      <c r="AG124" s="69">
        <v>2.5522424242424244</v>
      </c>
      <c r="AH124" s="17">
        <v>3.0812077043206663</v>
      </c>
      <c r="AI124" s="17">
        <v>2.026697177726926</v>
      </c>
      <c r="AJ124" s="69">
        <v>2.4725952014087609</v>
      </c>
      <c r="AK124" s="153" t="s">
        <v>954</v>
      </c>
      <c r="AL124" s="153" t="s">
        <v>954</v>
      </c>
      <c r="AM124" s="153" t="s">
        <v>954</v>
      </c>
      <c r="AN124" s="153">
        <v>2.8571428571428572</v>
      </c>
      <c r="AO124" s="153">
        <v>1.9782608695652173</v>
      </c>
      <c r="AP124" s="153">
        <v>2.3580246913580245</v>
      </c>
      <c r="AQ124" s="153">
        <v>2.3416407061266873</v>
      </c>
      <c r="AR124" s="153">
        <v>2.1746506986027945</v>
      </c>
      <c r="AS124" s="153">
        <v>2.2732474964234619</v>
      </c>
    </row>
    <row r="125" spans="2:45" x14ac:dyDescent="0.25">
      <c r="B125" s="717">
        <v>31</v>
      </c>
      <c r="C125" s="13" t="s">
        <v>8</v>
      </c>
      <c r="D125" s="17">
        <v>3.0164551010813354</v>
      </c>
      <c r="E125" s="17">
        <v>2.3539303871724679</v>
      </c>
      <c r="F125" s="69">
        <v>2.654782237403928</v>
      </c>
      <c r="G125" s="17">
        <v>2.6305147058823528</v>
      </c>
      <c r="H125" s="17">
        <v>2.2910673732021194</v>
      </c>
      <c r="I125" s="69">
        <v>2.4443752594437527</v>
      </c>
      <c r="J125" s="17">
        <v>2.5350230414746542</v>
      </c>
      <c r="K125" s="17">
        <v>2.6851764705882353</v>
      </c>
      <c r="L125" s="69">
        <v>2.6093131548311992</v>
      </c>
      <c r="M125" s="17">
        <v>2.9205867475973699</v>
      </c>
      <c r="N125" s="17">
        <v>2.48864905098623</v>
      </c>
      <c r="O125" s="69">
        <v>2.6717409948542024</v>
      </c>
      <c r="P125" s="17">
        <v>3.1528169014084506</v>
      </c>
      <c r="Q125" s="17">
        <v>2.3165266106442579</v>
      </c>
      <c r="R125" s="69">
        <v>2.572846967407727</v>
      </c>
      <c r="S125" s="17">
        <v>2.8306092124814266</v>
      </c>
      <c r="T125" s="17">
        <v>2.2262405382674517</v>
      </c>
      <c r="U125" s="69">
        <v>2.5037525585626565</v>
      </c>
      <c r="V125" s="17">
        <v>2.9579710144927538</v>
      </c>
      <c r="W125" s="17">
        <v>2.0321519912312751</v>
      </c>
      <c r="X125" s="69">
        <v>2.4308300395256919</v>
      </c>
      <c r="Y125" s="17">
        <v>2.8677771993753254</v>
      </c>
      <c r="Z125" s="17">
        <v>1.9642105263157894</v>
      </c>
      <c r="AA125" s="69">
        <v>2.3280234751624396</v>
      </c>
      <c r="AB125" s="17">
        <v>2.9871244635193133</v>
      </c>
      <c r="AC125" s="17">
        <v>1.849537037037037</v>
      </c>
      <c r="AD125" s="69">
        <v>2.2833469721767594</v>
      </c>
      <c r="AE125" s="17">
        <v>2.820069204152249</v>
      </c>
      <c r="AF125" s="17">
        <v>1.9621212121212122</v>
      </c>
      <c r="AG125" s="69">
        <v>2.2656058751529988</v>
      </c>
      <c r="AH125" s="17">
        <v>2.8619662363455811</v>
      </c>
      <c r="AI125" s="17">
        <v>1.9769408147578786</v>
      </c>
      <c r="AJ125" s="69">
        <v>2.2781815109007941</v>
      </c>
      <c r="AK125" s="153">
        <v>2.0638297872340425</v>
      </c>
      <c r="AL125" s="153">
        <v>2</v>
      </c>
      <c r="AM125" s="153">
        <v>2.0370370370370372</v>
      </c>
      <c r="AN125" s="153">
        <v>1.7342657342657342</v>
      </c>
      <c r="AO125" s="153">
        <v>1.65</v>
      </c>
      <c r="AP125" s="153">
        <v>1.701716738197425</v>
      </c>
      <c r="AQ125" s="153">
        <v>2.5489404641775986</v>
      </c>
      <c r="AR125" s="153">
        <v>2.09822695035461</v>
      </c>
      <c r="AS125" s="153">
        <v>2.3295356464698775</v>
      </c>
    </row>
    <row r="126" spans="2:45" x14ac:dyDescent="0.25">
      <c r="B126" s="717">
        <v>30</v>
      </c>
      <c r="C126" s="13" t="s">
        <v>9</v>
      </c>
      <c r="D126" s="17">
        <v>3.2800374006545114</v>
      </c>
      <c r="E126" s="17">
        <v>2.3767592926741248</v>
      </c>
      <c r="F126" s="69">
        <v>2.770264765784114</v>
      </c>
      <c r="G126" s="17">
        <v>3.2548117154811718</v>
      </c>
      <c r="H126" s="17">
        <v>2.1979584396646006</v>
      </c>
      <c r="I126" s="69">
        <v>2.6900448081044224</v>
      </c>
      <c r="J126" s="17">
        <v>3.31924882629108</v>
      </c>
      <c r="K126" s="17">
        <v>2.3843759726112665</v>
      </c>
      <c r="L126" s="69">
        <v>2.7786177105831533</v>
      </c>
      <c r="M126" s="17">
        <v>3.0491304347826085</v>
      </c>
      <c r="N126" s="17">
        <v>2.6325802615933411</v>
      </c>
      <c r="O126" s="69">
        <v>2.8017302259887007</v>
      </c>
      <c r="P126" s="17">
        <v>3.0980091883614089</v>
      </c>
      <c r="Q126" s="17">
        <v>2.0985516372795971</v>
      </c>
      <c r="R126" s="69">
        <v>2.4798442064264847</v>
      </c>
      <c r="S126" s="17">
        <v>2.7766624843161858</v>
      </c>
      <c r="T126" s="17">
        <v>2.1869158878504673</v>
      </c>
      <c r="U126" s="69">
        <v>2.4486727306478557</v>
      </c>
      <c r="V126" s="17">
        <v>2.9741602067183464</v>
      </c>
      <c r="W126" s="17">
        <v>1.9832740213523132</v>
      </c>
      <c r="X126" s="69">
        <v>2.4316056118472331</v>
      </c>
      <c r="Y126" s="17">
        <v>3.243572395128552</v>
      </c>
      <c r="Z126" s="17">
        <v>2.17</v>
      </c>
      <c r="AA126" s="69">
        <v>2.6262219666474986</v>
      </c>
      <c r="AB126" s="17">
        <v>2.8422381152713503</v>
      </c>
      <c r="AC126" s="17">
        <v>1.8881608676005424</v>
      </c>
      <c r="AD126" s="69">
        <v>2.2215199176833749</v>
      </c>
      <c r="AE126" s="17">
        <v>2.8050655811849841</v>
      </c>
      <c r="AF126" s="17">
        <v>1.8590522478736331</v>
      </c>
      <c r="AG126" s="69">
        <v>2.1214249874560962</v>
      </c>
      <c r="AH126" s="17">
        <v>2.893372982158029</v>
      </c>
      <c r="AI126" s="17">
        <v>1.8113853359754999</v>
      </c>
      <c r="AJ126" s="69">
        <v>2.133586337760911</v>
      </c>
      <c r="AK126" s="153">
        <v>2.8025034770514603</v>
      </c>
      <c r="AL126" s="153">
        <v>1.5544303797468355</v>
      </c>
      <c r="AM126" s="153">
        <v>2.359964093357271</v>
      </c>
      <c r="AN126" s="153">
        <v>2.589995724668662</v>
      </c>
      <c r="AO126" s="153">
        <v>2.0549618320610685</v>
      </c>
      <c r="AP126" s="153">
        <v>2.3979172375993425</v>
      </c>
      <c r="AQ126" s="153">
        <v>2.5639114229335673</v>
      </c>
      <c r="AR126" s="153">
        <v>1.8348826914563967</v>
      </c>
      <c r="AS126" s="153">
        <v>2.2011234717479899</v>
      </c>
    </row>
    <row r="127" spans="2:45" x14ac:dyDescent="0.25">
      <c r="B127" s="717">
        <v>31</v>
      </c>
      <c r="C127" s="13" t="s">
        <v>10</v>
      </c>
      <c r="D127" s="17">
        <v>4.4459734964322122</v>
      </c>
      <c r="E127" s="17">
        <v>2.1258418318260537</v>
      </c>
      <c r="F127" s="69">
        <v>2.7616985612515714</v>
      </c>
      <c r="G127" s="17">
        <v>3.9615882606819164</v>
      </c>
      <c r="H127" s="17">
        <v>2.1864879955332217</v>
      </c>
      <c r="I127" s="69">
        <v>2.721326397919376</v>
      </c>
      <c r="J127" s="17">
        <v>3.8560329067641681</v>
      </c>
      <c r="K127" s="17">
        <v>2.5465179053446105</v>
      </c>
      <c r="L127" s="69">
        <v>2.9164622336991606</v>
      </c>
      <c r="M127" s="17">
        <v>4.1590781337830238</v>
      </c>
      <c r="N127" s="17">
        <v>2.42809127896692</v>
      </c>
      <c r="O127" s="69">
        <v>2.8424381054897738</v>
      </c>
      <c r="P127" s="17">
        <v>3.7363786461199782</v>
      </c>
      <c r="Q127" s="17">
        <v>2.5585930032498565</v>
      </c>
      <c r="R127" s="69">
        <v>2.8622304199772985</v>
      </c>
      <c r="S127" s="17">
        <v>3.5861657722122837</v>
      </c>
      <c r="T127" s="17">
        <v>2.4828007327498471</v>
      </c>
      <c r="U127" s="69">
        <v>2.7635811836115325</v>
      </c>
      <c r="V127" s="17">
        <v>3.4479060265577122</v>
      </c>
      <c r="W127" s="17">
        <v>2.3364485981308412</v>
      </c>
      <c r="X127" s="69">
        <v>2.6299393122049897</v>
      </c>
      <c r="Y127" s="17">
        <v>3.3827383642114777</v>
      </c>
      <c r="Z127" s="17">
        <v>2.0237584851732762</v>
      </c>
      <c r="AA127" s="69">
        <v>2.4087824862373575</v>
      </c>
      <c r="AB127" s="17">
        <v>3.5379777455249153</v>
      </c>
      <c r="AC127" s="17">
        <v>2.1302218821729149</v>
      </c>
      <c r="AD127" s="69">
        <v>2.4684956986747268</v>
      </c>
      <c r="AE127" s="17">
        <v>3.4971330275229358</v>
      </c>
      <c r="AF127" s="17">
        <v>1.9655651207997777</v>
      </c>
      <c r="AG127" s="69">
        <v>2.2641403979432146</v>
      </c>
      <c r="AH127" s="17">
        <v>3.7490660024906601</v>
      </c>
      <c r="AI127" s="17">
        <v>2.1044662170759638</v>
      </c>
      <c r="AJ127" s="69">
        <v>2.3835182250396199</v>
      </c>
      <c r="AK127" s="153">
        <v>3.3038538650033416</v>
      </c>
      <c r="AL127" s="153">
        <v>1.7623554153522607</v>
      </c>
      <c r="AM127" s="153">
        <v>2.8450946643717727</v>
      </c>
      <c r="AN127" s="153">
        <v>3.0494414071785121</v>
      </c>
      <c r="AO127" s="153">
        <v>1.7314031180400891</v>
      </c>
      <c r="AP127" s="153">
        <v>2.3689778084396917</v>
      </c>
      <c r="AQ127" s="153">
        <v>3.577563540753725</v>
      </c>
      <c r="AR127" s="153">
        <v>1.7061843070153997</v>
      </c>
      <c r="AS127" s="153">
        <v>2.1142966360856268</v>
      </c>
    </row>
    <row r="128" spans="2:45" x14ac:dyDescent="0.25">
      <c r="B128" s="717">
        <v>31</v>
      </c>
      <c r="C128" s="13" t="s">
        <v>11</v>
      </c>
      <c r="D128" s="17">
        <v>3.606790367153573</v>
      </c>
      <c r="E128" s="17">
        <v>2.1557169397061307</v>
      </c>
      <c r="F128" s="69">
        <v>2.5904897090134846</v>
      </c>
      <c r="G128" s="17">
        <v>3.5988812109246462</v>
      </c>
      <c r="H128" s="17">
        <v>2.1653668911733428</v>
      </c>
      <c r="I128" s="69">
        <v>2.667204239142956</v>
      </c>
      <c r="J128" s="17">
        <v>3.7850980392156863</v>
      </c>
      <c r="K128" s="17">
        <v>2.4647425897035879</v>
      </c>
      <c r="L128" s="69">
        <v>2.8405133928571429</v>
      </c>
      <c r="M128" s="17">
        <v>3.5238095238095237</v>
      </c>
      <c r="N128" s="17">
        <v>2.4610677680893378</v>
      </c>
      <c r="O128" s="69">
        <v>2.7441077441077439</v>
      </c>
      <c r="P128" s="17">
        <v>3.584421431787483</v>
      </c>
      <c r="Q128" s="17">
        <v>2.1900163422968357</v>
      </c>
      <c r="R128" s="69">
        <v>2.5359696157283289</v>
      </c>
      <c r="S128" s="17">
        <v>3.1569916027747351</v>
      </c>
      <c r="T128" s="17">
        <v>2.1386214274797495</v>
      </c>
      <c r="U128" s="69">
        <v>2.4391294979530276</v>
      </c>
      <c r="V128" s="17">
        <v>3.2964193429309709</v>
      </c>
      <c r="W128" s="17">
        <v>2.0961935674240189</v>
      </c>
      <c r="X128" s="69">
        <v>2.4389164119321176</v>
      </c>
      <c r="Y128" s="17">
        <v>3.532168726033234</v>
      </c>
      <c r="Z128" s="17">
        <v>2.1374635568513121</v>
      </c>
      <c r="AA128" s="69">
        <v>2.4929944607363961</v>
      </c>
      <c r="AB128" s="17">
        <v>3.6545682102628287</v>
      </c>
      <c r="AC128" s="17">
        <v>2.0420629604822507</v>
      </c>
      <c r="AD128" s="69">
        <v>2.4339890488744675</v>
      </c>
      <c r="AE128" s="17">
        <v>3.1737373737373735</v>
      </c>
      <c r="AF128" s="17">
        <v>1.8912330051570558</v>
      </c>
      <c r="AG128" s="69">
        <v>2.1796129735622785</v>
      </c>
      <c r="AH128" s="17">
        <v>3.1382636655948555</v>
      </c>
      <c r="AI128" s="17">
        <v>1.9534164918865218</v>
      </c>
      <c r="AJ128" s="69">
        <v>2.2087122196241449</v>
      </c>
      <c r="AK128" s="153">
        <v>3.1887062187276625</v>
      </c>
      <c r="AL128" s="153">
        <v>1.915035799522673</v>
      </c>
      <c r="AM128" s="153">
        <v>2.8417630997269536</v>
      </c>
      <c r="AN128" s="153">
        <v>2.9081916001388408</v>
      </c>
      <c r="AO128" s="153">
        <v>1.7666137845936893</v>
      </c>
      <c r="AP128" s="153">
        <v>2.3418452120682116</v>
      </c>
      <c r="AQ128" s="153">
        <v>3.0869412178810278</v>
      </c>
      <c r="AR128" s="153">
        <v>1.9711948790896159</v>
      </c>
      <c r="AS128" s="153">
        <v>2.2522834087079899</v>
      </c>
    </row>
    <row r="129" spans="1:45" x14ac:dyDescent="0.25">
      <c r="B129" s="717">
        <v>30</v>
      </c>
      <c r="C129" s="13" t="s">
        <v>12</v>
      </c>
      <c r="D129" s="17">
        <v>3.1742021276595747</v>
      </c>
      <c r="E129" s="17">
        <v>2.0189701897018972</v>
      </c>
      <c r="F129" s="69">
        <v>2.5575532134738581</v>
      </c>
      <c r="G129" s="17">
        <v>3.1633074935400516</v>
      </c>
      <c r="H129" s="17">
        <v>2.0699999999999998</v>
      </c>
      <c r="I129" s="69">
        <v>2.516789862724393</v>
      </c>
      <c r="J129" s="17">
        <v>2.7731718677224033</v>
      </c>
      <c r="K129" s="17">
        <v>2.1750354609929077</v>
      </c>
      <c r="L129" s="69">
        <v>2.4014456981664316</v>
      </c>
      <c r="M129" s="17">
        <v>3.0427993059572005</v>
      </c>
      <c r="N129" s="17">
        <v>2.018878884693581</v>
      </c>
      <c r="O129" s="69">
        <v>2.3611755607115237</v>
      </c>
      <c r="P129" s="17">
        <v>3.0176886792452828</v>
      </c>
      <c r="Q129" s="17">
        <v>1.8736629083550158</v>
      </c>
      <c r="R129" s="69">
        <v>2.2500484966052374</v>
      </c>
      <c r="S129" s="17">
        <v>2.7010526315789471</v>
      </c>
      <c r="T129" s="17">
        <v>1.8560053085600532</v>
      </c>
      <c r="U129" s="69">
        <v>2.228428279829282</v>
      </c>
      <c r="V129" s="17">
        <v>3.2067440574903263</v>
      </c>
      <c r="W129" s="17">
        <v>1.9755223880597015</v>
      </c>
      <c r="X129" s="69">
        <v>2.4072494669509594</v>
      </c>
      <c r="Y129" s="17">
        <v>2.7780072276716572</v>
      </c>
      <c r="Z129" s="17">
        <v>1.7366362451108215</v>
      </c>
      <c r="AA129" s="69">
        <v>2.0861053361053359</v>
      </c>
      <c r="AB129" s="17">
        <v>2.8354720439963335</v>
      </c>
      <c r="AC129" s="17">
        <v>1.730057142857143</v>
      </c>
      <c r="AD129" s="69">
        <v>2.0979106298612171</v>
      </c>
      <c r="AE129" s="17">
        <v>2.866781017724414</v>
      </c>
      <c r="AF129" s="17">
        <v>1.8035172832019406</v>
      </c>
      <c r="AG129" s="69">
        <v>2.0812425328554363</v>
      </c>
      <c r="AH129" s="17">
        <v>2.9994450610432852</v>
      </c>
      <c r="AI129" s="17">
        <v>1.7416212003117693</v>
      </c>
      <c r="AJ129" s="69">
        <v>2.0685030285549466</v>
      </c>
      <c r="AK129" s="153">
        <v>3.0637164040778497</v>
      </c>
      <c r="AL129" s="153">
        <v>2.4405182567726738</v>
      </c>
      <c r="AM129" s="153">
        <v>2.9612778315585673</v>
      </c>
      <c r="AN129" s="153">
        <v>2.6432721357192657</v>
      </c>
      <c r="AO129" s="153">
        <v>1.762532981530343</v>
      </c>
      <c r="AP129" s="153">
        <v>2.2538242157116932</v>
      </c>
      <c r="AQ129" s="153">
        <v>2.7331047992164543</v>
      </c>
      <c r="AR129" s="153">
        <v>1.8729293352904173</v>
      </c>
      <c r="AS129" s="153">
        <v>2.130817794743797</v>
      </c>
    </row>
    <row r="130" spans="1:45" x14ac:dyDescent="0.25">
      <c r="B130" s="717">
        <v>31</v>
      </c>
      <c r="C130" s="13" t="s">
        <v>13</v>
      </c>
      <c r="D130" s="17">
        <v>2.5455987311657413</v>
      </c>
      <c r="E130" s="17">
        <v>2.2044052863436123</v>
      </c>
      <c r="F130" s="69">
        <v>2.3839732888146909</v>
      </c>
      <c r="G130" s="17">
        <v>2.6651620845301602</v>
      </c>
      <c r="H130" s="17">
        <v>2.2220916568742655</v>
      </c>
      <c r="I130" s="69">
        <v>2.4829669002174439</v>
      </c>
      <c r="J130" s="17">
        <v>2.6084049665711557</v>
      </c>
      <c r="K130" s="17">
        <v>2.3059952038369302</v>
      </c>
      <c r="L130" s="69">
        <v>2.457525723857382</v>
      </c>
      <c r="M130" s="17">
        <v>2.538053097345133</v>
      </c>
      <c r="N130" s="17">
        <v>2.1624548736462095</v>
      </c>
      <c r="O130" s="69">
        <v>2.3646106215765657</v>
      </c>
      <c r="P130" s="17">
        <v>2.3662393162393163</v>
      </c>
      <c r="Q130" s="17">
        <v>2.2802013422818792</v>
      </c>
      <c r="R130" s="69">
        <v>2.3289728682170541</v>
      </c>
      <c r="S130" s="17">
        <v>2.3114362496267544</v>
      </c>
      <c r="T130" s="17">
        <v>2.0343822843822843</v>
      </c>
      <c r="U130" s="69">
        <v>2.2175715695952616</v>
      </c>
      <c r="V130" s="17">
        <v>2.9771689497716896</v>
      </c>
      <c r="W130" s="17">
        <v>2.235613463626493</v>
      </c>
      <c r="X130" s="69">
        <v>2.6558456833686193</v>
      </c>
      <c r="Y130" s="17">
        <v>2.6227836879432624</v>
      </c>
      <c r="Z130" s="17">
        <v>1.9941520467836258</v>
      </c>
      <c r="AA130" s="69">
        <v>2.2991397849462367</v>
      </c>
      <c r="AB130" s="17">
        <v>2.7233238904627006</v>
      </c>
      <c r="AC130" s="17">
        <v>1.9494020239190433</v>
      </c>
      <c r="AD130" s="69">
        <v>2.3313140726933832</v>
      </c>
      <c r="AE130" s="153">
        <v>2.4847241222070222</v>
      </c>
      <c r="AF130" s="153">
        <v>1.8443974630021143</v>
      </c>
      <c r="AG130" s="154">
        <v>2.1524791575252302</v>
      </c>
      <c r="AH130" s="153">
        <v>2.5066605420303167</v>
      </c>
      <c r="AI130" s="153">
        <v>2.0202550637659416</v>
      </c>
      <c r="AJ130" s="154">
        <v>2.2389015073301675</v>
      </c>
      <c r="AK130" s="153">
        <v>3.3159688412852968</v>
      </c>
      <c r="AL130" s="153">
        <v>2.9031413612565444</v>
      </c>
      <c r="AM130" s="153">
        <v>3.2512315270935961</v>
      </c>
      <c r="AN130" s="153">
        <v>2.6463754646840147</v>
      </c>
      <c r="AO130" s="153">
        <v>1.9305949008498584</v>
      </c>
      <c r="AP130" s="153">
        <v>2.4695591322603221</v>
      </c>
      <c r="AQ130" s="153">
        <v>2.6833918715504264</v>
      </c>
      <c r="AR130" s="153">
        <v>2.224601366742597</v>
      </c>
      <c r="AS130" s="153">
        <v>2.4429321872015284</v>
      </c>
    </row>
    <row r="131" spans="1:45" x14ac:dyDescent="0.25">
      <c r="B131" s="717">
        <v>30</v>
      </c>
      <c r="C131" s="13" t="s">
        <v>14</v>
      </c>
      <c r="D131" s="17">
        <v>2.4197907585004361</v>
      </c>
      <c r="E131" s="17">
        <v>2.4426666666666668</v>
      </c>
      <c r="F131" s="69">
        <v>2.4254270696452038</v>
      </c>
      <c r="G131" s="17">
        <v>2.4611193660227837</v>
      </c>
      <c r="H131" s="17">
        <v>2.7818181818181817</v>
      </c>
      <c r="I131" s="69">
        <v>2.5626269465132023</v>
      </c>
      <c r="J131" s="17">
        <v>2.5016658733936219</v>
      </c>
      <c r="K131" s="17">
        <v>2.774193548387097</v>
      </c>
      <c r="L131" s="69">
        <v>2.5944758317639676</v>
      </c>
      <c r="M131" s="17">
        <v>2.6961358313817332</v>
      </c>
      <c r="N131" s="17">
        <v>3.7681465821000706</v>
      </c>
      <c r="O131" s="69">
        <v>3.1826031339942435</v>
      </c>
      <c r="P131" s="17">
        <v>2.5021603456553048</v>
      </c>
      <c r="Q131" s="17">
        <v>2.2414045354791514</v>
      </c>
      <c r="R131" s="69">
        <v>2.3988405797101451</v>
      </c>
      <c r="S131" s="17">
        <v>2.6709379805228086</v>
      </c>
      <c r="T131" s="17">
        <v>2.2192982456140351</v>
      </c>
      <c r="U131" s="69">
        <v>2.4942277691107644</v>
      </c>
      <c r="V131" s="17">
        <v>2.526225574220089</v>
      </c>
      <c r="W131" s="17">
        <v>2.3061403508771932</v>
      </c>
      <c r="X131" s="69">
        <v>2.4643825486812916</v>
      </c>
      <c r="Y131" s="17">
        <v>2.6927453769559033</v>
      </c>
      <c r="Z131" s="17">
        <v>2.4401913875598087</v>
      </c>
      <c r="AA131" s="69">
        <v>2.5985727029438004</v>
      </c>
      <c r="AB131" s="17">
        <v>2.8723519826181425</v>
      </c>
      <c r="AC131" s="17">
        <v>2.0974193548387099</v>
      </c>
      <c r="AD131" s="69">
        <v>2.5181362429961665</v>
      </c>
      <c r="AE131" s="153">
        <v>2.7168674698795181</v>
      </c>
      <c r="AF131" s="153">
        <v>2.3018354860639021</v>
      </c>
      <c r="AG131" s="154">
        <v>2.5316954807400669</v>
      </c>
      <c r="AH131" s="153">
        <v>2.9639639639639639</v>
      </c>
      <c r="AI131" s="153">
        <v>2.2609437180216032</v>
      </c>
      <c r="AJ131" s="154">
        <v>2.6141442715700141</v>
      </c>
      <c r="AK131" s="153">
        <v>2.7380952380952381</v>
      </c>
      <c r="AL131" s="153">
        <v>6.6428571428571432</v>
      </c>
      <c r="AM131" s="153">
        <v>3.7142857142857144</v>
      </c>
      <c r="AN131" s="153">
        <v>2.5990081473609634</v>
      </c>
      <c r="AO131" s="153">
        <v>2.2014260249554369</v>
      </c>
      <c r="AP131" s="153">
        <v>2.5330969267139478</v>
      </c>
      <c r="AQ131" s="153">
        <v>2.8482989403234802</v>
      </c>
      <c r="AR131" s="153">
        <v>2.6430622009569378</v>
      </c>
      <c r="AS131" s="153">
        <v>2.7727272727272729</v>
      </c>
    </row>
    <row r="132" spans="1:45" x14ac:dyDescent="0.25">
      <c r="B132" s="717">
        <v>31</v>
      </c>
      <c r="C132" s="13" t="s">
        <v>15</v>
      </c>
      <c r="D132" s="17">
        <v>2.55126953125</v>
      </c>
      <c r="E132" s="17">
        <v>2.2703330751355537</v>
      </c>
      <c r="F132" s="69">
        <v>2.4426474992512728</v>
      </c>
      <c r="G132" s="17">
        <v>2.6192170818505338</v>
      </c>
      <c r="H132" s="17">
        <v>2.0616246498599438</v>
      </c>
      <c r="I132" s="69">
        <v>2.4707198806415516</v>
      </c>
      <c r="J132" s="17">
        <v>2.6212278876170654</v>
      </c>
      <c r="K132" s="17">
        <v>2.7063267233238903</v>
      </c>
      <c r="L132" s="69">
        <v>2.6514592418651461</v>
      </c>
      <c r="M132" s="17">
        <v>2.4545997610513739</v>
      </c>
      <c r="N132" s="17">
        <v>2.3960511033681766</v>
      </c>
      <c r="O132" s="69">
        <v>2.434714003944773</v>
      </c>
      <c r="P132" s="17">
        <v>2.5381190873678352</v>
      </c>
      <c r="Q132" s="17">
        <v>2.1299790356394128</v>
      </c>
      <c r="R132" s="69">
        <v>2.3965830607051983</v>
      </c>
      <c r="S132" s="17">
        <v>2.5349975526186981</v>
      </c>
      <c r="T132" s="17">
        <v>1.9870967741935484</v>
      </c>
      <c r="U132" s="69">
        <v>2.3126817917393834</v>
      </c>
      <c r="V132" s="17">
        <v>2.7202553685432385</v>
      </c>
      <c r="W132" s="17">
        <v>2.2221467391304346</v>
      </c>
      <c r="X132" s="69">
        <v>2.4907668231611892</v>
      </c>
      <c r="Y132" s="17">
        <v>2.6730418943533696</v>
      </c>
      <c r="Z132" s="17">
        <v>2.1486590038314177</v>
      </c>
      <c r="AA132" s="69">
        <v>2.4775778349043129</v>
      </c>
      <c r="AB132" s="17">
        <v>2.9691842900302117</v>
      </c>
      <c r="AC132" s="17">
        <v>2.0331168831168833</v>
      </c>
      <c r="AD132" s="69">
        <v>2.5179968701095463</v>
      </c>
      <c r="AE132" s="153">
        <v>3.0195121951219512</v>
      </c>
      <c r="AF132" s="153">
        <v>2.1859838274932613</v>
      </c>
      <c r="AG132" s="154">
        <v>2.5957519698526892</v>
      </c>
      <c r="AH132" s="153">
        <v>2.9580547112462008</v>
      </c>
      <c r="AI132" s="153">
        <v>2.158702064896755</v>
      </c>
      <c r="AJ132" s="154">
        <v>2.5523952095808382</v>
      </c>
      <c r="AK132" s="153">
        <v>2.6666666666666665</v>
      </c>
      <c r="AL132" s="153">
        <v>5.75</v>
      </c>
      <c r="AM132" s="153">
        <v>4.4285714285714288</v>
      </c>
      <c r="AN132" s="153">
        <v>2.5873344370860929</v>
      </c>
      <c r="AO132" s="153">
        <v>2.1969696969696968</v>
      </c>
      <c r="AP132" s="153">
        <v>2.5035760728218466</v>
      </c>
      <c r="AQ132" s="153">
        <v>3.005344735435596</v>
      </c>
      <c r="AR132" s="153">
        <v>2.5881841876629017</v>
      </c>
      <c r="AS132" s="153">
        <v>2.8464592984778294</v>
      </c>
    </row>
    <row r="133" spans="1:45" x14ac:dyDescent="0.25">
      <c r="E133" s="74"/>
    </row>
    <row r="134" spans="1:45" ht="15.75" thickBot="1" x14ac:dyDescent="0.3"/>
    <row r="135" spans="1:45" ht="31.5" customHeight="1" thickBot="1" x14ac:dyDescent="0.3">
      <c r="A135" s="716" t="s">
        <v>467</v>
      </c>
      <c r="B135" s="717" t="s">
        <v>466</v>
      </c>
      <c r="C135" s="574" t="s">
        <v>378</v>
      </c>
      <c r="D135" s="66">
        <v>2009</v>
      </c>
      <c r="E135" s="66">
        <v>2010</v>
      </c>
      <c r="F135" s="66">
        <v>2011</v>
      </c>
      <c r="G135" s="66">
        <v>2012</v>
      </c>
      <c r="H135" s="66">
        <v>2013</v>
      </c>
      <c r="I135" s="66">
        <v>2014</v>
      </c>
      <c r="J135" s="66">
        <v>2015</v>
      </c>
      <c r="K135" s="66">
        <v>2016</v>
      </c>
      <c r="L135" s="66">
        <v>2017</v>
      </c>
      <c r="M135" s="66">
        <v>2018</v>
      </c>
      <c r="N135" s="66">
        <v>2019</v>
      </c>
      <c r="O135" s="607">
        <v>2020</v>
      </c>
      <c r="P135" s="607">
        <v>2021</v>
      </c>
      <c r="Q135" s="1756">
        <v>2022</v>
      </c>
      <c r="R135" s="2060" t="s">
        <v>1513</v>
      </c>
      <c r="S135" s="2061"/>
    </row>
    <row r="136" spans="1:45" ht="15.75" thickTop="1" x14ac:dyDescent="0.25">
      <c r="A136" s="576">
        <v>23777</v>
      </c>
      <c r="B136" s="717">
        <v>31</v>
      </c>
      <c r="C136" s="15" t="s">
        <v>4</v>
      </c>
      <c r="D136" s="67">
        <v>0.26308088901274995</v>
      </c>
      <c r="E136" s="67">
        <v>0.23828459771691063</v>
      </c>
      <c r="F136" s="67">
        <v>0.21265458352417718</v>
      </c>
      <c r="G136" s="67">
        <v>0.21911999739065202</v>
      </c>
      <c r="H136" s="67">
        <v>0.21191620093473215</v>
      </c>
      <c r="I136" s="67">
        <v>0.22643214682981089</v>
      </c>
      <c r="J136" s="67">
        <v>0.20706486029848878</v>
      </c>
      <c r="K136" s="67">
        <v>0.22310817365995633</v>
      </c>
      <c r="L136" s="67">
        <v>0.26957621758380773</v>
      </c>
      <c r="M136" s="67">
        <v>0.31229819116586727</v>
      </c>
      <c r="N136" s="67">
        <v>0.28865406006674083</v>
      </c>
      <c r="O136" s="374">
        <v>0.32936150197938308</v>
      </c>
      <c r="P136" s="374">
        <v>4.3319173991672628E-3</v>
      </c>
      <c r="Q136" s="1755">
        <v>0.22185305126803212</v>
      </c>
      <c r="R136" s="1757">
        <v>0.26309793874888088</v>
      </c>
      <c r="S136" s="1759">
        <v>12</v>
      </c>
    </row>
    <row r="137" spans="1:45" x14ac:dyDescent="0.25">
      <c r="A137" s="576">
        <v>21476</v>
      </c>
      <c r="B137" s="717">
        <v>28</v>
      </c>
      <c r="C137" s="13" t="s">
        <v>5</v>
      </c>
      <c r="D137" s="67">
        <v>0.3166460968836779</v>
      </c>
      <c r="E137" s="67">
        <v>0.33080309700926064</v>
      </c>
      <c r="F137" s="67">
        <v>0.2828165749058244</v>
      </c>
      <c r="G137" s="67">
        <v>0.33497038855987288</v>
      </c>
      <c r="H137" s="67">
        <v>0.29258937617600234</v>
      </c>
      <c r="I137" s="67">
        <v>0.24545874384236452</v>
      </c>
      <c r="J137" s="67">
        <v>0.32638215324927256</v>
      </c>
      <c r="K137" s="67">
        <v>0.30927765843179378</v>
      </c>
      <c r="L137" s="67">
        <v>0.33070728291316526</v>
      </c>
      <c r="M137" s="67">
        <v>0.32781479938914343</v>
      </c>
      <c r="N137" s="67">
        <v>0.36198099929627026</v>
      </c>
      <c r="O137" s="374">
        <v>0.46445929526123936</v>
      </c>
      <c r="P137" s="374">
        <v>6.9845408828459674E-3</v>
      </c>
      <c r="Q137" s="1755">
        <v>0.34145092195939653</v>
      </c>
      <c r="R137" s="1757">
        <v>0.33424633239795376</v>
      </c>
      <c r="S137" s="1760">
        <v>6</v>
      </c>
    </row>
    <row r="138" spans="1:45" x14ac:dyDescent="0.25">
      <c r="A138" s="576">
        <v>23777</v>
      </c>
      <c r="B138" s="717">
        <v>31</v>
      </c>
      <c r="C138" s="13" t="s">
        <v>6</v>
      </c>
      <c r="D138" s="67">
        <v>0.25472026753988714</v>
      </c>
      <c r="E138" s="67">
        <v>0.26872578931130231</v>
      </c>
      <c r="F138" s="67">
        <v>0.27350651050186481</v>
      </c>
      <c r="G138" s="67">
        <v>0.28931145829935745</v>
      </c>
      <c r="H138" s="67">
        <v>0.24374938719482303</v>
      </c>
      <c r="I138" s="67">
        <v>0.26244438264738601</v>
      </c>
      <c r="J138" s="67">
        <v>0.31447701886674384</v>
      </c>
      <c r="K138" s="67">
        <v>0.26800873150618482</v>
      </c>
      <c r="L138" s="67">
        <v>0.31612903225806449</v>
      </c>
      <c r="M138" s="67">
        <v>0.26514937772343961</v>
      </c>
      <c r="N138" s="67">
        <v>0.34172890513268711</v>
      </c>
      <c r="O138" s="374">
        <v>0.10704346803590327</v>
      </c>
      <c r="P138" s="374">
        <v>2.220633385204189E-2</v>
      </c>
      <c r="Q138" s="1755">
        <v>0.36821297892921734</v>
      </c>
      <c r="R138" s="1757">
        <v>0.31184580510991866</v>
      </c>
      <c r="S138" s="1760">
        <v>8</v>
      </c>
    </row>
    <row r="139" spans="1:45" x14ac:dyDescent="0.25">
      <c r="A139" s="576">
        <v>29010</v>
      </c>
      <c r="B139" s="717">
        <v>30</v>
      </c>
      <c r="C139" s="15" t="s">
        <v>7</v>
      </c>
      <c r="D139" s="67">
        <v>0.2708626898387349</v>
      </c>
      <c r="E139" s="67">
        <v>0.27515825227728885</v>
      </c>
      <c r="F139" s="67">
        <v>0.29180376463613455</v>
      </c>
      <c r="G139" s="67">
        <v>0.286090169992609</v>
      </c>
      <c r="H139" s="67">
        <v>0.23420387531592249</v>
      </c>
      <c r="I139" s="67">
        <v>0.30549645390070923</v>
      </c>
      <c r="J139" s="67">
        <v>0.26073652856756024</v>
      </c>
      <c r="K139" s="67">
        <v>0.23251582278481012</v>
      </c>
      <c r="L139" s="67">
        <v>0.29245901639344263</v>
      </c>
      <c r="M139" s="67">
        <v>0.28554380254949824</v>
      </c>
      <c r="N139" s="67">
        <v>0.36999341238471672</v>
      </c>
      <c r="O139" s="374">
        <v>9.7751710654936461E-4</v>
      </c>
      <c r="P139" s="374">
        <v>6.5839365735953122E-3</v>
      </c>
      <c r="Q139" s="1755">
        <v>0.383419510513616</v>
      </c>
      <c r="R139" s="1757">
        <v>0.31278631292521675</v>
      </c>
      <c r="S139" s="1760">
        <v>7</v>
      </c>
    </row>
    <row r="140" spans="1:45" x14ac:dyDescent="0.25">
      <c r="A140" s="576">
        <v>36177</v>
      </c>
      <c r="B140" s="717">
        <v>31</v>
      </c>
      <c r="C140" s="13" t="s">
        <v>8</v>
      </c>
      <c r="D140" s="67">
        <v>0.33344059206821658</v>
      </c>
      <c r="E140" s="67">
        <v>0.31190741035012448</v>
      </c>
      <c r="F140" s="67">
        <v>0.28623604832324473</v>
      </c>
      <c r="G140" s="67">
        <v>0.31751006471997145</v>
      </c>
      <c r="H140" s="67">
        <v>0.27722864385887386</v>
      </c>
      <c r="I140" s="67">
        <v>0.26741643995336184</v>
      </c>
      <c r="J140" s="67">
        <v>0.26340704673023602</v>
      </c>
      <c r="K140" s="67">
        <v>0.24473382689934778</v>
      </c>
      <c r="L140" s="67">
        <v>0.25354384370740574</v>
      </c>
      <c r="M140" s="67">
        <v>0.29248967245310276</v>
      </c>
      <c r="N140" s="67">
        <v>0.35877781326519748</v>
      </c>
      <c r="O140" s="374">
        <v>4.3520692110885452E-3</v>
      </c>
      <c r="P140" s="374">
        <v>2.1920004422699504E-2</v>
      </c>
      <c r="Q140" s="1755">
        <v>0.3730270613925975</v>
      </c>
      <c r="R140" s="1757">
        <v>0.30451444354353024</v>
      </c>
      <c r="S140" s="1760">
        <v>10</v>
      </c>
    </row>
    <row r="141" spans="1:45" x14ac:dyDescent="0.25">
      <c r="A141" s="576">
        <v>35010</v>
      </c>
      <c r="B141" s="717">
        <v>30</v>
      </c>
      <c r="C141" s="13" t="s">
        <v>9</v>
      </c>
      <c r="D141" s="67">
        <v>0.3768911055694098</v>
      </c>
      <c r="E141" s="67">
        <v>0.37788724685276409</v>
      </c>
      <c r="F141" s="67">
        <v>0.4074425969912906</v>
      </c>
      <c r="G141" s="67">
        <v>0.41782517114270668</v>
      </c>
      <c r="H141" s="67">
        <v>0.30603220379716417</v>
      </c>
      <c r="I141" s="67">
        <v>0.33109939759036144</v>
      </c>
      <c r="J141" s="67">
        <v>0.29068250640577686</v>
      </c>
      <c r="K141" s="67">
        <v>0.31195355191256829</v>
      </c>
      <c r="L141" s="67">
        <v>0.35476525821596244</v>
      </c>
      <c r="M141" s="67">
        <v>0.39449498483788198</v>
      </c>
      <c r="N141" s="67">
        <v>0.46386138613861388</v>
      </c>
      <c r="O141" s="374">
        <v>0.14330880348868902</v>
      </c>
      <c r="P141" s="374">
        <v>0.24992859183090546</v>
      </c>
      <c r="Q141" s="1755">
        <v>0.57080834047415019</v>
      </c>
      <c r="R141" s="1757">
        <v>0.41917670431583537</v>
      </c>
      <c r="S141" s="1760">
        <v>3</v>
      </c>
    </row>
    <row r="142" spans="1:45" x14ac:dyDescent="0.25">
      <c r="A142" s="576">
        <v>36177</v>
      </c>
      <c r="B142" s="717">
        <v>31</v>
      </c>
      <c r="C142" s="15" t="s">
        <v>10</v>
      </c>
      <c r="D142" s="67">
        <v>0.53015311184404579</v>
      </c>
      <c r="E142" s="67">
        <v>0.55424016102547802</v>
      </c>
      <c r="F142" s="67">
        <v>0.57691620054657367</v>
      </c>
      <c r="G142" s="67">
        <v>0.53827141619528107</v>
      </c>
      <c r="H142" s="67">
        <v>0.46917226783263949</v>
      </c>
      <c r="I142" s="67">
        <v>0.44238243295763702</v>
      </c>
      <c r="J142" s="67">
        <v>0.43959784495390097</v>
      </c>
      <c r="K142" s="67">
        <v>0.41457341794465008</v>
      </c>
      <c r="L142" s="67">
        <v>0.48237164925034076</v>
      </c>
      <c r="M142" s="67">
        <v>0.4572337976026547</v>
      </c>
      <c r="N142" s="67">
        <v>0.60044714148834233</v>
      </c>
      <c r="O142" s="374">
        <v>0.47959802706195764</v>
      </c>
      <c r="P142" s="374">
        <v>0.56950548691157366</v>
      </c>
      <c r="Q142" s="1755">
        <v>0.61154877408298092</v>
      </c>
      <c r="R142" s="1757">
        <v>0.51323495607379377</v>
      </c>
      <c r="S142" s="1760">
        <v>2</v>
      </c>
    </row>
    <row r="143" spans="1:45" x14ac:dyDescent="0.25">
      <c r="A143" s="576">
        <v>36177</v>
      </c>
      <c r="B143" s="717">
        <v>31</v>
      </c>
      <c r="C143" s="13" t="s">
        <v>11</v>
      </c>
      <c r="D143" s="67">
        <v>0.58724157348564077</v>
      </c>
      <c r="E143" s="67">
        <v>0.6132210392499603</v>
      </c>
      <c r="F143" s="67">
        <v>0.65003958828186859</v>
      </c>
      <c r="G143" s="67">
        <v>0.62299342608163888</v>
      </c>
      <c r="H143" s="67">
        <v>0.52799032490638886</v>
      </c>
      <c r="I143" s="67">
        <v>0.54994170229304318</v>
      </c>
      <c r="J143" s="67">
        <v>0.5215842744753274</v>
      </c>
      <c r="K143" s="67">
        <v>0.50575092543627709</v>
      </c>
      <c r="L143" s="67">
        <v>0.5452975920036347</v>
      </c>
      <c r="M143" s="67">
        <v>0.54156978712837767</v>
      </c>
      <c r="N143" s="67">
        <v>0.67880336420738852</v>
      </c>
      <c r="O143" s="374">
        <v>0.57647772531849228</v>
      </c>
      <c r="P143" s="374">
        <v>0.7402216878126987</v>
      </c>
      <c r="Q143" s="1755">
        <v>0.70207590458025815</v>
      </c>
      <c r="R143" s="1757">
        <v>0.5946995146711872</v>
      </c>
      <c r="S143" s="1760">
        <v>1</v>
      </c>
    </row>
    <row r="144" spans="1:45" x14ac:dyDescent="0.25">
      <c r="A144" s="576">
        <v>35010</v>
      </c>
      <c r="B144" s="717">
        <v>30</v>
      </c>
      <c r="C144" s="13" t="s">
        <v>12</v>
      </c>
      <c r="D144" s="67">
        <v>0.34292047658631197</v>
      </c>
      <c r="E144" s="67">
        <v>0.32613574165298304</v>
      </c>
      <c r="F144" s="67">
        <v>0.35948799155449984</v>
      </c>
      <c r="G144" s="67">
        <v>0.3215376513954713</v>
      </c>
      <c r="H144" s="67">
        <v>0.27875510694544581</v>
      </c>
      <c r="I144" s="67">
        <v>0.30143072289156625</v>
      </c>
      <c r="J144" s="67">
        <v>0.28928488236664335</v>
      </c>
      <c r="K144" s="67">
        <v>0.27415755919854279</v>
      </c>
      <c r="L144" s="67">
        <v>0.32291079812206575</v>
      </c>
      <c r="M144" s="67">
        <v>0.32507581059015628</v>
      </c>
      <c r="N144" s="67">
        <v>0.39447194719471945</v>
      </c>
      <c r="O144" s="374">
        <v>0.41687108203870266</v>
      </c>
      <c r="P144" s="374">
        <v>0.49660097115109969</v>
      </c>
      <c r="Q144" s="1755">
        <v>0.41453870322764924</v>
      </c>
      <c r="R144" s="1757">
        <v>0.34623096366662676</v>
      </c>
      <c r="S144" s="1760">
        <v>5</v>
      </c>
    </row>
    <row r="145" spans="1:27" x14ac:dyDescent="0.25">
      <c r="A145" s="576">
        <v>23777</v>
      </c>
      <c r="B145" s="717">
        <v>31</v>
      </c>
      <c r="C145" s="15" t="s">
        <v>13</v>
      </c>
      <c r="D145" s="67">
        <v>0.39796558210827004</v>
      </c>
      <c r="E145" s="67">
        <v>0.35230194371122003</v>
      </c>
      <c r="F145" s="67">
        <v>0.33599424196819994</v>
      </c>
      <c r="G145" s="67">
        <v>0.32385270230601126</v>
      </c>
      <c r="H145" s="67">
        <v>0.32468760553866938</v>
      </c>
      <c r="I145" s="67">
        <v>0.39043381535038935</v>
      </c>
      <c r="J145" s="67">
        <v>0.35324301492443916</v>
      </c>
      <c r="K145" s="67">
        <v>0.32412684938151831</v>
      </c>
      <c r="L145" s="67">
        <v>0.31644528779253639</v>
      </c>
      <c r="M145" s="67">
        <v>0.30756450045455969</v>
      </c>
      <c r="N145" s="67">
        <v>0.4307563959955506</v>
      </c>
      <c r="O145" s="374">
        <v>0.31042997687453455</v>
      </c>
      <c r="P145" s="374">
        <v>0.59368297093830169</v>
      </c>
      <c r="Q145" s="1755">
        <v>0.43028977583378897</v>
      </c>
      <c r="R145" s="1757">
        <v>0.36183656189159075</v>
      </c>
      <c r="S145" s="1760">
        <v>4</v>
      </c>
    </row>
    <row r="146" spans="1:27" x14ac:dyDescent="0.25">
      <c r="A146" s="576">
        <v>23010</v>
      </c>
      <c r="B146" s="717">
        <v>30</v>
      </c>
      <c r="C146" s="13" t="s">
        <v>14</v>
      </c>
      <c r="D146" s="67">
        <v>0.26576673866090711</v>
      </c>
      <c r="E146" s="67">
        <v>0.26815444562522139</v>
      </c>
      <c r="F146" s="67">
        <v>0.27944557133198106</v>
      </c>
      <c r="G146" s="67">
        <v>0.33542298618132793</v>
      </c>
      <c r="H146" s="67">
        <v>0.27950016886187101</v>
      </c>
      <c r="I146" s="67">
        <v>0.28714080459770114</v>
      </c>
      <c r="J146" s="67">
        <v>0.32324603944390562</v>
      </c>
      <c r="K146" s="67">
        <v>0.27377819548872179</v>
      </c>
      <c r="L146" s="67">
        <v>0.27905228758169937</v>
      </c>
      <c r="M146" s="67">
        <v>0.27039196631033363</v>
      </c>
      <c r="N146" s="67">
        <v>0.36711425393294134</v>
      </c>
      <c r="O146" s="374">
        <v>8.4244633454840009E-3</v>
      </c>
      <c r="P146" s="374">
        <v>0.36051646549186189</v>
      </c>
      <c r="Q146" s="1755">
        <v>0.34198174706649281</v>
      </c>
      <c r="R146" s="1757">
        <v>0.30646369007603774</v>
      </c>
      <c r="S146" s="1760">
        <v>9</v>
      </c>
    </row>
    <row r="147" spans="1:27" ht="15.75" thickBot="1" x14ac:dyDescent="0.3">
      <c r="A147" s="576">
        <v>23777</v>
      </c>
      <c r="B147" s="717">
        <v>31</v>
      </c>
      <c r="C147" s="13" t="s">
        <v>15</v>
      </c>
      <c r="D147" s="67">
        <v>0.28412178638612134</v>
      </c>
      <c r="E147" s="67">
        <v>0.32180334240186553</v>
      </c>
      <c r="F147" s="67">
        <v>0.25858797356539948</v>
      </c>
      <c r="G147" s="67">
        <v>0.20131119736455852</v>
      </c>
      <c r="H147" s="67">
        <v>0.22266126308679501</v>
      </c>
      <c r="I147" s="67">
        <v>0.27638348164627363</v>
      </c>
      <c r="J147" s="67">
        <v>0.24899095772973312</v>
      </c>
      <c r="K147" s="67">
        <v>0.26297598835799174</v>
      </c>
      <c r="L147" s="67">
        <v>0.25442757748260597</v>
      </c>
      <c r="M147" s="67">
        <v>0.23753095708329414</v>
      </c>
      <c r="N147" s="67">
        <v>0.33866995073891626</v>
      </c>
      <c r="O147" s="374">
        <v>3.6452004860267314E-3</v>
      </c>
      <c r="P147" s="374">
        <v>0.32388442612608825</v>
      </c>
      <c r="Q147" s="1755">
        <v>0.36177818900618247</v>
      </c>
      <c r="R147" s="1758">
        <v>0.29107653253379812</v>
      </c>
      <c r="S147" s="1761">
        <v>11</v>
      </c>
    </row>
    <row r="148" spans="1:27" x14ac:dyDescent="0.25">
      <c r="C148" s="113" t="s">
        <v>379</v>
      </c>
      <c r="N148" s="147"/>
      <c r="Q148" s="147"/>
    </row>
    <row r="149" spans="1:27" ht="15.75" thickBot="1" x14ac:dyDescent="0.3">
      <c r="C149" s="574" t="s">
        <v>150</v>
      </c>
      <c r="D149" s="66">
        <v>2009</v>
      </c>
      <c r="E149" s="66">
        <v>2010</v>
      </c>
      <c r="F149" s="66">
        <v>2011</v>
      </c>
      <c r="G149" s="66">
        <v>2012</v>
      </c>
      <c r="H149" s="66">
        <v>2013</v>
      </c>
      <c r="I149" s="66">
        <v>2014</v>
      </c>
      <c r="J149" s="66">
        <v>2015</v>
      </c>
      <c r="K149" s="66">
        <v>2016</v>
      </c>
      <c r="L149" s="66">
        <v>2017</v>
      </c>
      <c r="M149" s="66">
        <v>2018</v>
      </c>
      <c r="N149" s="66">
        <v>2019</v>
      </c>
      <c r="O149" s="607">
        <v>2020</v>
      </c>
      <c r="P149" s="607">
        <v>2021</v>
      </c>
      <c r="Q149" s="607">
        <v>2022</v>
      </c>
    </row>
    <row r="150" spans="1:27" ht="15.75" thickTop="1" x14ac:dyDescent="0.25">
      <c r="C150" s="15" t="s">
        <v>434</v>
      </c>
      <c r="D150" s="67">
        <v>0.3615386215756542</v>
      </c>
      <c r="E150" s="67">
        <v>0.35623498401286152</v>
      </c>
      <c r="F150" s="67">
        <v>0.36370704630117168</v>
      </c>
      <c r="G150" s="67">
        <v>0.36214330059064442</v>
      </c>
      <c r="H150" s="67">
        <v>0.31520978816483608</v>
      </c>
      <c r="I150" s="67">
        <v>0.336046511627907</v>
      </c>
      <c r="J150" s="67">
        <v>0.32851200072150888</v>
      </c>
      <c r="K150" s="67">
        <v>0.31365133023092456</v>
      </c>
      <c r="L150" s="67">
        <v>0.3471968145620023</v>
      </c>
      <c r="M150" s="67">
        <v>0.34368598755603735</v>
      </c>
      <c r="N150" s="374">
        <v>0.43097255074536556</v>
      </c>
      <c r="O150" s="374">
        <v>0.24713339408860294</v>
      </c>
      <c r="P150" s="374">
        <v>0.30439429073468621</v>
      </c>
      <c r="Q150" s="374">
        <v>0.44563091414497846</v>
      </c>
      <c r="R150" s="12"/>
    </row>
    <row r="151" spans="1:27" x14ac:dyDescent="0.25">
      <c r="N151" s="147"/>
      <c r="O151" s="276"/>
      <c r="P151" s="276"/>
    </row>
    <row r="152" spans="1:27" x14ac:dyDescent="0.25">
      <c r="N152" s="147"/>
      <c r="O152" s="276"/>
      <c r="P152" s="276"/>
    </row>
    <row r="153" spans="1:27" ht="30.75" thickBot="1" x14ac:dyDescent="0.3">
      <c r="C153" s="65" t="s">
        <v>151</v>
      </c>
      <c r="D153" s="66">
        <v>2009</v>
      </c>
      <c r="E153" s="66">
        <v>2010</v>
      </c>
      <c r="F153" s="66">
        <v>2011</v>
      </c>
      <c r="G153" s="66">
        <v>2012</v>
      </c>
      <c r="H153" s="66">
        <v>2013</v>
      </c>
      <c r="I153" s="66">
        <v>2014</v>
      </c>
      <c r="J153" s="66">
        <v>2015</v>
      </c>
      <c r="K153" s="66">
        <v>2016</v>
      </c>
      <c r="L153" s="66">
        <v>2017</v>
      </c>
      <c r="M153" s="66">
        <v>2018</v>
      </c>
      <c r="N153" s="66">
        <v>2019</v>
      </c>
      <c r="O153" s="607">
        <v>2020</v>
      </c>
      <c r="P153" s="607">
        <v>2021</v>
      </c>
      <c r="Q153" s="607" t="s">
        <v>482</v>
      </c>
    </row>
    <row r="154" spans="1:27" ht="15.75" thickTop="1" x14ac:dyDescent="0.25">
      <c r="C154" s="15" t="s">
        <v>435</v>
      </c>
      <c r="D154" s="67">
        <v>0.24394246828958979</v>
      </c>
      <c r="E154" s="67">
        <v>0.23107755854067957</v>
      </c>
      <c r="F154" s="67">
        <v>0.24192798365399762</v>
      </c>
      <c r="G154" s="67">
        <v>0.24051919086689644</v>
      </c>
      <c r="H154" s="67">
        <v>0.24034244578244118</v>
      </c>
      <c r="I154" s="67">
        <v>0.23905372369049016</v>
      </c>
      <c r="J154" s="67">
        <v>0.24898556855265522</v>
      </c>
      <c r="K154" s="67">
        <v>0.26298982060771492</v>
      </c>
      <c r="L154" s="67">
        <v>0.28330790403447909</v>
      </c>
      <c r="M154" s="67">
        <v>0.31544076917944064</v>
      </c>
      <c r="N154" s="67">
        <v>0.30736807057176802</v>
      </c>
      <c r="O154" s="374">
        <v>0.16988631666546111</v>
      </c>
      <c r="P154" s="374">
        <v>0.22939463560062628</v>
      </c>
      <c r="Q154" s="374">
        <v>0.3217731625374165</v>
      </c>
    </row>
    <row r="158" spans="1:27" ht="15.75" thickBot="1" x14ac:dyDescent="0.3">
      <c r="C158" s="2" t="s">
        <v>316</v>
      </c>
    </row>
    <row r="159" spans="1:27" s="266" customFormat="1" ht="45" x14ac:dyDescent="0.25">
      <c r="C159" s="638" t="s">
        <v>294</v>
      </c>
      <c r="D159" s="361" t="s">
        <v>321</v>
      </c>
      <c r="E159" s="358" t="s">
        <v>292</v>
      </c>
      <c r="F159" s="636" t="s">
        <v>149</v>
      </c>
      <c r="G159" s="361" t="s">
        <v>136</v>
      </c>
      <c r="H159" s="357" t="s">
        <v>292</v>
      </c>
      <c r="I159" s="636" t="s">
        <v>149</v>
      </c>
      <c r="J159" s="361" t="s">
        <v>322</v>
      </c>
      <c r="K159" s="357" t="s">
        <v>292</v>
      </c>
      <c r="L159" s="636" t="s">
        <v>293</v>
      </c>
      <c r="M159" s="361" t="s">
        <v>317</v>
      </c>
      <c r="N159" s="358" t="s">
        <v>292</v>
      </c>
      <c r="O159" s="636" t="s">
        <v>149</v>
      </c>
      <c r="P159" s="361" t="s">
        <v>133</v>
      </c>
      <c r="Q159" s="357" t="s">
        <v>292</v>
      </c>
      <c r="R159" s="636" t="s">
        <v>149</v>
      </c>
      <c r="S159" s="361" t="s">
        <v>276</v>
      </c>
      <c r="T159" s="357" t="s">
        <v>292</v>
      </c>
      <c r="U159" s="637" t="s">
        <v>293</v>
      </c>
      <c r="V159" s="359" t="s">
        <v>318</v>
      </c>
      <c r="W159" s="360" t="s">
        <v>323</v>
      </c>
      <c r="X159" s="359" t="s">
        <v>319</v>
      </c>
      <c r="Y159" s="360" t="s">
        <v>324</v>
      </c>
      <c r="Z159" s="359" t="s">
        <v>320</v>
      </c>
      <c r="AA159" s="360" t="s">
        <v>325</v>
      </c>
    </row>
    <row r="160" spans="1:27" s="266" customFormat="1" x14ac:dyDescent="0.25">
      <c r="C160" s="639" t="s">
        <v>287</v>
      </c>
      <c r="D160" s="640">
        <v>3445019</v>
      </c>
      <c r="E160" s="641">
        <v>0.21838014048643417</v>
      </c>
      <c r="F160" s="642">
        <v>4.5503087210839767E-2</v>
      </c>
      <c r="G160" s="640">
        <v>1736577</v>
      </c>
      <c r="H160" s="641">
        <v>0.39426753833806516</v>
      </c>
      <c r="I160" s="642">
        <v>3.9272661102847731E-2</v>
      </c>
      <c r="J160" s="640">
        <v>1708442</v>
      </c>
      <c r="K160" s="641">
        <v>0.15024862880829665</v>
      </c>
      <c r="L160" s="642">
        <v>5.179748566237543E-2</v>
      </c>
      <c r="M160" s="640">
        <v>1010146</v>
      </c>
      <c r="N160" s="641">
        <v>0.16215332896813314</v>
      </c>
      <c r="O160" s="642">
        <v>6.6388423059636922E-2</v>
      </c>
      <c r="P160" s="640">
        <v>515326</v>
      </c>
      <c r="Q160" s="641">
        <v>0.33732256765912044</v>
      </c>
      <c r="R160" s="642">
        <v>4.4020678172651873E-2</v>
      </c>
      <c r="S160" s="640">
        <v>494820</v>
      </c>
      <c r="T160" s="641">
        <v>0.10523880032616754</v>
      </c>
      <c r="U160" s="643">
        <v>8.9573986500141464E-2</v>
      </c>
      <c r="V160" s="350">
        <v>3.4104169100308273</v>
      </c>
      <c r="W160" s="314">
        <v>68.540695973399153</v>
      </c>
      <c r="X160" s="350">
        <v>3.3698610200145152</v>
      </c>
      <c r="Y160" s="314">
        <v>89.214121029253278</v>
      </c>
      <c r="Z160" s="350">
        <v>3.4526534901580375</v>
      </c>
      <c r="AA160" s="314">
        <v>57.826482538313307</v>
      </c>
    </row>
    <row r="161" spans="3:27" s="266" customFormat="1" x14ac:dyDescent="0.25">
      <c r="C161" s="639" t="s">
        <v>288</v>
      </c>
      <c r="D161" s="640">
        <v>4636031</v>
      </c>
      <c r="E161" s="641">
        <v>0.29387852464078251</v>
      </c>
      <c r="F161" s="644"/>
      <c r="G161" s="640">
        <v>892733</v>
      </c>
      <c r="H161" s="641">
        <v>0.20268357942271256</v>
      </c>
      <c r="I161" s="644"/>
      <c r="J161" s="640">
        <v>3743298</v>
      </c>
      <c r="K161" s="641">
        <v>0.32920367897817965</v>
      </c>
      <c r="L161" s="644"/>
      <c r="M161" s="640">
        <v>1877798</v>
      </c>
      <c r="N161" s="641">
        <v>0.30143285904186368</v>
      </c>
      <c r="O161" s="644"/>
      <c r="P161" s="640">
        <v>358304</v>
      </c>
      <c r="Q161" s="641">
        <v>0.23453896229286605</v>
      </c>
      <c r="R161" s="644"/>
      <c r="S161" s="640">
        <v>1519494</v>
      </c>
      <c r="T161" s="641">
        <v>0.3231674662762411</v>
      </c>
      <c r="U161" s="645"/>
      <c r="V161" s="350">
        <v>2.4688656607366712</v>
      </c>
      <c r="W161" s="314">
        <v>94.680059871388153</v>
      </c>
      <c r="X161" s="350">
        <v>2.4915518665714029</v>
      </c>
      <c r="Y161" s="314">
        <v>120.66342785191308</v>
      </c>
      <c r="Z161" s="350">
        <v>2.4635161441901055</v>
      </c>
      <c r="AA161" s="314">
        <v>81.044651251964041</v>
      </c>
    </row>
    <row r="162" spans="3:27" s="266" customFormat="1" x14ac:dyDescent="0.25">
      <c r="C162" s="639" t="s">
        <v>289</v>
      </c>
      <c r="D162" s="640">
        <v>3016067</v>
      </c>
      <c r="E162" s="641">
        <v>0.19118882513463584</v>
      </c>
      <c r="F162" s="644"/>
      <c r="G162" s="640">
        <v>1152267</v>
      </c>
      <c r="H162" s="641">
        <v>0.26160744591123075</v>
      </c>
      <c r="I162" s="644"/>
      <c r="J162" s="640">
        <v>1863800</v>
      </c>
      <c r="K162" s="641">
        <v>0.16391156057560238</v>
      </c>
      <c r="L162" s="644"/>
      <c r="M162" s="640">
        <v>955789</v>
      </c>
      <c r="N162" s="641">
        <v>0.15342769079036397</v>
      </c>
      <c r="O162" s="644"/>
      <c r="P162" s="640">
        <v>343392</v>
      </c>
      <c r="Q162" s="641">
        <v>0.22477785159995942</v>
      </c>
      <c r="R162" s="644"/>
      <c r="S162" s="640">
        <v>612397</v>
      </c>
      <c r="T162" s="641">
        <v>0.13024519138948309</v>
      </c>
      <c r="U162" s="645"/>
      <c r="V162" s="350">
        <v>3.1555782709363678</v>
      </c>
      <c r="W162" s="314">
        <v>74.075915253276222</v>
      </c>
      <c r="X162" s="350">
        <v>3.3555441012021245</v>
      </c>
      <c r="Y162" s="314">
        <v>89.594766101757926</v>
      </c>
      <c r="Z162" s="350">
        <v>3.0434505720962055</v>
      </c>
      <c r="AA162" s="314">
        <v>65.601461903143743</v>
      </c>
    </row>
    <row r="163" spans="3:27" s="266" customFormat="1" x14ac:dyDescent="0.25">
      <c r="C163" s="639" t="s">
        <v>270</v>
      </c>
      <c r="D163" s="640">
        <v>2227669</v>
      </c>
      <c r="E163" s="641">
        <v>0.14121218756043852</v>
      </c>
      <c r="F163" s="644"/>
      <c r="G163" s="640">
        <v>98255</v>
      </c>
      <c r="H163" s="641">
        <v>2.2307537747768509E-2</v>
      </c>
      <c r="I163" s="644"/>
      <c r="J163" s="640">
        <v>2129414</v>
      </c>
      <c r="K163" s="641">
        <v>0.18727093671613682</v>
      </c>
      <c r="L163" s="644"/>
      <c r="M163" s="640">
        <v>1127904</v>
      </c>
      <c r="N163" s="641">
        <v>0.18105639022128803</v>
      </c>
      <c r="O163" s="644"/>
      <c r="P163" s="640">
        <v>59017</v>
      </c>
      <c r="Q163" s="641">
        <v>3.863140221051977E-2</v>
      </c>
      <c r="R163" s="644"/>
      <c r="S163" s="640">
        <v>1068887</v>
      </c>
      <c r="T163" s="641">
        <v>0.22733192992246928</v>
      </c>
      <c r="U163" s="645"/>
      <c r="V163" s="350">
        <v>1.975051954776293</v>
      </c>
      <c r="W163" s="314">
        <v>118.35250612404198</v>
      </c>
      <c r="X163" s="350">
        <v>1.6648592778352</v>
      </c>
      <c r="Y163" s="314">
        <v>180.5793395837371</v>
      </c>
      <c r="Z163" s="350">
        <v>1.9921787803575122</v>
      </c>
      <c r="AA163" s="314">
        <v>100.21932204480193</v>
      </c>
    </row>
    <row r="164" spans="3:27" s="266" customFormat="1" x14ac:dyDescent="0.25">
      <c r="C164" s="639" t="s">
        <v>290</v>
      </c>
      <c r="D164" s="640">
        <v>1043894</v>
      </c>
      <c r="E164" s="641">
        <v>6.6172557647126387E-2</v>
      </c>
      <c r="F164" s="642">
        <v>0.15016754574698196</v>
      </c>
      <c r="G164" s="640">
        <v>161005</v>
      </c>
      <c r="H164" s="641">
        <v>3.6554120554470194E-2</v>
      </c>
      <c r="I164" s="642">
        <v>0.4235893295239278</v>
      </c>
      <c r="J164" s="640">
        <v>882889</v>
      </c>
      <c r="K164" s="641">
        <v>7.7645516581732493E-2</v>
      </c>
      <c r="L164" s="642">
        <v>0.10023117288809805</v>
      </c>
      <c r="M164" s="640">
        <v>519990</v>
      </c>
      <c r="N164" s="641">
        <v>8.3471210627116821E-2</v>
      </c>
      <c r="O164" s="642">
        <v>0.12896786476663014</v>
      </c>
      <c r="P164" s="640">
        <v>84384</v>
      </c>
      <c r="Q164" s="641">
        <v>5.5236156431748486E-2</v>
      </c>
      <c r="R164" s="642">
        <v>0.26883058399696624</v>
      </c>
      <c r="S164" s="640">
        <v>435606</v>
      </c>
      <c r="T164" s="641">
        <v>9.2645109039409354E-2</v>
      </c>
      <c r="U164" s="643">
        <v>0.10175020546089815</v>
      </c>
      <c r="V164" s="349">
        <v>2.0075270678282275</v>
      </c>
      <c r="W164" s="314">
        <v>116.43795608984692</v>
      </c>
      <c r="X164" s="350">
        <v>1.9080038869927949</v>
      </c>
      <c r="Y164" s="314">
        <v>157.56738806500826</v>
      </c>
      <c r="Z164" s="350">
        <v>2.0268063341643594</v>
      </c>
      <c r="AA164" s="314">
        <v>98.507096309123583</v>
      </c>
    </row>
    <row r="165" spans="3:27" s="266" customFormat="1" ht="15.75" thickBot="1" x14ac:dyDescent="0.3">
      <c r="C165" s="646" t="s">
        <v>291</v>
      </c>
      <c r="D165" s="647">
        <v>1406651</v>
      </c>
      <c r="E165" s="648">
        <v>8.9167764530582588E-2</v>
      </c>
      <c r="F165" s="649"/>
      <c r="G165" s="647">
        <v>363728</v>
      </c>
      <c r="H165" s="648">
        <v>8.2579778025752823E-2</v>
      </c>
      <c r="I165" s="649"/>
      <c r="J165" s="647">
        <v>1042923</v>
      </c>
      <c r="K165" s="648">
        <v>9.1719678340052027E-2</v>
      </c>
      <c r="L165" s="649"/>
      <c r="M165" s="647">
        <v>737946</v>
      </c>
      <c r="N165" s="648">
        <v>0.11845852035123434</v>
      </c>
      <c r="O165" s="649"/>
      <c r="P165" s="647">
        <v>167272</v>
      </c>
      <c r="Q165" s="648">
        <v>0.10949305980578584</v>
      </c>
      <c r="R165" s="649"/>
      <c r="S165" s="647">
        <v>570674</v>
      </c>
      <c r="T165" s="648">
        <v>0.12137150304622961</v>
      </c>
      <c r="U165" s="650"/>
      <c r="V165" s="351">
        <v>1.9061706412122297</v>
      </c>
      <c r="W165" s="325">
        <v>122.62928801815323</v>
      </c>
      <c r="X165" s="353">
        <v>2.1744703237840164</v>
      </c>
      <c r="Y165" s="354">
        <v>138.25858444835666</v>
      </c>
      <c r="Z165" s="353">
        <v>1.8275285013860803</v>
      </c>
      <c r="AA165" s="354">
        <v>109.24853243494863</v>
      </c>
    </row>
    <row r="166" spans="3:27" s="266" customFormat="1" ht="15.75" thickBot="1" x14ac:dyDescent="0.3">
      <c r="C166" s="651" t="s">
        <v>265</v>
      </c>
      <c r="D166" s="652">
        <v>15775331</v>
      </c>
      <c r="E166" s="653">
        <v>1</v>
      </c>
      <c r="F166" s="654">
        <v>9.9369705776696533E-3</v>
      </c>
      <c r="G166" s="652">
        <v>4404565</v>
      </c>
      <c r="H166" s="653">
        <v>0.99999999999999989</v>
      </c>
      <c r="I166" s="654">
        <v>1.5483935417004857E-2</v>
      </c>
      <c r="J166" s="652">
        <v>11370766</v>
      </c>
      <c r="K166" s="653">
        <v>1</v>
      </c>
      <c r="L166" s="654">
        <v>7.7825011964893134E-3</v>
      </c>
      <c r="M166" s="652">
        <v>6229573</v>
      </c>
      <c r="N166" s="653">
        <v>1</v>
      </c>
      <c r="O166" s="654">
        <v>1.0765103804064901E-2</v>
      </c>
      <c r="P166" s="652">
        <v>1527695</v>
      </c>
      <c r="Q166" s="653">
        <v>1</v>
      </c>
      <c r="R166" s="654">
        <v>1.4849168191294728E-2</v>
      </c>
      <c r="S166" s="652">
        <v>4701878</v>
      </c>
      <c r="T166" s="653">
        <v>1</v>
      </c>
      <c r="U166" s="655">
        <v>9.4266588797072143E-3</v>
      </c>
      <c r="V166" s="352">
        <v>2.5323294228994508</v>
      </c>
      <c r="W166" s="338">
        <v>92.30724346492093</v>
      </c>
      <c r="X166" s="355">
        <v>2.8831442139955947</v>
      </c>
      <c r="Y166" s="356">
        <v>104.27476621944561</v>
      </c>
      <c r="Z166" s="355">
        <v>2.4183456057345598</v>
      </c>
      <c r="AA166" s="356">
        <v>82.558426010754644</v>
      </c>
    </row>
    <row r="167" spans="3:27" s="266" customFormat="1" x14ac:dyDescent="0.25"/>
    <row r="168" spans="3:27" s="266" customFormat="1" ht="15.75" thickBot="1" x14ac:dyDescent="0.3">
      <c r="C168" s="242" t="s">
        <v>432</v>
      </c>
    </row>
    <row r="169" spans="3:27" s="266" customFormat="1" ht="45" x14ac:dyDescent="0.25">
      <c r="C169" s="638" t="s">
        <v>294</v>
      </c>
      <c r="D169" s="361" t="s">
        <v>321</v>
      </c>
      <c r="E169" s="358" t="s">
        <v>292</v>
      </c>
      <c r="F169" s="636" t="s">
        <v>149</v>
      </c>
      <c r="G169" s="361" t="s">
        <v>136</v>
      </c>
      <c r="H169" s="357" t="s">
        <v>292</v>
      </c>
      <c r="I169" s="636" t="s">
        <v>149</v>
      </c>
      <c r="J169" s="361" t="s">
        <v>322</v>
      </c>
      <c r="K169" s="357" t="s">
        <v>292</v>
      </c>
      <c r="L169" s="636" t="s">
        <v>293</v>
      </c>
      <c r="M169" s="361" t="s">
        <v>317</v>
      </c>
      <c r="N169" s="358" t="s">
        <v>292</v>
      </c>
      <c r="O169" s="636" t="s">
        <v>149</v>
      </c>
      <c r="P169" s="361" t="s">
        <v>133</v>
      </c>
      <c r="Q169" s="357" t="s">
        <v>292</v>
      </c>
      <c r="R169" s="636" t="s">
        <v>149</v>
      </c>
      <c r="S169" s="361" t="s">
        <v>276</v>
      </c>
      <c r="T169" s="357" t="s">
        <v>292</v>
      </c>
      <c r="U169" s="637" t="s">
        <v>293</v>
      </c>
      <c r="V169" s="359" t="s">
        <v>318</v>
      </c>
      <c r="W169" s="360" t="s">
        <v>323</v>
      </c>
      <c r="X169" s="359" t="s">
        <v>319</v>
      </c>
      <c r="Y169" s="360" t="s">
        <v>324</v>
      </c>
      <c r="Z169" s="359" t="s">
        <v>320</v>
      </c>
      <c r="AA169" s="360" t="s">
        <v>325</v>
      </c>
    </row>
    <row r="170" spans="3:27" s="266" customFormat="1" x14ac:dyDescent="0.25">
      <c r="C170" s="639" t="s">
        <v>287</v>
      </c>
      <c r="D170" s="640">
        <v>2554556</v>
      </c>
      <c r="E170" s="641">
        <v>0.22704383409747678</v>
      </c>
      <c r="F170" s="642">
        <v>4.1366092581254822E-2</v>
      </c>
      <c r="G170" s="640">
        <v>2115941</v>
      </c>
      <c r="H170" s="641">
        <v>0.32772549838974802</v>
      </c>
      <c r="I170" s="642">
        <v>3.4396044124103652E-2</v>
      </c>
      <c r="J170" s="640">
        <v>438615</v>
      </c>
      <c r="K170" s="641">
        <v>9.1474649812771189E-2</v>
      </c>
      <c r="L170" s="642">
        <v>7.4990595396874249E-2</v>
      </c>
      <c r="M170" s="640">
        <v>742564</v>
      </c>
      <c r="N170" s="641">
        <v>0.18548037399611936</v>
      </c>
      <c r="O170" s="642">
        <v>5.9856120145872951E-2</v>
      </c>
      <c r="P170" s="640">
        <v>625497</v>
      </c>
      <c r="Q170" s="641">
        <v>0.28811495911097107</v>
      </c>
      <c r="R170" s="642">
        <v>4.2465431488880045E-2</v>
      </c>
      <c r="S170" s="640">
        <v>117067</v>
      </c>
      <c r="T170" s="641">
        <v>6.3884950662113235E-2</v>
      </c>
      <c r="U170" s="643">
        <v>0.15277576088906353</v>
      </c>
      <c r="V170" s="350">
        <v>3.4401829337269247</v>
      </c>
      <c r="W170" s="314">
        <v>69.109211356237552</v>
      </c>
      <c r="X170" s="350">
        <v>3.3828155850467709</v>
      </c>
      <c r="Y170" s="314">
        <v>80.997750212689027</v>
      </c>
      <c r="Z170" s="350">
        <v>3.7467006073445122</v>
      </c>
      <c r="AA170" s="314">
        <v>49.08540134931998</v>
      </c>
    </row>
    <row r="171" spans="3:27" s="266" customFormat="1" x14ac:dyDescent="0.25">
      <c r="C171" s="639" t="s">
        <v>288</v>
      </c>
      <c r="D171" s="640">
        <v>3344032</v>
      </c>
      <c r="E171" s="641">
        <v>0.29721088385795946</v>
      </c>
      <c r="F171" s="644"/>
      <c r="G171" s="640">
        <v>1450463</v>
      </c>
      <c r="H171" s="641">
        <v>0.22465357473147365</v>
      </c>
      <c r="I171" s="644"/>
      <c r="J171" s="640">
        <v>1893569</v>
      </c>
      <c r="K171" s="641">
        <v>0.39491025425787835</v>
      </c>
      <c r="L171" s="644"/>
      <c r="M171" s="640">
        <v>1286795</v>
      </c>
      <c r="N171" s="641">
        <v>0.32142039993365745</v>
      </c>
      <c r="O171" s="644"/>
      <c r="P171" s="640">
        <v>569336</v>
      </c>
      <c r="Q171" s="641">
        <v>0.26224621118950825</v>
      </c>
      <c r="R171" s="644"/>
      <c r="S171" s="640">
        <v>717459</v>
      </c>
      <c r="T171" s="641">
        <v>0.39152650035525899</v>
      </c>
      <c r="U171" s="645"/>
      <c r="V171" s="350">
        <v>2.5987294013420943</v>
      </c>
      <c r="W171" s="314">
        <v>91.486373821095825</v>
      </c>
      <c r="X171" s="350">
        <v>2.5476397066055898</v>
      </c>
      <c r="Y171" s="314">
        <v>107.5507070575066</v>
      </c>
      <c r="Z171" s="350">
        <v>2.6392713729983175</v>
      </c>
      <c r="AA171" s="314">
        <v>69.681467744758336</v>
      </c>
    </row>
    <row r="172" spans="3:27" s="266" customFormat="1" x14ac:dyDescent="0.25">
      <c r="C172" s="639" t="s">
        <v>289</v>
      </c>
      <c r="D172" s="640">
        <v>2670350</v>
      </c>
      <c r="E172" s="641">
        <v>0.23733537349825062</v>
      </c>
      <c r="F172" s="644"/>
      <c r="G172" s="640">
        <v>1874896</v>
      </c>
      <c r="H172" s="641">
        <v>0.29039147406706756</v>
      </c>
      <c r="I172" s="644"/>
      <c r="J172" s="640">
        <v>795454</v>
      </c>
      <c r="K172" s="641">
        <v>0.16589463673647298</v>
      </c>
      <c r="L172" s="644"/>
      <c r="M172" s="640">
        <v>780182</v>
      </c>
      <c r="N172" s="641">
        <v>0.194876736745978</v>
      </c>
      <c r="O172" s="644"/>
      <c r="P172" s="640">
        <v>534382</v>
      </c>
      <c r="Q172" s="641">
        <v>0.24614578180173358</v>
      </c>
      <c r="R172" s="644"/>
      <c r="S172" s="640">
        <v>245800</v>
      </c>
      <c r="T172" s="641">
        <v>0.13413618588284856</v>
      </c>
      <c r="U172" s="645"/>
      <c r="V172" s="350">
        <v>3.4227270047245386</v>
      </c>
      <c r="W172" s="314">
        <v>69.461668763790115</v>
      </c>
      <c r="X172" s="350">
        <v>3.5085313502326052</v>
      </c>
      <c r="Y172" s="314">
        <v>78.095483386529935</v>
      </c>
      <c r="Z172" s="350">
        <v>3.2361838893409276</v>
      </c>
      <c r="AA172" s="314">
        <v>56.82875551447745</v>
      </c>
    </row>
    <row r="173" spans="3:27" s="266" customFormat="1" x14ac:dyDescent="0.25">
      <c r="C173" s="639" t="s">
        <v>270</v>
      </c>
      <c r="D173" s="640">
        <v>865866</v>
      </c>
      <c r="E173" s="641">
        <v>7.6956440357794392E-2</v>
      </c>
      <c r="F173" s="644"/>
      <c r="G173" s="640">
        <v>118931</v>
      </c>
      <c r="H173" s="641">
        <v>1.8420514205732166E-2</v>
      </c>
      <c r="I173" s="644"/>
      <c r="J173" s="640">
        <v>746935</v>
      </c>
      <c r="K173" s="641">
        <v>0.15577583429180999</v>
      </c>
      <c r="L173" s="644"/>
      <c r="M173" s="640">
        <v>415239</v>
      </c>
      <c r="N173" s="641">
        <v>0.10371992854188274</v>
      </c>
      <c r="O173" s="644"/>
      <c r="P173" s="640">
        <v>64506</v>
      </c>
      <c r="Q173" s="641">
        <v>2.9712602222572292E-2</v>
      </c>
      <c r="R173" s="644"/>
      <c r="S173" s="640">
        <v>350733</v>
      </c>
      <c r="T173" s="641">
        <v>0.19139945843469947</v>
      </c>
      <c r="U173" s="645"/>
      <c r="V173" s="350">
        <v>2.0852232088026414</v>
      </c>
      <c r="W173" s="314">
        <v>114.01576985495628</v>
      </c>
      <c r="X173" s="350">
        <v>1.8437199640343533</v>
      </c>
      <c r="Y173" s="314">
        <v>148.61283552717688</v>
      </c>
      <c r="Z173" s="350">
        <v>2.1296399255273957</v>
      </c>
      <c r="AA173" s="314">
        <v>86.356524801582253</v>
      </c>
    </row>
    <row r="174" spans="3:27" s="266" customFormat="1" x14ac:dyDescent="0.25">
      <c r="C174" s="639" t="s">
        <v>290</v>
      </c>
      <c r="D174" s="640">
        <v>585883</v>
      </c>
      <c r="E174" s="641">
        <v>5.2072110633915245E-2</v>
      </c>
      <c r="F174" s="642">
        <v>0.18036365622487766</v>
      </c>
      <c r="G174" s="640">
        <v>186470</v>
      </c>
      <c r="H174" s="641">
        <v>2.888122763571211E-2</v>
      </c>
      <c r="I174" s="642">
        <v>0.39030407035984338</v>
      </c>
      <c r="J174" s="640">
        <v>399413</v>
      </c>
      <c r="K174" s="641">
        <v>8.3298939401681149E-2</v>
      </c>
      <c r="L174" s="642">
        <v>8.2350849872187437E-2</v>
      </c>
      <c r="M174" s="640">
        <v>249425</v>
      </c>
      <c r="N174" s="641">
        <v>6.2302296211480861E-2</v>
      </c>
      <c r="O174" s="642">
        <v>0.17819785506665331</v>
      </c>
      <c r="P174" s="640">
        <v>86820</v>
      </c>
      <c r="Q174" s="641">
        <v>3.9990824496383692E-2</v>
      </c>
      <c r="R174" s="642">
        <v>0.30594333102971666</v>
      </c>
      <c r="S174" s="640">
        <v>162605</v>
      </c>
      <c r="T174" s="641">
        <v>8.8735616377056931E-2</v>
      </c>
      <c r="U174" s="643">
        <v>0.10999046769779527</v>
      </c>
      <c r="V174" s="349">
        <v>2.3489345494637668</v>
      </c>
      <c r="W174" s="314">
        <v>101.21539126125521</v>
      </c>
      <c r="X174" s="350">
        <v>2.1477770099055515</v>
      </c>
      <c r="Y174" s="314">
        <v>127.57397556148484</v>
      </c>
      <c r="Z174" s="350">
        <v>2.4563389809661449</v>
      </c>
      <c r="AA174" s="314">
        <v>74.870897083964422</v>
      </c>
    </row>
    <row r="175" spans="3:27" s="266" customFormat="1" ht="15.75" thickBot="1" x14ac:dyDescent="0.3">
      <c r="C175" s="646" t="s">
        <v>291</v>
      </c>
      <c r="D175" s="647">
        <v>1230691</v>
      </c>
      <c r="E175" s="648">
        <v>0.10938135755460353</v>
      </c>
      <c r="F175" s="649"/>
      <c r="G175" s="647">
        <v>709742</v>
      </c>
      <c r="H175" s="648">
        <v>0.10992771097026645</v>
      </c>
      <c r="I175" s="649"/>
      <c r="J175" s="647">
        <v>520949</v>
      </c>
      <c r="K175" s="648">
        <v>0.10864568549938633</v>
      </c>
      <c r="L175" s="649"/>
      <c r="M175" s="647">
        <v>529259</v>
      </c>
      <c r="N175" s="648">
        <v>0.1322002645708816</v>
      </c>
      <c r="O175" s="649"/>
      <c r="P175" s="647">
        <v>290457</v>
      </c>
      <c r="Q175" s="648">
        <v>0.13378962117883111</v>
      </c>
      <c r="R175" s="649"/>
      <c r="S175" s="647">
        <v>238802</v>
      </c>
      <c r="T175" s="648">
        <v>0.1303172882880228</v>
      </c>
      <c r="U175" s="650"/>
      <c r="V175" s="351">
        <v>2.3253095365407108</v>
      </c>
      <c r="W175" s="325">
        <v>102.24373389219659</v>
      </c>
      <c r="X175" s="353">
        <v>2.4435355319376018</v>
      </c>
      <c r="Y175" s="354">
        <v>112.13278799999324</v>
      </c>
      <c r="Z175" s="353">
        <v>2.18151020510716</v>
      </c>
      <c r="AA175" s="354">
        <v>84.303205465964055</v>
      </c>
    </row>
    <row r="176" spans="3:27" s="266" customFormat="1" ht="15.75" thickBot="1" x14ac:dyDescent="0.3">
      <c r="C176" s="651" t="s">
        <v>265</v>
      </c>
      <c r="D176" s="652">
        <v>11251378</v>
      </c>
      <c r="E176" s="653">
        <v>1</v>
      </c>
      <c r="F176" s="654">
        <v>9.3919162612792848E-3</v>
      </c>
      <c r="G176" s="652">
        <v>6456443</v>
      </c>
      <c r="H176" s="653">
        <v>1</v>
      </c>
      <c r="I176" s="654">
        <v>1.1272460703207633E-2</v>
      </c>
      <c r="J176" s="652">
        <v>4794935</v>
      </c>
      <c r="K176" s="653">
        <v>0.99999999999999989</v>
      </c>
      <c r="L176" s="654">
        <v>6.859738453180283E-3</v>
      </c>
      <c r="M176" s="652">
        <v>4003464</v>
      </c>
      <c r="N176" s="653">
        <v>1</v>
      </c>
      <c r="O176" s="654">
        <v>1.1102135550613169E-2</v>
      </c>
      <c r="P176" s="652">
        <v>2170998</v>
      </c>
      <c r="Q176" s="653">
        <v>1.0000000000000002</v>
      </c>
      <c r="R176" s="654">
        <v>1.2234926057048418E-2</v>
      </c>
      <c r="S176" s="652">
        <v>1832466</v>
      </c>
      <c r="T176" s="653">
        <v>1</v>
      </c>
      <c r="U176" s="655">
        <v>9.7600719467646323E-3</v>
      </c>
      <c r="V176" s="352">
        <v>2.8104106843473553</v>
      </c>
      <c r="W176" s="338">
        <v>84.595582700848666</v>
      </c>
      <c r="X176" s="355">
        <v>2.973951611194483</v>
      </c>
      <c r="Y176" s="356">
        <v>92.133459986982771</v>
      </c>
      <c r="Z176" s="355">
        <v>2.6166570075515727</v>
      </c>
      <c r="AA176" s="356">
        <v>70.283687360052895</v>
      </c>
    </row>
    <row r="224" spans="52:59" x14ac:dyDescent="0.25">
      <c r="AZ224" s="70"/>
      <c r="BA224" s="70"/>
      <c r="BB224" s="70"/>
      <c r="BC224" s="70"/>
      <c r="BD224" s="70"/>
      <c r="BE224" s="70"/>
      <c r="BF224" s="70"/>
      <c r="BG224" s="70"/>
    </row>
    <row r="225" spans="52:59" x14ac:dyDescent="0.25">
      <c r="AZ225" s="70"/>
      <c r="BA225" s="70"/>
      <c r="BB225" s="70"/>
      <c r="BC225" s="70"/>
      <c r="BD225" s="70"/>
      <c r="BE225" s="70"/>
      <c r="BF225" s="70"/>
      <c r="BG225" s="70"/>
    </row>
    <row r="226" spans="52:59" x14ac:dyDescent="0.25">
      <c r="AZ226" s="70"/>
      <c r="BA226" s="70"/>
      <c r="BB226" s="70"/>
      <c r="BC226" s="70"/>
      <c r="BD226" s="70"/>
      <c r="BE226" s="70"/>
      <c r="BF226" s="70"/>
      <c r="BG226" s="70"/>
    </row>
    <row r="227" spans="52:59" x14ac:dyDescent="0.25">
      <c r="AZ227" s="70"/>
      <c r="BA227" s="70"/>
      <c r="BB227" s="70"/>
      <c r="BC227" s="787"/>
      <c r="BD227" s="787"/>
      <c r="BE227" s="787"/>
      <c r="BF227" s="70"/>
      <c r="BG227" s="70"/>
    </row>
    <row r="228" spans="52:59" x14ac:dyDescent="0.25">
      <c r="AZ228" s="70"/>
      <c r="BA228" s="70"/>
      <c r="BB228" s="70"/>
      <c r="BC228" s="70"/>
      <c r="BD228" s="70"/>
      <c r="BE228" s="70"/>
      <c r="BF228" s="70"/>
      <c r="BG228" s="70"/>
    </row>
    <row r="229" spans="52:59" x14ac:dyDescent="0.25">
      <c r="AZ229" s="70"/>
      <c r="BA229" s="70"/>
      <c r="BB229" s="70"/>
      <c r="BC229" s="70"/>
      <c r="BD229" s="70"/>
      <c r="BE229" s="70"/>
      <c r="BF229" s="70"/>
      <c r="BG229" s="70"/>
    </row>
    <row r="230" spans="52:59" x14ac:dyDescent="0.25">
      <c r="AZ230" s="70"/>
      <c r="BA230" s="70"/>
      <c r="BB230" s="70"/>
      <c r="BC230" s="70"/>
      <c r="BD230" s="70"/>
      <c r="BE230" s="70"/>
      <c r="BF230" s="70"/>
      <c r="BG230" s="70"/>
    </row>
    <row r="231" spans="52:59" x14ac:dyDescent="0.25">
      <c r="AZ231" s="70"/>
      <c r="BA231" s="70"/>
      <c r="BB231" s="70"/>
      <c r="BC231" s="70"/>
      <c r="BD231" s="70"/>
      <c r="BE231" s="70"/>
      <c r="BF231" s="70"/>
      <c r="BG231" s="70"/>
    </row>
    <row r="232" spans="52:59" x14ac:dyDescent="0.25">
      <c r="AZ232" s="70"/>
      <c r="BA232" s="70"/>
      <c r="BB232" s="70"/>
      <c r="BC232" s="70"/>
      <c r="BD232" s="70"/>
      <c r="BE232" s="70"/>
      <c r="BF232" s="70"/>
      <c r="BG232" s="70"/>
    </row>
    <row r="233" spans="52:59" x14ac:dyDescent="0.25">
      <c r="AZ233" s="70"/>
      <c r="BA233" s="70"/>
      <c r="BB233" s="70"/>
      <c r="BC233" s="70"/>
      <c r="BD233" s="70"/>
      <c r="BE233" s="70"/>
      <c r="BF233" s="70"/>
      <c r="BG233" s="70"/>
    </row>
  </sheetData>
  <sortState ref="CM64:CP82">
    <sortCondition descending="1" ref="CN74:CN92"/>
  </sortState>
  <mergeCells count="144">
    <mergeCell ref="BS62:BU62"/>
    <mergeCell ref="AD25:AE25"/>
    <mergeCell ref="AD26:AE26"/>
    <mergeCell ref="AD29:AE29"/>
    <mergeCell ref="AD32:AE32"/>
    <mergeCell ref="AD33:AE33"/>
    <mergeCell ref="AD34:AE34"/>
    <mergeCell ref="AH87:AJ87"/>
    <mergeCell ref="AH103:AJ103"/>
    <mergeCell ref="AO62:AQ62"/>
    <mergeCell ref="AU62:AW62"/>
    <mergeCell ref="AN87:AP87"/>
    <mergeCell ref="AN103:AP103"/>
    <mergeCell ref="BM62:BO62"/>
    <mergeCell ref="AB87:AD87"/>
    <mergeCell ref="AE87:AG87"/>
    <mergeCell ref="AB25:AC25"/>
    <mergeCell ref="AB26:AC26"/>
    <mergeCell ref="AB29:AC29"/>
    <mergeCell ref="AB32:AC32"/>
    <mergeCell ref="AB33:AC33"/>
    <mergeCell ref="AB34:AC34"/>
    <mergeCell ref="BG62:BI62"/>
    <mergeCell ref="AK87:AM87"/>
    <mergeCell ref="AK103:AM103"/>
    <mergeCell ref="AK119:AM119"/>
    <mergeCell ref="AQ87:AS87"/>
    <mergeCell ref="AQ103:AS103"/>
    <mergeCell ref="AQ119:AS119"/>
    <mergeCell ref="C119:C120"/>
    <mergeCell ref="C103:C104"/>
    <mergeCell ref="D103:F103"/>
    <mergeCell ref="G103:I103"/>
    <mergeCell ref="J103:L103"/>
    <mergeCell ref="D119:F119"/>
    <mergeCell ref="G119:I119"/>
    <mergeCell ref="J119:L119"/>
    <mergeCell ref="AN119:AP119"/>
    <mergeCell ref="S103:U103"/>
    <mergeCell ref="AH119:AJ119"/>
    <mergeCell ref="AB103:AD103"/>
    <mergeCell ref="AE103:AG103"/>
    <mergeCell ref="V119:X119"/>
    <mergeCell ref="Y119:AA119"/>
    <mergeCell ref="AB119:AD119"/>
    <mergeCell ref="AE119:AG119"/>
    <mergeCell ref="C87:C88"/>
    <mergeCell ref="D87:F87"/>
    <mergeCell ref="G87:I87"/>
    <mergeCell ref="J87:L87"/>
    <mergeCell ref="D25:E25"/>
    <mergeCell ref="F25:G25"/>
    <mergeCell ref="H25:I25"/>
    <mergeCell ref="J25:K25"/>
    <mergeCell ref="L25:M25"/>
    <mergeCell ref="D62:F62"/>
    <mergeCell ref="G62:I62"/>
    <mergeCell ref="J62:L62"/>
    <mergeCell ref="M62:O62"/>
    <mergeCell ref="L29:M29"/>
    <mergeCell ref="L26:M26"/>
    <mergeCell ref="D32:E32"/>
    <mergeCell ref="F32:G32"/>
    <mergeCell ref="H32:I32"/>
    <mergeCell ref="J32:K32"/>
    <mergeCell ref="L32:M32"/>
    <mergeCell ref="D26:E26"/>
    <mergeCell ref="F26:G26"/>
    <mergeCell ref="H26:I26"/>
    <mergeCell ref="J26:K26"/>
    <mergeCell ref="D29:E29"/>
    <mergeCell ref="F29:G29"/>
    <mergeCell ref="H29:I29"/>
    <mergeCell ref="J29:K29"/>
    <mergeCell ref="F33:G33"/>
    <mergeCell ref="H33:I33"/>
    <mergeCell ref="J33:K33"/>
    <mergeCell ref="L33:M33"/>
    <mergeCell ref="D33:E33"/>
    <mergeCell ref="D34:E34"/>
    <mergeCell ref="F34:G34"/>
    <mergeCell ref="H34:I34"/>
    <mergeCell ref="J34:K34"/>
    <mergeCell ref="M119:O119"/>
    <mergeCell ref="P119:R119"/>
    <mergeCell ref="P103:R103"/>
    <mergeCell ref="P25:Q25"/>
    <mergeCell ref="P26:Q26"/>
    <mergeCell ref="P29:Q29"/>
    <mergeCell ref="P32:Q32"/>
    <mergeCell ref="N25:O25"/>
    <mergeCell ref="N26:O26"/>
    <mergeCell ref="N29:O29"/>
    <mergeCell ref="N32:O32"/>
    <mergeCell ref="R25:S25"/>
    <mergeCell ref="R26:S26"/>
    <mergeCell ref="R29:S29"/>
    <mergeCell ref="R32:S32"/>
    <mergeCell ref="M87:O87"/>
    <mergeCell ref="P87:R87"/>
    <mergeCell ref="M103:O103"/>
    <mergeCell ref="L34:M34"/>
    <mergeCell ref="N34:O34"/>
    <mergeCell ref="P33:Q33"/>
    <mergeCell ref="P34:Q34"/>
    <mergeCell ref="N33:O33"/>
    <mergeCell ref="R33:S33"/>
    <mergeCell ref="V32:W32"/>
    <mergeCell ref="V33:W33"/>
    <mergeCell ref="X34:Y34"/>
    <mergeCell ref="S87:U87"/>
    <mergeCell ref="X25:Y25"/>
    <mergeCell ref="X26:Y26"/>
    <mergeCell ref="X29:Y29"/>
    <mergeCell ref="X32:Y32"/>
    <mergeCell ref="X33:Y33"/>
    <mergeCell ref="T25:U25"/>
    <mergeCell ref="T26:U26"/>
    <mergeCell ref="T29:U29"/>
    <mergeCell ref="T32:U32"/>
    <mergeCell ref="R135:S135"/>
    <mergeCell ref="BA62:BC62"/>
    <mergeCell ref="AC62:AE62"/>
    <mergeCell ref="AI62:AK62"/>
    <mergeCell ref="T33:U33"/>
    <mergeCell ref="T34:U34"/>
    <mergeCell ref="R34:S34"/>
    <mergeCell ref="Z25:AA25"/>
    <mergeCell ref="Z26:AA26"/>
    <mergeCell ref="Z29:AA29"/>
    <mergeCell ref="Z32:AA32"/>
    <mergeCell ref="Z33:AA33"/>
    <mergeCell ref="Z34:AA34"/>
    <mergeCell ref="S119:U119"/>
    <mergeCell ref="Q62:S62"/>
    <mergeCell ref="V103:X103"/>
    <mergeCell ref="Y103:AA103"/>
    <mergeCell ref="V34:W34"/>
    <mergeCell ref="V87:X87"/>
    <mergeCell ref="Y87:AA87"/>
    <mergeCell ref="W62:Y62"/>
    <mergeCell ref="V25:W25"/>
    <mergeCell ref="V26:W26"/>
    <mergeCell ref="V29:W29"/>
  </mergeCells>
  <conditionalFormatting sqref="W160:W166">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Y160:Y166">
    <cfRule type="iconSet" priority="50">
      <iconSet iconSet="5Arrows">
        <cfvo type="percent" val="0"/>
        <cfvo type="num" val="90"/>
        <cfvo type="num" val="99" gte="0"/>
        <cfvo type="num" val="100" gte="0"/>
        <cfvo type="num" val="105" gte="0"/>
      </iconSet>
    </cfRule>
    <cfRule type="iconSet" priority="51">
      <iconSet iconSet="5Arrows">
        <cfvo type="percent" val="0"/>
        <cfvo type="percent" val="20"/>
        <cfvo type="percent" val="40"/>
        <cfvo type="percent" val="60"/>
        <cfvo type="percent" val="80"/>
      </iconSet>
    </cfRule>
  </conditionalFormatting>
  <conditionalFormatting sqref="AA160:AA166">
    <cfRule type="iconSet" priority="48">
      <iconSet iconSet="5Arrows">
        <cfvo type="percent" val="0"/>
        <cfvo type="num" val="90"/>
        <cfvo type="num" val="99" gte="0"/>
        <cfvo type="num" val="100" gte="0"/>
        <cfvo type="num" val="105" gte="0"/>
      </iconSet>
    </cfRule>
    <cfRule type="iconSet" priority="49">
      <iconSet iconSet="5Arrows">
        <cfvo type="percent" val="0"/>
        <cfvo type="percent" val="20"/>
        <cfvo type="percent" val="40"/>
        <cfvo type="percent" val="60"/>
        <cfvo type="percent" val="80"/>
      </iconSet>
    </cfRule>
  </conditionalFormatting>
  <conditionalFormatting sqref="W170:W176">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Y170:Y176">
    <cfRule type="iconSet" priority="44">
      <iconSet iconSet="5Arrows">
        <cfvo type="percent" val="0"/>
        <cfvo type="num" val="90"/>
        <cfvo type="num" val="99" gte="0"/>
        <cfvo type="num" val="100" gte="0"/>
        <cfvo type="num" val="105" gte="0"/>
      </iconSet>
    </cfRule>
    <cfRule type="iconSet" priority="45">
      <iconSet iconSet="5Arrows">
        <cfvo type="percent" val="0"/>
        <cfvo type="percent" val="20"/>
        <cfvo type="percent" val="40"/>
        <cfvo type="percent" val="60"/>
        <cfvo type="percent" val="80"/>
      </iconSet>
    </cfRule>
  </conditionalFormatting>
  <conditionalFormatting sqref="AA170:AA176">
    <cfRule type="iconSet" priority="42">
      <iconSet iconSet="5Arrows">
        <cfvo type="percent" val="0"/>
        <cfvo type="num" val="90"/>
        <cfvo type="num" val="99" gte="0"/>
        <cfvo type="num" val="100" gte="0"/>
        <cfvo type="num" val="105" gte="0"/>
      </iconSet>
    </cfRule>
    <cfRule type="iconSet" priority="43">
      <iconSet iconSet="5Arrows">
        <cfvo type="percent" val="0"/>
        <cfvo type="percent" val="20"/>
        <cfvo type="percent" val="40"/>
        <cfvo type="percent" val="60"/>
        <cfvo type="percent" val="80"/>
      </iconSet>
    </cfRule>
  </conditionalFormatting>
  <conditionalFormatting sqref="AO3:AO9">
    <cfRule type="expression" dxfId="20" priority="39">
      <formula>AO3&gt;AK3</formula>
    </cfRule>
    <cfRule type="expression" dxfId="19" priority="40">
      <formula>AO3&lt;AK3</formula>
    </cfRule>
  </conditionalFormatting>
  <conditionalFormatting sqref="AV3:AV8">
    <cfRule type="expression" dxfId="18" priority="37">
      <formula>AV3&gt;AT3</formula>
    </cfRule>
    <cfRule type="expression" dxfId="17" priority="38">
      <formula>AV3&lt;AT3</formula>
    </cfRule>
  </conditionalFormatting>
  <conditionalFormatting sqref="AX3:AX10">
    <cfRule type="expression" dxfId="16" priority="33">
      <formula>AX3&gt;AV3</formula>
    </cfRule>
    <cfRule type="expression" dxfId="15" priority="34">
      <formula>AX3&lt;AV3</formula>
    </cfRule>
  </conditionalFormatting>
  <conditionalFormatting sqref="AM3:AM9">
    <cfRule type="expression" dxfId="14" priority="31">
      <formula>AM3&gt;AK3</formula>
    </cfRule>
    <cfRule type="expression" dxfId="13" priority="32">
      <formula>AM3&lt;AK3</formula>
    </cfRule>
  </conditionalFormatting>
  <conditionalFormatting sqref="AV9:AV10">
    <cfRule type="expression" dxfId="12" priority="17">
      <formula>AV9&gt;AT9</formula>
    </cfRule>
    <cfRule type="expression" dxfId="11" priority="18">
      <formula>AV9&lt;AT9</formula>
    </cfRule>
  </conditionalFormatting>
  <conditionalFormatting sqref="AV11">
    <cfRule type="expression" dxfId="10" priority="15">
      <formula>AV11&gt;AT11</formula>
    </cfRule>
    <cfRule type="expression" dxfId="9" priority="16">
      <formula>AV11&lt;AT11</formula>
    </cfRule>
  </conditionalFormatting>
  <conditionalFormatting sqref="AQ3:AQ11">
    <cfRule type="expression" dxfId="8" priority="35">
      <formula>AQ3&gt;AK3</formula>
    </cfRule>
    <cfRule type="expression" dxfId="7" priority="36">
      <formula>AQ3&lt;AK3</formula>
    </cfRule>
  </conditionalFormatting>
  <conditionalFormatting sqref="AQ11">
    <cfRule type="expression" dxfId="6" priority="13">
      <formula>AQ11&gt;AK11</formula>
    </cfRule>
    <cfRule type="expression" dxfId="5" priority="14">
      <formula>AQ11&lt;AK11</formula>
    </cfRule>
  </conditionalFormatting>
  <conditionalFormatting sqref="AO10:AO11">
    <cfRule type="expression" dxfId="4" priority="11">
      <formula>AO10&gt;AK10</formula>
    </cfRule>
    <cfRule type="expression" dxfId="3" priority="12">
      <formula>AO10&lt;AK10</formula>
    </cfRule>
  </conditionalFormatting>
  <conditionalFormatting sqref="AM10:AM11">
    <cfRule type="expression" dxfId="2" priority="9">
      <formula>AM10&gt;AK10</formula>
    </cfRule>
    <cfRule type="expression" dxfId="1" priority="10">
      <formula>AM10&lt;AK10</formula>
    </cfRule>
  </conditionalFormatting>
  <conditionalFormatting sqref="K136:Q147">
    <cfRule type="dataBar" priority="2">
      <dataBar>
        <cfvo type="min"/>
        <cfvo type="max"/>
        <color rgb="FF63C384"/>
      </dataBar>
      <extLst>
        <ext xmlns:x14="http://schemas.microsoft.com/office/spreadsheetml/2009/9/main" uri="{B025F937-C7B1-47D3-B67F-A62EFF666E3E}">
          <x14:id>{EA9BFD7B-D942-443B-8522-E58B32733CA4}</x14:id>
        </ext>
      </extLst>
    </cfRule>
  </conditionalFormatting>
  <conditionalFormatting sqref="R136:R147">
    <cfRule type="dataBar" priority="1">
      <dataBar>
        <cfvo type="min"/>
        <cfvo type="max"/>
        <color rgb="FF638EC6"/>
      </dataBar>
      <extLst>
        <ext xmlns:x14="http://schemas.microsoft.com/office/spreadsheetml/2009/9/main" uri="{B025F937-C7B1-47D3-B67F-A62EFF666E3E}">
          <x14:id>{71FE5754-4582-41A6-BE54-7D10A6578DDC}</x14:id>
        </ext>
      </extLs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EA9BFD7B-D942-443B-8522-E58B32733CA4}">
            <x14:dataBar minLength="0" maxLength="100" gradient="0">
              <x14:cfvo type="autoMin"/>
              <x14:cfvo type="autoMax"/>
              <x14:negativeFillColor rgb="FFFF0000"/>
              <x14:axisColor rgb="FF000000"/>
            </x14:dataBar>
          </x14:cfRule>
          <xm:sqref>K136:Q147</xm:sqref>
        </x14:conditionalFormatting>
        <x14:conditionalFormatting xmlns:xm="http://schemas.microsoft.com/office/excel/2006/main">
          <x14:cfRule type="dataBar" id="{71FE5754-4582-41A6-BE54-7D10A6578DDC}">
            <x14:dataBar minLength="0" maxLength="100" gradient="0">
              <x14:cfvo type="autoMin"/>
              <x14:cfvo type="autoMax"/>
              <x14:negativeFillColor rgb="FFFF0000"/>
              <x14:axisColor rgb="FF000000"/>
            </x14:dataBar>
          </x14:cfRule>
          <xm:sqref>R136:R147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A617"/>
  <sheetViews>
    <sheetView showGridLines="0" topLeftCell="A42" zoomScale="130" zoomScaleNormal="130" workbookViewId="0">
      <selection activeCell="A42" sqref="A1:XFD1048576"/>
    </sheetView>
  </sheetViews>
  <sheetFormatPr defaultRowHeight="15" x14ac:dyDescent="0.25"/>
  <cols>
    <col min="1" max="1" width="29.85546875" customWidth="1"/>
    <col min="21" max="21" width="9.5703125" bestFit="1" customWidth="1"/>
    <col min="25" max="25" width="8.7109375" customWidth="1"/>
    <col min="26" max="26" width="8" customWidth="1"/>
    <col min="27" max="27" width="7.85546875" customWidth="1"/>
    <col min="29" max="29" width="7.7109375" customWidth="1"/>
    <col min="33" max="34" width="12" customWidth="1"/>
    <col min="35" max="35" width="13.140625" customWidth="1"/>
    <col min="36" max="36" width="15.28515625" customWidth="1"/>
    <col min="37" max="41" width="12" customWidth="1"/>
    <col min="42" max="43" width="12.140625" bestFit="1" customWidth="1"/>
    <col min="44" max="44" width="12.7109375" customWidth="1"/>
    <col min="45" max="46" width="12" bestFit="1" customWidth="1"/>
    <col min="47" max="47" width="10.42578125" bestFit="1" customWidth="1"/>
    <col min="48" max="50" width="12" bestFit="1" customWidth="1"/>
    <col min="51" max="51" width="12.140625" bestFit="1" customWidth="1"/>
    <col min="52" max="52" width="10.5703125" bestFit="1" customWidth="1"/>
    <col min="53" max="55" width="12.140625" bestFit="1" customWidth="1"/>
    <col min="56" max="56" width="10.5703125" bestFit="1" customWidth="1"/>
    <col min="57" max="57" width="12.140625" bestFit="1" customWidth="1"/>
    <col min="58" max="58" width="10.5703125" bestFit="1" customWidth="1"/>
    <col min="59" max="59" width="40.85546875" customWidth="1"/>
    <col min="60" max="60" width="15.5703125" customWidth="1"/>
    <col min="61" max="61" width="14.140625" customWidth="1"/>
    <col min="62" max="62" width="16.140625" customWidth="1"/>
    <col min="63" max="63" width="17.140625" customWidth="1"/>
    <col min="64" max="65" width="12.140625" bestFit="1" customWidth="1"/>
    <col min="66" max="66" width="13.140625" bestFit="1" customWidth="1"/>
    <col min="67" max="67" width="16" customWidth="1"/>
  </cols>
  <sheetData>
    <row r="2" spans="1:105" ht="18.75" x14ac:dyDescent="0.3">
      <c r="A2" s="373" t="s">
        <v>336</v>
      </c>
      <c r="AR2" s="402" t="s">
        <v>351</v>
      </c>
      <c r="BG2" s="402" t="s">
        <v>351</v>
      </c>
      <c r="BH2" s="147"/>
      <c r="BI2" s="147"/>
      <c r="BJ2" s="147"/>
      <c r="BK2" s="147"/>
      <c r="BL2" s="147"/>
      <c r="BM2" s="147"/>
      <c r="BN2" s="147"/>
      <c r="BO2" s="147"/>
      <c r="BP2" s="147"/>
      <c r="BQ2" s="147"/>
      <c r="BR2" s="147"/>
      <c r="BS2" s="147"/>
      <c r="BT2" s="147"/>
    </row>
    <row r="3" spans="1:105" x14ac:dyDescent="0.25">
      <c r="BG3" s="147"/>
      <c r="BH3" s="147"/>
      <c r="BI3" s="147"/>
      <c r="BJ3" s="147"/>
      <c r="BK3" s="147"/>
      <c r="BL3" s="147"/>
      <c r="BM3" s="147"/>
      <c r="BN3" s="147"/>
      <c r="BO3" s="147"/>
      <c r="BP3" s="147"/>
      <c r="BQ3" s="147"/>
      <c r="BR3" s="147"/>
      <c r="BS3" s="147"/>
      <c r="BT3" s="147"/>
    </row>
    <row r="4" spans="1:105" x14ac:dyDescent="0.25">
      <c r="P4" s="390">
        <v>2020</v>
      </c>
      <c r="AD4" s="390">
        <v>2021</v>
      </c>
      <c r="AE4" s="147"/>
      <c r="AF4" s="147"/>
      <c r="AG4" s="147"/>
      <c r="AH4" s="147"/>
      <c r="AI4" s="147"/>
      <c r="AJ4" s="147"/>
      <c r="AK4" s="147"/>
      <c r="AL4" s="147"/>
      <c r="AM4" s="147"/>
      <c r="AN4" s="147"/>
      <c r="AO4" s="147"/>
      <c r="AP4" s="147"/>
      <c r="AR4" s="390">
        <v>2020</v>
      </c>
      <c r="BG4" s="390">
        <v>2021</v>
      </c>
      <c r="BH4" s="147"/>
      <c r="BI4" s="147"/>
      <c r="BJ4" s="147"/>
      <c r="BK4" s="147"/>
      <c r="BL4" s="147"/>
      <c r="BM4" s="147"/>
      <c r="BN4" s="147"/>
      <c r="BO4" s="147"/>
      <c r="BP4" s="147"/>
      <c r="BQ4" s="147"/>
      <c r="BR4" s="147"/>
      <c r="BS4" s="147"/>
      <c r="BT4" s="147"/>
      <c r="BX4" s="437">
        <v>43831</v>
      </c>
      <c r="BY4" s="437">
        <v>43862</v>
      </c>
      <c r="BZ4" s="437">
        <v>43891</v>
      </c>
      <c r="CA4" s="437">
        <v>43922</v>
      </c>
      <c r="CB4" s="437">
        <v>43952</v>
      </c>
      <c r="CC4" s="437">
        <v>43983</v>
      </c>
      <c r="CD4" s="437">
        <v>44013</v>
      </c>
      <c r="CE4" s="437">
        <v>44044</v>
      </c>
      <c r="CF4" s="437">
        <v>44075</v>
      </c>
      <c r="CG4" s="437">
        <v>44105</v>
      </c>
      <c r="CH4" s="437">
        <v>44136</v>
      </c>
      <c r="CI4" s="437">
        <v>44166</v>
      </c>
      <c r="CJ4" s="437">
        <v>44197</v>
      </c>
      <c r="CK4" s="437">
        <v>44228</v>
      </c>
      <c r="CL4" s="437">
        <v>44256</v>
      </c>
      <c r="CM4" s="437">
        <v>44287</v>
      </c>
      <c r="CN4" s="437">
        <v>44317</v>
      </c>
      <c r="CO4" s="437">
        <v>44348</v>
      </c>
      <c r="CP4" s="437">
        <v>44378</v>
      </c>
      <c r="CQ4" s="437">
        <v>44409</v>
      </c>
      <c r="CR4" s="437">
        <v>44440</v>
      </c>
      <c r="CS4" s="437">
        <v>44470</v>
      </c>
      <c r="CT4" s="437">
        <v>44501</v>
      </c>
      <c r="CU4" s="437">
        <v>44531</v>
      </c>
      <c r="CV4" s="437"/>
      <c r="CW4" s="437"/>
      <c r="CX4" s="437"/>
      <c r="CY4" s="437"/>
      <c r="CZ4" s="437"/>
      <c r="DA4" s="437"/>
    </row>
    <row r="5" spans="1:105" s="147" customFormat="1" x14ac:dyDescent="0.25">
      <c r="A5" s="362" t="s">
        <v>326</v>
      </c>
      <c r="B5" s="128" t="s">
        <v>4</v>
      </c>
      <c r="C5" s="128" t="s">
        <v>5</v>
      </c>
      <c r="D5" s="128" t="s">
        <v>6</v>
      </c>
      <c r="E5" s="128" t="s">
        <v>7</v>
      </c>
      <c r="F5" s="128" t="s">
        <v>8</v>
      </c>
      <c r="G5" s="128" t="s">
        <v>9</v>
      </c>
      <c r="H5" s="128" t="s">
        <v>10</v>
      </c>
      <c r="I5" s="128" t="s">
        <v>11</v>
      </c>
      <c r="J5" s="128" t="s">
        <v>12</v>
      </c>
      <c r="K5" s="128" t="s">
        <v>13</v>
      </c>
      <c r="L5" s="128" t="s">
        <v>14</v>
      </c>
      <c r="M5" s="128" t="s">
        <v>15</v>
      </c>
      <c r="N5" s="363" t="s">
        <v>327</v>
      </c>
      <c r="O5" s="128"/>
      <c r="P5" s="128" t="s">
        <v>4</v>
      </c>
      <c r="Q5" s="128" t="s">
        <v>5</v>
      </c>
      <c r="R5" s="128" t="s">
        <v>6</v>
      </c>
      <c r="S5" s="128" t="s">
        <v>7</v>
      </c>
      <c r="T5" s="600" t="s">
        <v>8</v>
      </c>
      <c r="U5" s="600" t="s">
        <v>9</v>
      </c>
      <c r="V5" s="600" t="s">
        <v>10</v>
      </c>
      <c r="W5" s="600" t="s">
        <v>11</v>
      </c>
      <c r="X5" s="600" t="s">
        <v>12</v>
      </c>
      <c r="Y5" s="600" t="s">
        <v>13</v>
      </c>
      <c r="Z5" s="600" t="s">
        <v>14</v>
      </c>
      <c r="AA5" s="600" t="s">
        <v>15</v>
      </c>
      <c r="AB5" s="363" t="s">
        <v>348</v>
      </c>
      <c r="AD5" s="590" t="s">
        <v>4</v>
      </c>
      <c r="AE5" s="590" t="s">
        <v>5</v>
      </c>
      <c r="AF5" s="590" t="s">
        <v>6</v>
      </c>
      <c r="AG5" s="590" t="s">
        <v>7</v>
      </c>
      <c r="AH5" s="590" t="s">
        <v>8</v>
      </c>
      <c r="AI5" s="590" t="s">
        <v>9</v>
      </c>
      <c r="AJ5" s="590" t="s">
        <v>10</v>
      </c>
      <c r="AK5" s="590" t="s">
        <v>11</v>
      </c>
      <c r="AL5" s="590" t="s">
        <v>12</v>
      </c>
      <c r="AM5" s="590" t="s">
        <v>13</v>
      </c>
      <c r="AN5" s="590" t="s">
        <v>14</v>
      </c>
      <c r="AO5" s="590" t="s">
        <v>15</v>
      </c>
      <c r="AP5" s="592" t="s">
        <v>349</v>
      </c>
      <c r="AR5" s="422"/>
      <c r="AS5" s="422" t="s">
        <v>4</v>
      </c>
      <c r="AT5" s="422" t="s">
        <v>5</v>
      </c>
      <c r="AU5" s="422" t="s">
        <v>6</v>
      </c>
      <c r="AV5" s="422" t="s">
        <v>7</v>
      </c>
      <c r="AW5" s="422" t="s">
        <v>8</v>
      </c>
      <c r="AX5" s="406" t="s">
        <v>9</v>
      </c>
      <c r="AY5" s="406" t="s">
        <v>10</v>
      </c>
      <c r="AZ5" s="406" t="s">
        <v>11</v>
      </c>
      <c r="BA5" s="406" t="s">
        <v>12</v>
      </c>
      <c r="BB5" s="406" t="s">
        <v>13</v>
      </c>
      <c r="BC5" s="406" t="s">
        <v>14</v>
      </c>
      <c r="BD5" s="406" t="s">
        <v>15</v>
      </c>
      <c r="BE5" s="407" t="s">
        <v>349</v>
      </c>
      <c r="BF5" s="408"/>
      <c r="BG5" s="406"/>
      <c r="BH5" s="406" t="s">
        <v>4</v>
      </c>
      <c r="BI5" s="406" t="s">
        <v>5</v>
      </c>
      <c r="BJ5" s="406" t="s">
        <v>6</v>
      </c>
      <c r="BK5" s="406" t="s">
        <v>7</v>
      </c>
      <c r="BL5" s="406" t="s">
        <v>8</v>
      </c>
      <c r="BM5" s="406" t="s">
        <v>9</v>
      </c>
      <c r="BN5" s="406" t="s">
        <v>10</v>
      </c>
      <c r="BO5" s="406" t="s">
        <v>11</v>
      </c>
      <c r="BP5" s="406" t="s">
        <v>12</v>
      </c>
      <c r="BQ5" s="406" t="s">
        <v>13</v>
      </c>
      <c r="BR5" s="406" t="s">
        <v>14</v>
      </c>
      <c r="BS5" s="406" t="s">
        <v>15</v>
      </c>
      <c r="BT5" s="407" t="s">
        <v>349</v>
      </c>
      <c r="BW5" s="104" t="s">
        <v>136</v>
      </c>
      <c r="BX5" s="453">
        <v>4670</v>
      </c>
      <c r="BY5" s="453">
        <v>6781</v>
      </c>
      <c r="BZ5" s="453">
        <v>2024</v>
      </c>
      <c r="CA5" s="453">
        <v>0</v>
      </c>
      <c r="CB5" s="453">
        <v>97</v>
      </c>
      <c r="CC5" s="453">
        <v>4030</v>
      </c>
      <c r="CD5" s="453">
        <v>14831</v>
      </c>
      <c r="CE5" s="453">
        <v>17844</v>
      </c>
      <c r="CF5" s="453">
        <v>13223</v>
      </c>
      <c r="CG5" s="453">
        <v>6811</v>
      </c>
      <c r="CH5" s="453">
        <v>115</v>
      </c>
      <c r="CI5" s="453">
        <v>24</v>
      </c>
      <c r="CJ5" s="453">
        <v>21</v>
      </c>
      <c r="CK5" s="453">
        <v>61</v>
      </c>
      <c r="CL5" s="453">
        <v>106</v>
      </c>
      <c r="CM5" s="453">
        <v>100</v>
      </c>
      <c r="CN5" s="453">
        <v>496</v>
      </c>
      <c r="CO5" s="453">
        <v>6058</v>
      </c>
      <c r="CP5" s="453">
        <v>12829</v>
      </c>
      <c r="CQ5" s="453">
        <v>16757</v>
      </c>
      <c r="CR5" s="453">
        <v>11374</v>
      </c>
      <c r="CS5" s="453">
        <v>11390</v>
      </c>
      <c r="CT5" s="453">
        <v>7337</v>
      </c>
      <c r="CU5" s="453">
        <v>6251</v>
      </c>
      <c r="CV5" s="453"/>
      <c r="CW5" s="104"/>
    </row>
    <row r="6" spans="1:105" s="147" customFormat="1" x14ac:dyDescent="0.25">
      <c r="A6" s="364" t="s">
        <v>52</v>
      </c>
      <c r="B6" s="147">
        <v>787</v>
      </c>
      <c r="C6" s="147">
        <v>684</v>
      </c>
      <c r="D6" s="147">
        <v>587</v>
      </c>
      <c r="E6" s="147">
        <v>886</v>
      </c>
      <c r="F6" s="147">
        <v>1064</v>
      </c>
      <c r="G6" s="147">
        <v>1344</v>
      </c>
      <c r="H6" s="147">
        <v>1099</v>
      </c>
      <c r="I6" s="147">
        <v>1161</v>
      </c>
      <c r="J6" s="147">
        <v>1403</v>
      </c>
      <c r="K6" s="147">
        <v>1317</v>
      </c>
      <c r="L6" s="147">
        <v>1612</v>
      </c>
      <c r="M6" s="147">
        <v>1054</v>
      </c>
      <c r="N6" s="365">
        <v>12998</v>
      </c>
      <c r="P6" s="597">
        <v>1056</v>
      </c>
      <c r="Q6" s="597">
        <v>633</v>
      </c>
      <c r="R6" s="597">
        <v>162</v>
      </c>
      <c r="S6" s="597">
        <v>0</v>
      </c>
      <c r="T6" s="597">
        <v>1</v>
      </c>
      <c r="U6" s="598">
        <v>232</v>
      </c>
      <c r="V6" s="598">
        <v>342</v>
      </c>
      <c r="W6" s="598">
        <v>508</v>
      </c>
      <c r="X6" s="598">
        <v>473</v>
      </c>
      <c r="Y6" s="598">
        <v>174</v>
      </c>
      <c r="Z6" s="598">
        <v>8</v>
      </c>
      <c r="AA6" s="598">
        <v>0</v>
      </c>
      <c r="AB6" s="601">
        <v>3589</v>
      </c>
      <c r="AD6" s="589">
        <v>0</v>
      </c>
      <c r="AE6" s="589">
        <v>3</v>
      </c>
      <c r="AF6" s="589">
        <v>12</v>
      </c>
      <c r="AG6" s="589">
        <v>20</v>
      </c>
      <c r="AH6" s="589">
        <v>20</v>
      </c>
      <c r="AI6" s="589">
        <v>309</v>
      </c>
      <c r="AJ6" s="589">
        <v>605</v>
      </c>
      <c r="AK6" s="589">
        <v>728</v>
      </c>
      <c r="AL6" s="589">
        <v>1085</v>
      </c>
      <c r="AM6" s="589">
        <v>717</v>
      </c>
      <c r="AN6" s="589">
        <v>264</v>
      </c>
      <c r="AO6" s="589">
        <v>193</v>
      </c>
      <c r="AP6" s="593">
        <v>3956</v>
      </c>
      <c r="AR6" s="423" t="s">
        <v>52</v>
      </c>
      <c r="AS6" s="424">
        <v>134.18043202033036</v>
      </c>
      <c r="AT6" s="424">
        <v>92.543859649122808</v>
      </c>
      <c r="AU6" s="424">
        <v>27.597955706984667</v>
      </c>
      <c r="AV6" s="424">
        <v>0</v>
      </c>
      <c r="AW6" s="424">
        <v>9.3984962406015032E-2</v>
      </c>
      <c r="AX6" s="409">
        <v>15</v>
      </c>
      <c r="AY6" s="409">
        <v>40</v>
      </c>
      <c r="AZ6" s="409">
        <v>60</v>
      </c>
      <c r="BA6" s="409">
        <v>70</v>
      </c>
      <c r="BB6" s="409">
        <v>70</v>
      </c>
      <c r="BC6" s="409">
        <v>50</v>
      </c>
      <c r="BD6" s="409">
        <v>65</v>
      </c>
      <c r="BE6" s="410">
        <v>50.66087090321588</v>
      </c>
      <c r="BF6" s="408"/>
      <c r="BG6" s="408" t="s">
        <v>52</v>
      </c>
      <c r="BH6" s="409">
        <v>65</v>
      </c>
      <c r="BI6" s="409">
        <v>77</v>
      </c>
      <c r="BJ6" s="409">
        <v>80</v>
      </c>
      <c r="BK6" s="409">
        <v>85</v>
      </c>
      <c r="BL6" s="409">
        <v>90</v>
      </c>
      <c r="BM6" s="409">
        <v>95</v>
      </c>
      <c r="BN6" s="409">
        <v>100</v>
      </c>
      <c r="BO6" s="409">
        <v>103</v>
      </c>
      <c r="BP6" s="409">
        <v>105</v>
      </c>
      <c r="BQ6" s="409">
        <v>110</v>
      </c>
      <c r="BR6" s="409">
        <v>110</v>
      </c>
      <c r="BS6" s="409">
        <v>110</v>
      </c>
      <c r="BT6" s="410">
        <v>97.281197107247266</v>
      </c>
      <c r="BW6" s="104" t="s">
        <v>322</v>
      </c>
      <c r="BX6" s="453">
        <v>3733</v>
      </c>
      <c r="BY6" s="453">
        <v>3922</v>
      </c>
      <c r="BZ6" s="453">
        <v>707</v>
      </c>
      <c r="CA6" s="453">
        <v>30</v>
      </c>
      <c r="CB6" s="453">
        <v>68</v>
      </c>
      <c r="CC6" s="453">
        <v>1228</v>
      </c>
      <c r="CD6" s="453">
        <v>3352</v>
      </c>
      <c r="CE6" s="453">
        <v>4012</v>
      </c>
      <c r="CF6" s="453">
        <v>2072</v>
      </c>
      <c r="CG6" s="453">
        <v>1109</v>
      </c>
      <c r="CH6" s="453">
        <v>93</v>
      </c>
      <c r="CI6" s="453">
        <v>69</v>
      </c>
      <c r="CJ6" s="453">
        <v>82</v>
      </c>
      <c r="CK6" s="453">
        <v>90</v>
      </c>
      <c r="CL6" s="453">
        <v>422</v>
      </c>
      <c r="CM6" s="453">
        <v>90</v>
      </c>
      <c r="CN6" s="453">
        <v>297</v>
      </c>
      <c r="CO6" s="453">
        <v>2692</v>
      </c>
      <c r="CP6" s="453">
        <v>7774</v>
      </c>
      <c r="CQ6" s="453">
        <v>10022</v>
      </c>
      <c r="CR6" s="453">
        <v>6012</v>
      </c>
      <c r="CS6" s="453">
        <v>2726</v>
      </c>
      <c r="CT6" s="453">
        <v>1235</v>
      </c>
      <c r="CU6" s="453">
        <v>1481</v>
      </c>
      <c r="CV6" s="453"/>
      <c r="CW6" s="453"/>
      <c r="CX6" s="453"/>
      <c r="CY6" s="453"/>
      <c r="CZ6" s="453"/>
    </row>
    <row r="7" spans="1:105" s="147" customFormat="1" x14ac:dyDescent="0.25">
      <c r="A7" s="364" t="s">
        <v>328</v>
      </c>
      <c r="B7" s="147">
        <v>289</v>
      </c>
      <c r="C7" s="147">
        <v>325</v>
      </c>
      <c r="D7" s="147">
        <v>331</v>
      </c>
      <c r="E7" s="147">
        <v>931</v>
      </c>
      <c r="F7" s="147">
        <v>1474</v>
      </c>
      <c r="G7" s="147">
        <v>1893</v>
      </c>
      <c r="H7" s="147">
        <v>2604</v>
      </c>
      <c r="I7" s="147">
        <v>2465</v>
      </c>
      <c r="J7" s="147">
        <v>2140</v>
      </c>
      <c r="K7" s="147">
        <v>1229</v>
      </c>
      <c r="L7" s="147">
        <v>292</v>
      </c>
      <c r="M7" s="147">
        <v>261</v>
      </c>
      <c r="N7" s="365">
        <v>14234</v>
      </c>
      <c r="P7" s="597">
        <v>240</v>
      </c>
      <c r="Q7" s="597">
        <v>333</v>
      </c>
      <c r="R7" s="597">
        <v>92</v>
      </c>
      <c r="S7" s="597">
        <v>0</v>
      </c>
      <c r="T7" s="597">
        <v>2</v>
      </c>
      <c r="U7" s="598">
        <v>318</v>
      </c>
      <c r="V7" s="598">
        <v>1075</v>
      </c>
      <c r="W7" s="598">
        <v>1112</v>
      </c>
      <c r="X7" s="598">
        <v>747</v>
      </c>
      <c r="Y7" s="598">
        <v>269</v>
      </c>
      <c r="Z7" s="598">
        <v>34</v>
      </c>
      <c r="AA7" s="598">
        <v>46</v>
      </c>
      <c r="AB7" s="601">
        <v>4268</v>
      </c>
      <c r="AD7" s="589">
        <v>29</v>
      </c>
      <c r="AE7" s="589">
        <v>10</v>
      </c>
      <c r="AF7" s="589">
        <v>0</v>
      </c>
      <c r="AG7" s="589">
        <v>4</v>
      </c>
      <c r="AH7" s="589">
        <v>33</v>
      </c>
      <c r="AI7" s="589">
        <v>344</v>
      </c>
      <c r="AJ7" s="589">
        <v>1248</v>
      </c>
      <c r="AK7" s="589">
        <v>2250</v>
      </c>
      <c r="AL7" s="589">
        <v>1518</v>
      </c>
      <c r="AM7" s="589">
        <v>551</v>
      </c>
      <c r="AN7" s="589">
        <v>148</v>
      </c>
      <c r="AO7" s="589">
        <v>101</v>
      </c>
      <c r="AP7" s="593">
        <v>6236</v>
      </c>
      <c r="AR7" s="423" t="s">
        <v>328</v>
      </c>
      <c r="AS7" s="424">
        <v>83.044982698961931</v>
      </c>
      <c r="AT7" s="424">
        <v>102.46153846153847</v>
      </c>
      <c r="AU7" s="424">
        <v>27.794561933534744</v>
      </c>
      <c r="AV7" s="424">
        <v>0</v>
      </c>
      <c r="AW7" s="424">
        <v>0.13568521031207598</v>
      </c>
      <c r="AX7" s="409">
        <v>15</v>
      </c>
      <c r="AY7" s="409">
        <v>30</v>
      </c>
      <c r="AZ7" s="409">
        <v>45</v>
      </c>
      <c r="BA7" s="409">
        <v>50</v>
      </c>
      <c r="BB7" s="409">
        <v>60</v>
      </c>
      <c r="BC7" s="409">
        <v>50</v>
      </c>
      <c r="BD7" s="409">
        <v>60</v>
      </c>
      <c r="BE7" s="410">
        <v>34.785724322045809</v>
      </c>
      <c r="BF7" s="408"/>
      <c r="BG7" s="408" t="s">
        <v>328</v>
      </c>
      <c r="BH7" s="409">
        <v>60</v>
      </c>
      <c r="BI7" s="409">
        <v>65</v>
      </c>
      <c r="BJ7" s="409">
        <v>70</v>
      </c>
      <c r="BK7" s="409">
        <v>75</v>
      </c>
      <c r="BL7" s="409">
        <v>80</v>
      </c>
      <c r="BM7" s="409">
        <v>97</v>
      </c>
      <c r="BN7" s="409">
        <v>105</v>
      </c>
      <c r="BO7" s="409">
        <v>107</v>
      </c>
      <c r="BP7" s="409">
        <v>108</v>
      </c>
      <c r="BQ7" s="409">
        <v>110</v>
      </c>
      <c r="BR7" s="409">
        <v>110</v>
      </c>
      <c r="BS7" s="409">
        <v>110</v>
      </c>
      <c r="BT7" s="410">
        <v>98.167486300407475</v>
      </c>
    </row>
    <row r="8" spans="1:105" s="147" customFormat="1" x14ac:dyDescent="0.25">
      <c r="A8" s="364" t="s">
        <v>64</v>
      </c>
      <c r="B8" s="147">
        <v>723</v>
      </c>
      <c r="C8" s="147">
        <v>217</v>
      </c>
      <c r="D8" s="147">
        <v>405</v>
      </c>
      <c r="E8" s="147">
        <v>795</v>
      </c>
      <c r="F8" s="147">
        <v>482</v>
      </c>
      <c r="G8" s="147">
        <v>510</v>
      </c>
      <c r="H8" s="147">
        <v>578</v>
      </c>
      <c r="I8" s="147">
        <v>2253</v>
      </c>
      <c r="J8" s="147">
        <v>411</v>
      </c>
      <c r="K8" s="147">
        <v>564</v>
      </c>
      <c r="L8" s="147">
        <v>480</v>
      </c>
      <c r="M8" s="147">
        <v>913</v>
      </c>
      <c r="N8" s="365">
        <v>8331</v>
      </c>
      <c r="P8" s="597">
        <v>755</v>
      </c>
      <c r="Q8" s="597">
        <v>509</v>
      </c>
      <c r="R8" s="597">
        <v>64</v>
      </c>
      <c r="S8" s="597">
        <v>0</v>
      </c>
      <c r="T8" s="597">
        <v>16</v>
      </c>
      <c r="U8" s="598">
        <v>38</v>
      </c>
      <c r="V8" s="598">
        <v>188</v>
      </c>
      <c r="W8" s="598">
        <v>342</v>
      </c>
      <c r="X8" s="598">
        <v>156</v>
      </c>
      <c r="Y8" s="598">
        <v>143</v>
      </c>
      <c r="Z8" s="598">
        <v>1</v>
      </c>
      <c r="AA8" s="598">
        <v>2</v>
      </c>
      <c r="AB8" s="601">
        <v>2214</v>
      </c>
      <c r="AD8" s="589">
        <v>8</v>
      </c>
      <c r="AE8" s="589">
        <v>14</v>
      </c>
      <c r="AF8" s="589">
        <v>364</v>
      </c>
      <c r="AG8" s="589">
        <v>17</v>
      </c>
      <c r="AH8" s="589">
        <v>17</v>
      </c>
      <c r="AI8" s="589">
        <v>169</v>
      </c>
      <c r="AJ8" s="589">
        <v>258</v>
      </c>
      <c r="AK8" s="589">
        <v>619</v>
      </c>
      <c r="AL8" s="589">
        <v>128</v>
      </c>
      <c r="AM8" s="589">
        <v>170</v>
      </c>
      <c r="AN8" s="589">
        <v>123</v>
      </c>
      <c r="AO8" s="589">
        <v>80</v>
      </c>
      <c r="AP8" s="593">
        <v>1967</v>
      </c>
      <c r="AR8" s="423" t="s">
        <v>64</v>
      </c>
      <c r="AS8" s="424">
        <v>104.42600276625174</v>
      </c>
      <c r="AT8" s="424">
        <v>234.5622119815668</v>
      </c>
      <c r="AU8" s="424">
        <v>15.802469135802468</v>
      </c>
      <c r="AV8" s="424">
        <v>0</v>
      </c>
      <c r="AW8" s="424">
        <v>3.3195020746887969</v>
      </c>
      <c r="AX8" s="409">
        <v>15</v>
      </c>
      <c r="AY8" s="409">
        <v>30</v>
      </c>
      <c r="AZ8" s="409">
        <v>45</v>
      </c>
      <c r="BA8" s="409">
        <v>50</v>
      </c>
      <c r="BB8" s="409">
        <v>60</v>
      </c>
      <c r="BC8" s="409">
        <v>50</v>
      </c>
      <c r="BD8" s="409">
        <v>50</v>
      </c>
      <c r="BE8" s="410">
        <v>46.190733405353498</v>
      </c>
      <c r="BF8" s="408"/>
      <c r="BG8" s="408" t="s">
        <v>64</v>
      </c>
      <c r="BH8" s="409">
        <v>50</v>
      </c>
      <c r="BI8" s="409">
        <v>65</v>
      </c>
      <c r="BJ8" s="409">
        <v>70</v>
      </c>
      <c r="BK8" s="409">
        <v>75</v>
      </c>
      <c r="BL8" s="409">
        <v>80</v>
      </c>
      <c r="BM8" s="409">
        <v>95</v>
      </c>
      <c r="BN8" s="409">
        <v>103</v>
      </c>
      <c r="BO8" s="409">
        <v>105</v>
      </c>
      <c r="BP8" s="409">
        <v>105</v>
      </c>
      <c r="BQ8" s="409">
        <v>105</v>
      </c>
      <c r="BR8" s="409">
        <v>108</v>
      </c>
      <c r="BS8" s="409">
        <v>110</v>
      </c>
      <c r="BT8" s="410">
        <v>93.144160364902177</v>
      </c>
    </row>
    <row r="9" spans="1:105" s="147" customFormat="1" x14ac:dyDescent="0.25">
      <c r="A9" s="364" t="s">
        <v>71</v>
      </c>
      <c r="B9" s="147">
        <v>34</v>
      </c>
      <c r="C9" s="147">
        <v>20</v>
      </c>
      <c r="D9" s="147">
        <v>41</v>
      </c>
      <c r="E9" s="147">
        <v>298</v>
      </c>
      <c r="F9" s="147">
        <v>1083</v>
      </c>
      <c r="G9" s="147">
        <v>909</v>
      </c>
      <c r="H9" s="147">
        <v>2936</v>
      </c>
      <c r="I9" s="147">
        <v>2834</v>
      </c>
      <c r="J9" s="147">
        <v>448</v>
      </c>
      <c r="K9" s="147">
        <v>139</v>
      </c>
      <c r="L9" s="147">
        <v>10</v>
      </c>
      <c r="M9" s="147">
        <v>26</v>
      </c>
      <c r="N9" s="365">
        <v>8778</v>
      </c>
      <c r="P9" s="597">
        <v>14</v>
      </c>
      <c r="Q9" s="597">
        <v>49</v>
      </c>
      <c r="R9" s="597">
        <v>14</v>
      </c>
      <c r="S9" s="597">
        <v>0</v>
      </c>
      <c r="T9" s="597">
        <v>0</v>
      </c>
      <c r="U9" s="598">
        <v>27</v>
      </c>
      <c r="V9" s="598">
        <v>260</v>
      </c>
      <c r="W9" s="598">
        <v>498</v>
      </c>
      <c r="X9" s="598">
        <v>53</v>
      </c>
      <c r="Y9" s="598">
        <v>23</v>
      </c>
      <c r="Z9" s="598">
        <v>22</v>
      </c>
      <c r="AA9" s="598">
        <v>2</v>
      </c>
      <c r="AB9" s="601">
        <v>962</v>
      </c>
      <c r="AD9" s="589">
        <v>2</v>
      </c>
      <c r="AE9" s="589">
        <v>3</v>
      </c>
      <c r="AF9" s="589">
        <v>0</v>
      </c>
      <c r="AG9" s="589">
        <v>0</v>
      </c>
      <c r="AH9" s="589">
        <v>13</v>
      </c>
      <c r="AI9" s="589">
        <v>26</v>
      </c>
      <c r="AJ9" s="589">
        <v>784</v>
      </c>
      <c r="AK9" s="589">
        <v>1386</v>
      </c>
      <c r="AL9" s="589">
        <v>494</v>
      </c>
      <c r="AM9" s="589">
        <v>80</v>
      </c>
      <c r="AN9" s="589">
        <v>9</v>
      </c>
      <c r="AO9" s="589">
        <v>30</v>
      </c>
      <c r="AP9" s="593">
        <v>2827</v>
      </c>
      <c r="AR9" s="423" t="s">
        <v>71</v>
      </c>
      <c r="AS9" s="424">
        <v>41.17647058823529</v>
      </c>
      <c r="AT9" s="424">
        <v>245.00000000000003</v>
      </c>
      <c r="AU9" s="424">
        <v>34.146341463414636</v>
      </c>
      <c r="AV9" s="424">
        <v>0</v>
      </c>
      <c r="AW9" s="424">
        <v>0</v>
      </c>
      <c r="AX9" s="409">
        <v>10</v>
      </c>
      <c r="AY9" s="409">
        <v>25</v>
      </c>
      <c r="AZ9" s="409">
        <v>40</v>
      </c>
      <c r="BA9" s="409">
        <v>40</v>
      </c>
      <c r="BB9" s="409">
        <v>50</v>
      </c>
      <c r="BC9" s="409">
        <v>40</v>
      </c>
      <c r="BD9" s="409">
        <v>40</v>
      </c>
      <c r="BE9" s="410">
        <v>26.185919343814081</v>
      </c>
      <c r="BF9" s="408"/>
      <c r="BG9" s="408" t="s">
        <v>71</v>
      </c>
      <c r="BH9" s="409">
        <v>40</v>
      </c>
      <c r="BI9" s="409">
        <v>45</v>
      </c>
      <c r="BJ9" s="409">
        <v>50</v>
      </c>
      <c r="BK9" s="409">
        <v>60</v>
      </c>
      <c r="BL9" s="409">
        <v>80</v>
      </c>
      <c r="BM9" s="409">
        <v>95</v>
      </c>
      <c r="BN9" s="409">
        <v>105</v>
      </c>
      <c r="BO9" s="409">
        <v>107</v>
      </c>
      <c r="BP9" s="409">
        <v>105</v>
      </c>
      <c r="BQ9" s="409">
        <v>105</v>
      </c>
      <c r="BR9" s="409">
        <v>103</v>
      </c>
      <c r="BS9" s="409">
        <v>105</v>
      </c>
      <c r="BT9" s="410">
        <v>99.350421508316245</v>
      </c>
    </row>
    <row r="10" spans="1:105" s="147" customFormat="1" x14ac:dyDescent="0.25">
      <c r="A10" s="364" t="s">
        <v>94</v>
      </c>
      <c r="B10" s="147">
        <v>5</v>
      </c>
      <c r="C10" s="147">
        <v>8</v>
      </c>
      <c r="D10" s="147">
        <v>12</v>
      </c>
      <c r="E10" s="147">
        <v>27</v>
      </c>
      <c r="F10" s="147">
        <v>40</v>
      </c>
      <c r="G10" s="147">
        <v>386</v>
      </c>
      <c r="H10" s="147">
        <v>539</v>
      </c>
      <c r="I10" s="147">
        <v>354</v>
      </c>
      <c r="J10" s="147">
        <v>58</v>
      </c>
      <c r="K10" s="147">
        <v>17</v>
      </c>
      <c r="L10" s="147">
        <v>14</v>
      </c>
      <c r="M10" s="147">
        <v>41</v>
      </c>
      <c r="N10" s="365">
        <v>1501</v>
      </c>
      <c r="P10" s="597">
        <v>6</v>
      </c>
      <c r="Q10" s="597">
        <v>4</v>
      </c>
      <c r="R10" s="597">
        <v>0</v>
      </c>
      <c r="S10" s="597">
        <v>0</v>
      </c>
      <c r="T10" s="597">
        <v>0</v>
      </c>
      <c r="U10" s="598">
        <v>2</v>
      </c>
      <c r="V10" s="598">
        <v>43</v>
      </c>
      <c r="W10" s="598">
        <v>17</v>
      </c>
      <c r="X10" s="598">
        <v>4</v>
      </c>
      <c r="Y10" s="598">
        <v>0</v>
      </c>
      <c r="Z10" s="598">
        <v>0</v>
      </c>
      <c r="AA10" s="598">
        <v>0</v>
      </c>
      <c r="AB10" s="601">
        <v>76</v>
      </c>
      <c r="AD10" s="589">
        <v>0</v>
      </c>
      <c r="AE10" s="589">
        <v>0</v>
      </c>
      <c r="AF10" s="589">
        <v>0</v>
      </c>
      <c r="AG10" s="589">
        <v>0</v>
      </c>
      <c r="AH10" s="589">
        <v>0</v>
      </c>
      <c r="AI10" s="589">
        <v>42</v>
      </c>
      <c r="AJ10" s="589">
        <v>87</v>
      </c>
      <c r="AK10" s="589">
        <v>35</v>
      </c>
      <c r="AL10" s="589">
        <v>32</v>
      </c>
      <c r="AM10" s="589">
        <v>3</v>
      </c>
      <c r="AN10" s="589">
        <v>4</v>
      </c>
      <c r="AO10" s="589">
        <v>4</v>
      </c>
      <c r="AP10" s="593">
        <v>207</v>
      </c>
      <c r="AR10" s="423" t="s">
        <v>94</v>
      </c>
      <c r="AS10" s="424">
        <v>120</v>
      </c>
      <c r="AT10" s="424">
        <v>50</v>
      </c>
      <c r="AU10" s="424">
        <v>0</v>
      </c>
      <c r="AV10" s="424">
        <v>0</v>
      </c>
      <c r="AW10" s="424">
        <v>0</v>
      </c>
      <c r="AX10" s="409">
        <v>0</v>
      </c>
      <c r="AY10" s="409">
        <v>0</v>
      </c>
      <c r="AZ10" s="409">
        <v>0</v>
      </c>
      <c r="BA10" s="409">
        <v>0</v>
      </c>
      <c r="BB10" s="409">
        <v>0</v>
      </c>
      <c r="BC10" s="409">
        <v>0</v>
      </c>
      <c r="BD10" s="409">
        <v>0</v>
      </c>
      <c r="BE10" s="410">
        <v>0.66622251832111923</v>
      </c>
      <c r="BF10" s="408"/>
      <c r="BG10" s="408" t="s">
        <v>94</v>
      </c>
      <c r="BH10" s="409">
        <v>0</v>
      </c>
      <c r="BI10" s="409">
        <v>0</v>
      </c>
      <c r="BJ10" s="409">
        <v>0</v>
      </c>
      <c r="BK10" s="409">
        <v>30</v>
      </c>
      <c r="BL10" s="409">
        <v>40</v>
      </c>
      <c r="BM10" s="409">
        <v>50</v>
      </c>
      <c r="BN10" s="409">
        <v>60</v>
      </c>
      <c r="BO10" s="409">
        <v>70</v>
      </c>
      <c r="BP10" s="409">
        <v>80</v>
      </c>
      <c r="BQ10" s="409">
        <v>90</v>
      </c>
      <c r="BR10" s="409">
        <v>90</v>
      </c>
      <c r="BS10" s="409">
        <v>100</v>
      </c>
      <c r="BT10" s="410">
        <v>60.199866755496338</v>
      </c>
    </row>
    <row r="11" spans="1:105" s="147" customFormat="1" x14ac:dyDescent="0.25">
      <c r="A11" s="364" t="s">
        <v>53</v>
      </c>
      <c r="B11" s="147">
        <v>2</v>
      </c>
      <c r="C11" s="147">
        <v>11</v>
      </c>
      <c r="D11" s="147">
        <v>3</v>
      </c>
      <c r="E11" s="147">
        <v>23</v>
      </c>
      <c r="F11" s="147">
        <v>58</v>
      </c>
      <c r="G11" s="147">
        <v>379</v>
      </c>
      <c r="H11" s="147">
        <v>1793</v>
      </c>
      <c r="I11" s="147">
        <v>1343</v>
      </c>
      <c r="J11" s="147">
        <v>208</v>
      </c>
      <c r="K11" s="147">
        <v>29</v>
      </c>
      <c r="L11" s="147">
        <v>24</v>
      </c>
      <c r="M11" s="147">
        <v>13</v>
      </c>
      <c r="N11" s="365">
        <v>3886</v>
      </c>
      <c r="P11" s="597">
        <v>17</v>
      </c>
      <c r="Q11" s="597">
        <v>104</v>
      </c>
      <c r="R11" s="597">
        <v>1</v>
      </c>
      <c r="S11" s="597">
        <v>0</v>
      </c>
      <c r="T11" s="597">
        <v>0</v>
      </c>
      <c r="U11" s="598">
        <v>2</v>
      </c>
      <c r="V11" s="598">
        <v>131</v>
      </c>
      <c r="W11" s="598">
        <v>32</v>
      </c>
      <c r="X11" s="598">
        <v>2</v>
      </c>
      <c r="Y11" s="598">
        <v>3</v>
      </c>
      <c r="Z11" s="598">
        <v>0</v>
      </c>
      <c r="AA11" s="598">
        <v>0</v>
      </c>
      <c r="AB11" s="601">
        <v>292</v>
      </c>
      <c r="AD11" s="589">
        <v>0</v>
      </c>
      <c r="AE11" s="589">
        <v>0</v>
      </c>
      <c r="AF11" s="589">
        <v>0</v>
      </c>
      <c r="AG11" s="589">
        <v>0</v>
      </c>
      <c r="AH11" s="589">
        <v>2</v>
      </c>
      <c r="AI11" s="589">
        <v>6</v>
      </c>
      <c r="AJ11" s="589">
        <v>407</v>
      </c>
      <c r="AK11" s="589">
        <v>519</v>
      </c>
      <c r="AL11" s="589">
        <v>276</v>
      </c>
      <c r="AM11" s="589">
        <v>30</v>
      </c>
      <c r="AN11" s="589">
        <v>7</v>
      </c>
      <c r="AO11" s="589">
        <v>12</v>
      </c>
      <c r="AP11" s="593">
        <v>1259</v>
      </c>
      <c r="AR11" s="423" t="s">
        <v>53</v>
      </c>
      <c r="AS11" s="424">
        <v>850</v>
      </c>
      <c r="AT11" s="424">
        <v>945.4545454545455</v>
      </c>
      <c r="AU11" s="424">
        <v>33.333333333333329</v>
      </c>
      <c r="AV11" s="424">
        <v>0</v>
      </c>
      <c r="AW11" s="424">
        <v>0</v>
      </c>
      <c r="AX11" s="409">
        <v>10</v>
      </c>
      <c r="AY11" s="409">
        <v>25</v>
      </c>
      <c r="AZ11" s="409">
        <v>40</v>
      </c>
      <c r="BA11" s="409">
        <v>40</v>
      </c>
      <c r="BB11" s="409">
        <v>50</v>
      </c>
      <c r="BC11" s="409">
        <v>40</v>
      </c>
      <c r="BD11" s="409">
        <v>40</v>
      </c>
      <c r="BE11" s="410">
        <v>32.36875965002573</v>
      </c>
      <c r="BF11" s="408"/>
      <c r="BG11" s="408" t="s">
        <v>53</v>
      </c>
      <c r="BH11" s="409">
        <v>40</v>
      </c>
      <c r="BI11" s="409">
        <v>45</v>
      </c>
      <c r="BJ11" s="409">
        <v>50</v>
      </c>
      <c r="BK11" s="409">
        <v>50</v>
      </c>
      <c r="BL11" s="409">
        <v>60</v>
      </c>
      <c r="BM11" s="409">
        <v>70</v>
      </c>
      <c r="BN11" s="409">
        <v>75</v>
      </c>
      <c r="BO11" s="409">
        <v>80</v>
      </c>
      <c r="BP11" s="409">
        <v>90</v>
      </c>
      <c r="BQ11" s="409">
        <v>90</v>
      </c>
      <c r="BR11" s="409">
        <v>90</v>
      </c>
      <c r="BS11" s="409">
        <v>100</v>
      </c>
      <c r="BT11" s="410">
        <v>76.837364899639738</v>
      </c>
    </row>
    <row r="12" spans="1:105" s="147" customFormat="1" x14ac:dyDescent="0.25">
      <c r="A12" s="364" t="s">
        <v>329</v>
      </c>
      <c r="B12" s="147">
        <v>12</v>
      </c>
      <c r="C12" s="147">
        <v>29</v>
      </c>
      <c r="D12" s="147">
        <v>156</v>
      </c>
      <c r="E12" s="147">
        <v>160</v>
      </c>
      <c r="F12" s="147">
        <v>771</v>
      </c>
      <c r="G12" s="147">
        <v>1087</v>
      </c>
      <c r="H12" s="147">
        <v>1315</v>
      </c>
      <c r="I12" s="147">
        <v>1554</v>
      </c>
      <c r="J12" s="147">
        <v>772</v>
      </c>
      <c r="K12" s="147">
        <v>236</v>
      </c>
      <c r="L12" s="147">
        <v>39</v>
      </c>
      <c r="M12" s="147">
        <v>40</v>
      </c>
      <c r="N12" s="365">
        <v>6171</v>
      </c>
      <c r="P12" s="597">
        <v>16</v>
      </c>
      <c r="Q12" s="597">
        <v>29</v>
      </c>
      <c r="R12" s="597">
        <v>1</v>
      </c>
      <c r="S12" s="597">
        <v>0</v>
      </c>
      <c r="T12" s="597">
        <v>0</v>
      </c>
      <c r="U12" s="598">
        <v>219</v>
      </c>
      <c r="V12" s="598">
        <v>358</v>
      </c>
      <c r="W12" s="598">
        <v>268</v>
      </c>
      <c r="X12" s="598">
        <v>198</v>
      </c>
      <c r="Y12" s="598">
        <v>1</v>
      </c>
      <c r="Z12" s="598">
        <v>0</v>
      </c>
      <c r="AA12" s="598">
        <v>0</v>
      </c>
      <c r="AB12" s="601">
        <v>1090</v>
      </c>
      <c r="AD12" s="589">
        <v>0</v>
      </c>
      <c r="AE12" s="589">
        <v>0</v>
      </c>
      <c r="AF12" s="589">
        <v>0</v>
      </c>
      <c r="AG12" s="589">
        <v>0</v>
      </c>
      <c r="AH12" s="589">
        <v>9</v>
      </c>
      <c r="AI12" s="589">
        <v>277</v>
      </c>
      <c r="AJ12" s="589">
        <v>1168</v>
      </c>
      <c r="AK12" s="589">
        <v>1403</v>
      </c>
      <c r="AL12" s="589">
        <v>813</v>
      </c>
      <c r="AM12" s="589">
        <v>258</v>
      </c>
      <c r="AN12" s="589">
        <v>60</v>
      </c>
      <c r="AO12" s="589">
        <v>53</v>
      </c>
      <c r="AP12" s="593">
        <v>4041</v>
      </c>
      <c r="AR12" s="423" t="s">
        <v>329</v>
      </c>
      <c r="AS12" s="424">
        <v>133.33333333333331</v>
      </c>
      <c r="AT12" s="424">
        <v>100</v>
      </c>
      <c r="AU12" s="424">
        <v>0.64102564102564097</v>
      </c>
      <c r="AV12" s="424">
        <v>0</v>
      </c>
      <c r="AW12" s="424">
        <v>0</v>
      </c>
      <c r="AX12" s="409">
        <v>15</v>
      </c>
      <c r="AY12" s="409">
        <v>30</v>
      </c>
      <c r="AZ12" s="409">
        <v>45</v>
      </c>
      <c r="BA12" s="409">
        <v>50</v>
      </c>
      <c r="BB12" s="409">
        <v>60</v>
      </c>
      <c r="BC12" s="409">
        <v>50</v>
      </c>
      <c r="BD12" s="409">
        <v>60</v>
      </c>
      <c r="BE12" s="410">
        <v>30.367039377734564</v>
      </c>
      <c r="BF12" s="408"/>
      <c r="BG12" s="408" t="s">
        <v>329</v>
      </c>
      <c r="BH12" s="409">
        <v>60</v>
      </c>
      <c r="BI12" s="409">
        <v>65</v>
      </c>
      <c r="BJ12" s="409">
        <v>67</v>
      </c>
      <c r="BK12" s="409">
        <v>70</v>
      </c>
      <c r="BL12" s="409">
        <v>75</v>
      </c>
      <c r="BM12" s="409">
        <v>80</v>
      </c>
      <c r="BN12" s="409">
        <v>95</v>
      </c>
      <c r="BO12" s="409">
        <v>107</v>
      </c>
      <c r="BP12" s="409">
        <v>110</v>
      </c>
      <c r="BQ12" s="409">
        <v>107</v>
      </c>
      <c r="BR12" s="409">
        <v>107</v>
      </c>
      <c r="BS12" s="409">
        <v>107</v>
      </c>
      <c r="BT12" s="410">
        <v>93.804893858369795</v>
      </c>
    </row>
    <row r="13" spans="1:105" s="147" customFormat="1" x14ac:dyDescent="0.25">
      <c r="A13" s="364" t="s">
        <v>60</v>
      </c>
      <c r="B13" s="147">
        <v>7</v>
      </c>
      <c r="C13" s="147">
        <v>24</v>
      </c>
      <c r="D13" s="147">
        <v>34</v>
      </c>
      <c r="E13" s="147">
        <v>78</v>
      </c>
      <c r="F13" s="147">
        <v>430</v>
      </c>
      <c r="G13" s="147">
        <v>330</v>
      </c>
      <c r="H13" s="147">
        <v>549</v>
      </c>
      <c r="I13" s="147">
        <v>950</v>
      </c>
      <c r="J13" s="147">
        <v>352</v>
      </c>
      <c r="K13" s="147">
        <v>93</v>
      </c>
      <c r="L13" s="147">
        <v>42</v>
      </c>
      <c r="M13" s="147">
        <v>44</v>
      </c>
      <c r="N13" s="365">
        <v>2933</v>
      </c>
      <c r="P13" s="597">
        <v>38</v>
      </c>
      <c r="Q13" s="597">
        <v>45</v>
      </c>
      <c r="R13" s="597">
        <v>11</v>
      </c>
      <c r="S13" s="597">
        <v>0</v>
      </c>
      <c r="T13" s="597">
        <v>0</v>
      </c>
      <c r="U13" s="598">
        <v>6</v>
      </c>
      <c r="V13" s="598">
        <v>125</v>
      </c>
      <c r="W13" s="598">
        <v>246</v>
      </c>
      <c r="X13" s="598">
        <v>27</v>
      </c>
      <c r="Y13" s="598">
        <v>5</v>
      </c>
      <c r="Z13" s="598">
        <v>0</v>
      </c>
      <c r="AA13" s="598">
        <v>0</v>
      </c>
      <c r="AB13" s="601">
        <v>503</v>
      </c>
      <c r="AD13" s="589">
        <v>0</v>
      </c>
      <c r="AE13" s="589">
        <v>0</v>
      </c>
      <c r="AF13" s="589">
        <v>0</v>
      </c>
      <c r="AG13" s="589">
        <v>0</v>
      </c>
      <c r="AH13" s="589">
        <v>1</v>
      </c>
      <c r="AI13" s="589">
        <v>49</v>
      </c>
      <c r="AJ13" s="589">
        <v>259</v>
      </c>
      <c r="AK13" s="589">
        <v>514</v>
      </c>
      <c r="AL13" s="589">
        <v>227</v>
      </c>
      <c r="AM13" s="589">
        <v>41</v>
      </c>
      <c r="AN13" s="589">
        <v>31</v>
      </c>
      <c r="AO13" s="589">
        <v>2</v>
      </c>
      <c r="AP13" s="593">
        <v>1124</v>
      </c>
      <c r="AR13" s="423" t="s">
        <v>60</v>
      </c>
      <c r="AS13" s="424">
        <v>542.85714285714289</v>
      </c>
      <c r="AT13" s="424">
        <v>187.5</v>
      </c>
      <c r="AU13" s="424">
        <v>32.352941176470587</v>
      </c>
      <c r="AV13" s="424">
        <v>0</v>
      </c>
      <c r="AW13" s="424">
        <v>0</v>
      </c>
      <c r="AX13" s="409">
        <v>10</v>
      </c>
      <c r="AY13" s="409">
        <v>25</v>
      </c>
      <c r="AZ13" s="409">
        <v>40</v>
      </c>
      <c r="BA13" s="409">
        <v>40</v>
      </c>
      <c r="BB13" s="409">
        <v>50</v>
      </c>
      <c r="BC13" s="409">
        <v>40</v>
      </c>
      <c r="BD13" s="409">
        <v>40</v>
      </c>
      <c r="BE13" s="410">
        <v>29.524377770201159</v>
      </c>
      <c r="BF13" s="408"/>
      <c r="BG13" s="408" t="s">
        <v>60</v>
      </c>
      <c r="BH13" s="409">
        <v>40</v>
      </c>
      <c r="BI13" s="409">
        <v>43</v>
      </c>
      <c r="BJ13" s="409">
        <v>45</v>
      </c>
      <c r="BK13" s="409">
        <v>47</v>
      </c>
      <c r="BL13" s="409">
        <v>50</v>
      </c>
      <c r="BM13" s="409">
        <v>60</v>
      </c>
      <c r="BN13" s="409">
        <v>70</v>
      </c>
      <c r="BO13" s="409">
        <v>90</v>
      </c>
      <c r="BP13" s="409">
        <v>90</v>
      </c>
      <c r="BQ13" s="409">
        <v>90</v>
      </c>
      <c r="BR13" s="409">
        <v>90</v>
      </c>
      <c r="BS13" s="409">
        <v>100</v>
      </c>
      <c r="BT13" s="410">
        <v>74.997613365155132</v>
      </c>
    </row>
    <row r="14" spans="1:105" s="147" customFormat="1" x14ac:dyDescent="0.25">
      <c r="A14" s="364" t="s">
        <v>61</v>
      </c>
      <c r="B14" s="147">
        <v>610</v>
      </c>
      <c r="C14" s="147">
        <v>459</v>
      </c>
      <c r="D14" s="147">
        <v>489</v>
      </c>
      <c r="E14" s="147">
        <v>335</v>
      </c>
      <c r="F14" s="147">
        <v>256</v>
      </c>
      <c r="G14" s="147">
        <v>354</v>
      </c>
      <c r="H14" s="147">
        <v>506</v>
      </c>
      <c r="I14" s="147">
        <v>496</v>
      </c>
      <c r="J14" s="147">
        <v>266</v>
      </c>
      <c r="K14" s="147">
        <v>299</v>
      </c>
      <c r="L14" s="147">
        <v>406</v>
      </c>
      <c r="M14" s="147">
        <v>494</v>
      </c>
      <c r="N14" s="365">
        <v>4970</v>
      </c>
      <c r="P14" s="597">
        <v>604</v>
      </c>
      <c r="Q14" s="597">
        <v>454</v>
      </c>
      <c r="R14" s="597">
        <v>49</v>
      </c>
      <c r="S14" s="597">
        <v>0</v>
      </c>
      <c r="T14" s="597">
        <v>5</v>
      </c>
      <c r="U14" s="598">
        <v>68</v>
      </c>
      <c r="V14" s="598">
        <v>87</v>
      </c>
      <c r="W14" s="598">
        <v>79</v>
      </c>
      <c r="X14" s="598">
        <v>31</v>
      </c>
      <c r="Y14" s="598">
        <v>116</v>
      </c>
      <c r="Z14" s="598">
        <v>1</v>
      </c>
      <c r="AA14" s="598">
        <v>0</v>
      </c>
      <c r="AB14" s="601">
        <v>1494</v>
      </c>
      <c r="AD14" s="589">
        <v>6</v>
      </c>
      <c r="AE14" s="589">
        <v>6</v>
      </c>
      <c r="AF14" s="589">
        <v>9</v>
      </c>
      <c r="AG14" s="589">
        <v>0</v>
      </c>
      <c r="AH14" s="589">
        <v>20</v>
      </c>
      <c r="AI14" s="589">
        <v>102</v>
      </c>
      <c r="AJ14" s="589">
        <v>79</v>
      </c>
      <c r="AK14" s="589">
        <v>212</v>
      </c>
      <c r="AL14" s="589">
        <v>80</v>
      </c>
      <c r="AM14" s="589">
        <v>95</v>
      </c>
      <c r="AN14" s="589">
        <v>76</v>
      </c>
      <c r="AO14" s="589">
        <v>124</v>
      </c>
      <c r="AP14" s="593">
        <v>809</v>
      </c>
      <c r="AR14" s="423" t="s">
        <v>61</v>
      </c>
      <c r="AS14" s="424">
        <v>99.016393442622956</v>
      </c>
      <c r="AT14" s="424">
        <v>98.910675381263616</v>
      </c>
      <c r="AU14" s="424">
        <v>10.020449897750511</v>
      </c>
      <c r="AV14" s="424">
        <v>0</v>
      </c>
      <c r="AW14" s="424">
        <v>1.953125</v>
      </c>
      <c r="AX14" s="409">
        <v>20</v>
      </c>
      <c r="AY14" s="409">
        <v>40</v>
      </c>
      <c r="AZ14" s="409">
        <v>60</v>
      </c>
      <c r="BA14" s="409">
        <v>70</v>
      </c>
      <c r="BB14" s="409">
        <v>75</v>
      </c>
      <c r="BC14" s="409">
        <v>60</v>
      </c>
      <c r="BD14" s="409">
        <v>75</v>
      </c>
      <c r="BE14" s="410">
        <v>54.473843058350099</v>
      </c>
      <c r="BF14" s="408"/>
      <c r="BG14" s="408" t="s">
        <v>61</v>
      </c>
      <c r="BH14" s="409">
        <v>75</v>
      </c>
      <c r="BI14" s="409">
        <v>77</v>
      </c>
      <c r="BJ14" s="409">
        <v>80</v>
      </c>
      <c r="BK14" s="409">
        <v>85</v>
      </c>
      <c r="BL14" s="409">
        <v>90</v>
      </c>
      <c r="BM14" s="409">
        <v>95</v>
      </c>
      <c r="BN14" s="409">
        <v>100</v>
      </c>
      <c r="BO14" s="409">
        <v>103</v>
      </c>
      <c r="BP14" s="409">
        <v>105</v>
      </c>
      <c r="BQ14" s="409">
        <v>105</v>
      </c>
      <c r="BR14" s="409">
        <v>105</v>
      </c>
      <c r="BS14" s="409">
        <v>110</v>
      </c>
      <c r="BT14" s="410">
        <v>93.227565392354123</v>
      </c>
    </row>
    <row r="15" spans="1:105" s="147" customFormat="1" x14ac:dyDescent="0.25">
      <c r="A15" s="364" t="s">
        <v>73</v>
      </c>
      <c r="B15" s="147">
        <v>29</v>
      </c>
      <c r="C15" s="147">
        <v>64</v>
      </c>
      <c r="D15" s="147">
        <v>44</v>
      </c>
      <c r="E15" s="147">
        <v>260</v>
      </c>
      <c r="F15" s="147">
        <v>249</v>
      </c>
      <c r="G15" s="147">
        <v>453</v>
      </c>
      <c r="H15" s="147">
        <v>922</v>
      </c>
      <c r="I15" s="147">
        <v>1141</v>
      </c>
      <c r="J15" s="147">
        <v>448</v>
      </c>
      <c r="K15" s="147">
        <v>58</v>
      </c>
      <c r="L15" s="147">
        <v>42</v>
      </c>
      <c r="M15" s="147">
        <v>12</v>
      </c>
      <c r="N15" s="365">
        <v>3722</v>
      </c>
      <c r="P15" s="597">
        <v>24</v>
      </c>
      <c r="Q15" s="597">
        <v>27</v>
      </c>
      <c r="R15" s="597">
        <v>4</v>
      </c>
      <c r="S15" s="597">
        <v>0</v>
      </c>
      <c r="T15" s="597">
        <v>8</v>
      </c>
      <c r="U15" s="598">
        <v>12</v>
      </c>
      <c r="V15" s="598">
        <v>126</v>
      </c>
      <c r="W15" s="598">
        <v>334</v>
      </c>
      <c r="X15" s="598">
        <v>7</v>
      </c>
      <c r="Y15" s="598">
        <v>21</v>
      </c>
      <c r="Z15" s="598">
        <v>0</v>
      </c>
      <c r="AA15" s="598">
        <v>0</v>
      </c>
      <c r="AB15" s="601">
        <v>563</v>
      </c>
      <c r="AD15" s="589">
        <v>1</v>
      </c>
      <c r="AE15" s="589">
        <v>11</v>
      </c>
      <c r="AF15" s="589">
        <v>0</v>
      </c>
      <c r="AG15" s="589">
        <v>10</v>
      </c>
      <c r="AH15" s="589">
        <v>29</v>
      </c>
      <c r="AI15" s="589">
        <v>212</v>
      </c>
      <c r="AJ15" s="589">
        <v>1066</v>
      </c>
      <c r="AK15" s="589">
        <v>896</v>
      </c>
      <c r="AL15" s="589">
        <v>375</v>
      </c>
      <c r="AM15" s="589">
        <v>71</v>
      </c>
      <c r="AN15" s="589">
        <v>33</v>
      </c>
      <c r="AO15" s="589">
        <v>13</v>
      </c>
      <c r="AP15" s="593">
        <v>2717</v>
      </c>
      <c r="AR15" s="423" t="s">
        <v>73</v>
      </c>
      <c r="AS15" s="424">
        <v>82.758620689655174</v>
      </c>
      <c r="AT15" s="424">
        <v>42.1875</v>
      </c>
      <c r="AU15" s="424">
        <v>9.0909090909090917</v>
      </c>
      <c r="AV15" s="424">
        <v>0</v>
      </c>
      <c r="AW15" s="424">
        <v>3.2128514056224895</v>
      </c>
      <c r="AX15" s="409">
        <v>15</v>
      </c>
      <c r="AY15" s="409">
        <v>30</v>
      </c>
      <c r="AZ15" s="409">
        <v>45</v>
      </c>
      <c r="BA15" s="409">
        <v>50</v>
      </c>
      <c r="BB15" s="409">
        <v>60</v>
      </c>
      <c r="BC15" s="409">
        <v>50</v>
      </c>
      <c r="BD15" s="409">
        <v>60</v>
      </c>
      <c r="BE15" s="410">
        <v>32.45566899516389</v>
      </c>
      <c r="BF15" s="408"/>
      <c r="BG15" s="408" t="s">
        <v>73</v>
      </c>
      <c r="BH15" s="409">
        <v>60</v>
      </c>
      <c r="BI15" s="409">
        <v>65</v>
      </c>
      <c r="BJ15" s="409">
        <v>67</v>
      </c>
      <c r="BK15" s="409">
        <v>70</v>
      </c>
      <c r="BL15" s="409">
        <v>75</v>
      </c>
      <c r="BM15" s="409">
        <v>80</v>
      </c>
      <c r="BN15" s="409">
        <v>95</v>
      </c>
      <c r="BO15" s="409">
        <v>107</v>
      </c>
      <c r="BP15" s="409">
        <v>110</v>
      </c>
      <c r="BQ15" s="409">
        <v>107</v>
      </c>
      <c r="BR15" s="409">
        <v>107</v>
      </c>
      <c r="BS15" s="409">
        <v>107</v>
      </c>
      <c r="BT15" s="410">
        <v>94.815690488984416</v>
      </c>
    </row>
    <row r="16" spans="1:105" s="147" customFormat="1" x14ac:dyDescent="0.25">
      <c r="A16" s="364" t="s">
        <v>78</v>
      </c>
      <c r="B16" s="147">
        <v>196</v>
      </c>
      <c r="C16" s="147">
        <v>298</v>
      </c>
      <c r="D16" s="147">
        <v>246</v>
      </c>
      <c r="E16" s="147">
        <v>315</v>
      </c>
      <c r="F16" s="147">
        <v>245</v>
      </c>
      <c r="G16" s="147">
        <v>141</v>
      </c>
      <c r="H16" s="147">
        <v>198</v>
      </c>
      <c r="I16" s="147">
        <v>311</v>
      </c>
      <c r="J16" s="147">
        <v>307</v>
      </c>
      <c r="K16" s="147">
        <v>242</v>
      </c>
      <c r="L16" s="147">
        <v>187</v>
      </c>
      <c r="M16" s="147">
        <v>157</v>
      </c>
      <c r="N16" s="365">
        <v>2843</v>
      </c>
      <c r="P16" s="597">
        <v>1</v>
      </c>
      <c r="Q16" s="597">
        <v>11</v>
      </c>
      <c r="R16" s="597">
        <v>0</v>
      </c>
      <c r="S16" s="597">
        <v>0</v>
      </c>
      <c r="T16" s="597">
        <v>0</v>
      </c>
      <c r="U16" s="598">
        <v>1</v>
      </c>
      <c r="V16" s="598">
        <v>0</v>
      </c>
      <c r="W16" s="598">
        <v>5</v>
      </c>
      <c r="X16" s="598">
        <v>0</v>
      </c>
      <c r="Y16" s="598">
        <v>4</v>
      </c>
      <c r="Z16" s="598">
        <v>0</v>
      </c>
      <c r="AA16" s="598">
        <v>0</v>
      </c>
      <c r="AB16" s="601">
        <v>22</v>
      </c>
      <c r="AD16" s="589">
        <v>0</v>
      </c>
      <c r="AE16" s="589">
        <v>0</v>
      </c>
      <c r="AF16" s="589">
        <v>0</v>
      </c>
      <c r="AG16" s="589">
        <v>0</v>
      </c>
      <c r="AH16" s="589">
        <v>0</v>
      </c>
      <c r="AI16" s="589">
        <v>5</v>
      </c>
      <c r="AJ16" s="589">
        <v>9</v>
      </c>
      <c r="AK16" s="589">
        <v>10</v>
      </c>
      <c r="AL16" s="589">
        <v>0</v>
      </c>
      <c r="AM16" s="589">
        <v>5</v>
      </c>
      <c r="AN16" s="589">
        <v>0</v>
      </c>
      <c r="AO16" s="589">
        <v>2</v>
      </c>
      <c r="AP16" s="593">
        <v>31</v>
      </c>
      <c r="AR16" s="423" t="s">
        <v>78</v>
      </c>
      <c r="AS16" s="424">
        <v>0.51020408163265307</v>
      </c>
      <c r="AT16" s="424">
        <v>3.6912751677852351</v>
      </c>
      <c r="AU16" s="424">
        <v>0</v>
      </c>
      <c r="AV16" s="424">
        <v>0</v>
      </c>
      <c r="AW16" s="424">
        <v>0</v>
      </c>
      <c r="AX16" s="409">
        <v>20</v>
      </c>
      <c r="AY16" s="409">
        <v>40</v>
      </c>
      <c r="AZ16" s="409">
        <v>60</v>
      </c>
      <c r="BA16" s="409">
        <v>60</v>
      </c>
      <c r="BB16" s="409">
        <v>70</v>
      </c>
      <c r="BC16" s="409">
        <v>55</v>
      </c>
      <c r="BD16" s="409">
        <v>65</v>
      </c>
      <c r="BE16" s="410">
        <v>30.408019697502638</v>
      </c>
      <c r="BF16" s="408"/>
      <c r="BG16" s="408" t="s">
        <v>78</v>
      </c>
      <c r="BH16" s="409">
        <v>65</v>
      </c>
      <c r="BI16" s="409">
        <v>70</v>
      </c>
      <c r="BJ16" s="409">
        <v>75</v>
      </c>
      <c r="BK16" s="409">
        <v>80</v>
      </c>
      <c r="BL16" s="409">
        <v>90</v>
      </c>
      <c r="BM16" s="409">
        <v>100</v>
      </c>
      <c r="BN16" s="409">
        <v>100</v>
      </c>
      <c r="BO16" s="409">
        <v>105</v>
      </c>
      <c r="BP16" s="409">
        <v>105</v>
      </c>
      <c r="BQ16" s="409">
        <v>105</v>
      </c>
      <c r="BR16" s="409">
        <v>110</v>
      </c>
      <c r="BS16" s="409">
        <v>110</v>
      </c>
      <c r="BT16" s="410">
        <v>91.92402391839606</v>
      </c>
    </row>
    <row r="17" spans="1:72" s="147" customFormat="1" x14ac:dyDescent="0.25">
      <c r="A17" s="364" t="s">
        <v>330</v>
      </c>
      <c r="B17" s="147">
        <v>15</v>
      </c>
      <c r="C17" s="147">
        <v>58</v>
      </c>
      <c r="D17" s="147">
        <v>36</v>
      </c>
      <c r="E17" s="147">
        <v>42</v>
      </c>
      <c r="F17" s="147">
        <v>365</v>
      </c>
      <c r="G17" s="147">
        <v>468</v>
      </c>
      <c r="H17" s="147">
        <v>306</v>
      </c>
      <c r="I17" s="147">
        <v>303</v>
      </c>
      <c r="J17" s="147">
        <v>537</v>
      </c>
      <c r="K17" s="147">
        <v>62</v>
      </c>
      <c r="L17" s="147">
        <v>16</v>
      </c>
      <c r="M17" s="147">
        <v>16</v>
      </c>
      <c r="N17" s="365">
        <v>2224</v>
      </c>
      <c r="P17" s="597">
        <v>1</v>
      </c>
      <c r="Q17" s="597">
        <v>11</v>
      </c>
      <c r="R17" s="597">
        <v>0</v>
      </c>
      <c r="S17" s="597">
        <v>0</v>
      </c>
      <c r="T17" s="597">
        <v>0</v>
      </c>
      <c r="U17" s="598">
        <v>1</v>
      </c>
      <c r="V17" s="598">
        <v>0</v>
      </c>
      <c r="W17" s="598">
        <v>5</v>
      </c>
      <c r="X17" s="598">
        <v>0</v>
      </c>
      <c r="Y17" s="598">
        <v>4</v>
      </c>
      <c r="Z17" s="598">
        <v>0</v>
      </c>
      <c r="AA17" s="598">
        <v>0</v>
      </c>
      <c r="AB17" s="601">
        <v>22</v>
      </c>
      <c r="AD17" s="589">
        <v>0</v>
      </c>
      <c r="AE17" s="589">
        <v>0</v>
      </c>
      <c r="AF17" s="589">
        <v>0</v>
      </c>
      <c r="AG17" s="589">
        <v>0</v>
      </c>
      <c r="AH17" s="589">
        <v>0</v>
      </c>
      <c r="AI17" s="589">
        <v>5</v>
      </c>
      <c r="AJ17" s="589">
        <v>9</v>
      </c>
      <c r="AK17" s="589">
        <v>10</v>
      </c>
      <c r="AL17" s="589">
        <v>0</v>
      </c>
      <c r="AM17" s="589">
        <v>5</v>
      </c>
      <c r="AN17" s="589">
        <v>0</v>
      </c>
      <c r="AO17" s="589">
        <v>2</v>
      </c>
      <c r="AP17" s="593">
        <v>31</v>
      </c>
      <c r="AR17" s="423" t="s">
        <v>330</v>
      </c>
      <c r="AS17" s="424">
        <v>6.666666666666667</v>
      </c>
      <c r="AT17" s="424">
        <v>18.96551724137931</v>
      </c>
      <c r="AU17" s="424">
        <v>0</v>
      </c>
      <c r="AV17" s="424">
        <v>0</v>
      </c>
      <c r="AW17" s="424">
        <v>0</v>
      </c>
      <c r="AX17" s="409">
        <v>0</v>
      </c>
      <c r="AY17" s="409">
        <v>10</v>
      </c>
      <c r="AZ17" s="409">
        <v>20</v>
      </c>
      <c r="BA17" s="409">
        <v>25</v>
      </c>
      <c r="BB17" s="409">
        <v>25</v>
      </c>
      <c r="BC17" s="409">
        <v>30</v>
      </c>
      <c r="BD17" s="409">
        <v>30</v>
      </c>
      <c r="BE17" s="410">
        <v>11.805305755395683</v>
      </c>
      <c r="BF17" s="408"/>
      <c r="BG17" s="408" t="s">
        <v>330</v>
      </c>
      <c r="BH17" s="409">
        <v>30</v>
      </c>
      <c r="BI17" s="409">
        <v>33</v>
      </c>
      <c r="BJ17" s="409">
        <v>35</v>
      </c>
      <c r="BK17" s="409">
        <v>40</v>
      </c>
      <c r="BL17" s="409">
        <v>50</v>
      </c>
      <c r="BM17" s="409">
        <v>60</v>
      </c>
      <c r="BN17" s="409">
        <v>75</v>
      </c>
      <c r="BO17" s="409">
        <v>80</v>
      </c>
      <c r="BP17" s="409">
        <v>90</v>
      </c>
      <c r="BQ17" s="409">
        <v>90</v>
      </c>
      <c r="BR17" s="409">
        <v>90</v>
      </c>
      <c r="BS17" s="409">
        <v>100</v>
      </c>
      <c r="BT17" s="410">
        <v>70.042266187050359</v>
      </c>
    </row>
    <row r="18" spans="1:72" s="147" customFormat="1" x14ac:dyDescent="0.25">
      <c r="A18" s="364" t="s">
        <v>331</v>
      </c>
      <c r="B18" s="147">
        <v>113</v>
      </c>
      <c r="C18" s="147">
        <v>82</v>
      </c>
      <c r="D18" s="147">
        <v>211</v>
      </c>
      <c r="E18" s="147">
        <v>288</v>
      </c>
      <c r="F18" s="147">
        <v>158</v>
      </c>
      <c r="G18" s="147">
        <v>159</v>
      </c>
      <c r="H18" s="147">
        <v>130</v>
      </c>
      <c r="I18" s="147">
        <v>169</v>
      </c>
      <c r="J18" s="147">
        <v>139</v>
      </c>
      <c r="K18" s="147">
        <v>137</v>
      </c>
      <c r="L18" s="147">
        <v>193</v>
      </c>
      <c r="M18" s="147">
        <v>146</v>
      </c>
      <c r="N18" s="365">
        <v>1925</v>
      </c>
      <c r="P18" s="597">
        <v>222</v>
      </c>
      <c r="Q18" s="597">
        <v>244</v>
      </c>
      <c r="R18" s="597">
        <v>68</v>
      </c>
      <c r="S18" s="597">
        <v>30</v>
      </c>
      <c r="T18" s="597">
        <v>12</v>
      </c>
      <c r="U18" s="598">
        <v>35</v>
      </c>
      <c r="V18" s="598">
        <v>73</v>
      </c>
      <c r="W18" s="598">
        <v>93</v>
      </c>
      <c r="X18" s="598">
        <v>96</v>
      </c>
      <c r="Y18" s="598">
        <v>107</v>
      </c>
      <c r="Z18" s="598">
        <v>10</v>
      </c>
      <c r="AA18" s="598">
        <v>5</v>
      </c>
      <c r="AB18" s="601">
        <v>995</v>
      </c>
      <c r="AD18" s="589">
        <v>3</v>
      </c>
      <c r="AE18" s="589">
        <v>14</v>
      </c>
      <c r="AF18" s="589">
        <v>11</v>
      </c>
      <c r="AG18" s="589">
        <v>5</v>
      </c>
      <c r="AH18" s="589">
        <v>40</v>
      </c>
      <c r="AI18" s="589">
        <v>87</v>
      </c>
      <c r="AJ18" s="589">
        <v>141</v>
      </c>
      <c r="AK18" s="589">
        <v>98</v>
      </c>
      <c r="AL18" s="589">
        <v>144</v>
      </c>
      <c r="AM18" s="589">
        <v>101</v>
      </c>
      <c r="AN18" s="589">
        <v>119</v>
      </c>
      <c r="AO18" s="589">
        <v>220</v>
      </c>
      <c r="AP18" s="593">
        <v>983</v>
      </c>
      <c r="AR18" s="423" t="s">
        <v>331</v>
      </c>
      <c r="AS18" s="424">
        <v>196.46017699115043</v>
      </c>
      <c r="AT18" s="424">
        <v>297.5609756097561</v>
      </c>
      <c r="AU18" s="424">
        <v>32.227488151658768</v>
      </c>
      <c r="AV18" s="424">
        <v>10.416666666666668</v>
      </c>
      <c r="AW18" s="424">
        <v>7.59493670886076</v>
      </c>
      <c r="AX18" s="409">
        <v>20</v>
      </c>
      <c r="AY18" s="409">
        <v>40</v>
      </c>
      <c r="AZ18" s="409">
        <v>60</v>
      </c>
      <c r="BA18" s="409">
        <v>70</v>
      </c>
      <c r="BB18" s="409">
        <v>75</v>
      </c>
      <c r="BC18" s="409">
        <v>60</v>
      </c>
      <c r="BD18" s="409">
        <v>75</v>
      </c>
      <c r="BE18" s="410">
        <v>61.638961038961043</v>
      </c>
      <c r="BF18" s="408"/>
      <c r="BG18" s="408" t="s">
        <v>331</v>
      </c>
      <c r="BH18" s="409">
        <v>75</v>
      </c>
      <c r="BI18" s="409">
        <v>77</v>
      </c>
      <c r="BJ18" s="409">
        <v>80</v>
      </c>
      <c r="BK18" s="409">
        <v>85</v>
      </c>
      <c r="BL18" s="409">
        <v>90</v>
      </c>
      <c r="BM18" s="409">
        <v>95</v>
      </c>
      <c r="BN18" s="409">
        <v>100</v>
      </c>
      <c r="BO18" s="409">
        <v>103</v>
      </c>
      <c r="BP18" s="409">
        <v>105</v>
      </c>
      <c r="BQ18" s="409">
        <v>105</v>
      </c>
      <c r="BR18" s="409">
        <v>105</v>
      </c>
      <c r="BS18" s="409">
        <v>105</v>
      </c>
      <c r="BT18" s="410">
        <v>93.743376623376619</v>
      </c>
    </row>
    <row r="19" spans="1:72" s="147" customFormat="1" x14ac:dyDescent="0.25">
      <c r="A19" s="364" t="s">
        <v>82</v>
      </c>
      <c r="B19" s="147">
        <v>14</v>
      </c>
      <c r="C19" s="147">
        <v>44</v>
      </c>
      <c r="D19" s="147">
        <v>19</v>
      </c>
      <c r="E19" s="147">
        <v>28</v>
      </c>
      <c r="F19" s="147">
        <v>57</v>
      </c>
      <c r="G19" s="147">
        <v>224</v>
      </c>
      <c r="H19" s="147">
        <v>526</v>
      </c>
      <c r="I19" s="147">
        <v>73</v>
      </c>
      <c r="J19" s="147">
        <v>149</v>
      </c>
      <c r="K19" s="147">
        <v>181</v>
      </c>
      <c r="L19" s="147">
        <v>58</v>
      </c>
      <c r="M19" s="147">
        <v>41</v>
      </c>
      <c r="N19" s="365">
        <v>1414</v>
      </c>
      <c r="P19" s="597">
        <v>1</v>
      </c>
      <c r="Q19" s="597">
        <v>11</v>
      </c>
      <c r="R19" s="597">
        <v>0</v>
      </c>
      <c r="S19" s="597">
        <v>0</v>
      </c>
      <c r="T19" s="597">
        <v>0</v>
      </c>
      <c r="U19" s="598">
        <v>1</v>
      </c>
      <c r="V19" s="598">
        <v>0</v>
      </c>
      <c r="W19" s="598">
        <v>5</v>
      </c>
      <c r="X19" s="598">
        <v>0</v>
      </c>
      <c r="Y19" s="598">
        <v>4</v>
      </c>
      <c r="Z19" s="598">
        <v>0</v>
      </c>
      <c r="AA19" s="598">
        <v>0</v>
      </c>
      <c r="AB19" s="601">
        <v>22</v>
      </c>
      <c r="AD19" s="589">
        <v>0</v>
      </c>
      <c r="AE19" s="589">
        <v>0</v>
      </c>
      <c r="AF19" s="589">
        <v>0</v>
      </c>
      <c r="AG19" s="589">
        <v>0</v>
      </c>
      <c r="AH19" s="589">
        <v>0</v>
      </c>
      <c r="AI19" s="589">
        <v>5</v>
      </c>
      <c r="AJ19" s="589">
        <v>9</v>
      </c>
      <c r="AK19" s="589">
        <v>10</v>
      </c>
      <c r="AL19" s="589">
        <v>0</v>
      </c>
      <c r="AM19" s="589">
        <v>5</v>
      </c>
      <c r="AN19" s="589">
        <v>0</v>
      </c>
      <c r="AO19" s="589">
        <v>2</v>
      </c>
      <c r="AP19" s="593">
        <v>31</v>
      </c>
      <c r="AR19" s="423" t="s">
        <v>82</v>
      </c>
      <c r="AS19" s="424">
        <v>7.1428571428571423</v>
      </c>
      <c r="AT19" s="424">
        <v>25</v>
      </c>
      <c r="AU19" s="424">
        <v>0</v>
      </c>
      <c r="AV19" s="424">
        <v>0</v>
      </c>
      <c r="AW19" s="424">
        <v>0</v>
      </c>
      <c r="AX19" s="409">
        <v>10</v>
      </c>
      <c r="AY19" s="409">
        <v>40</v>
      </c>
      <c r="AZ19" s="409">
        <v>60</v>
      </c>
      <c r="BA19" s="409">
        <v>60</v>
      </c>
      <c r="BB19" s="409">
        <v>70</v>
      </c>
      <c r="BC19" s="409">
        <v>55</v>
      </c>
      <c r="BD19" s="409">
        <v>65</v>
      </c>
      <c r="BE19" s="410">
        <v>39.833804809052332</v>
      </c>
      <c r="BF19" s="408"/>
      <c r="BG19" s="408" t="s">
        <v>82</v>
      </c>
      <c r="BH19" s="409">
        <v>65</v>
      </c>
      <c r="BI19" s="409">
        <v>67</v>
      </c>
      <c r="BJ19" s="409">
        <v>70</v>
      </c>
      <c r="BK19" s="409">
        <v>75</v>
      </c>
      <c r="BL19" s="409">
        <v>80</v>
      </c>
      <c r="BM19" s="409">
        <v>90</v>
      </c>
      <c r="BN19" s="409">
        <v>95</v>
      </c>
      <c r="BO19" s="409">
        <v>95</v>
      </c>
      <c r="BP19" s="409">
        <v>100</v>
      </c>
      <c r="BQ19" s="409">
        <v>100</v>
      </c>
      <c r="BR19" s="409">
        <v>100</v>
      </c>
      <c r="BS19" s="409">
        <v>120</v>
      </c>
      <c r="BT19" s="410">
        <v>93.799858557284296</v>
      </c>
    </row>
    <row r="20" spans="1:72" s="147" customFormat="1" x14ac:dyDescent="0.25">
      <c r="A20" s="364" t="s">
        <v>76</v>
      </c>
      <c r="B20" s="147">
        <v>15</v>
      </c>
      <c r="C20" s="147">
        <v>34</v>
      </c>
      <c r="D20" s="147">
        <v>14</v>
      </c>
      <c r="E20" s="147">
        <v>41</v>
      </c>
      <c r="F20" s="147">
        <v>44</v>
      </c>
      <c r="G20" s="147">
        <v>65</v>
      </c>
      <c r="H20" s="147">
        <v>90</v>
      </c>
      <c r="I20" s="147">
        <v>87</v>
      </c>
      <c r="J20" s="147">
        <v>65</v>
      </c>
      <c r="K20" s="147">
        <v>51</v>
      </c>
      <c r="L20" s="147">
        <v>52</v>
      </c>
      <c r="M20" s="147">
        <v>15</v>
      </c>
      <c r="N20" s="365">
        <v>573</v>
      </c>
      <c r="P20" s="597">
        <v>1</v>
      </c>
      <c r="Q20" s="597">
        <v>11</v>
      </c>
      <c r="R20" s="597">
        <v>0</v>
      </c>
      <c r="S20" s="597">
        <v>0</v>
      </c>
      <c r="T20" s="597">
        <v>0</v>
      </c>
      <c r="U20" s="598">
        <v>1</v>
      </c>
      <c r="V20" s="598">
        <v>0</v>
      </c>
      <c r="W20" s="598">
        <v>5</v>
      </c>
      <c r="X20" s="598">
        <v>0</v>
      </c>
      <c r="Y20" s="598">
        <v>4</v>
      </c>
      <c r="Z20" s="598">
        <v>0</v>
      </c>
      <c r="AA20" s="598">
        <v>0</v>
      </c>
      <c r="AB20" s="601">
        <v>22</v>
      </c>
      <c r="AD20" s="589">
        <v>0</v>
      </c>
      <c r="AE20" s="589">
        <v>0</v>
      </c>
      <c r="AF20" s="589">
        <v>0</v>
      </c>
      <c r="AG20" s="589">
        <v>0</v>
      </c>
      <c r="AH20" s="589">
        <v>0</v>
      </c>
      <c r="AI20" s="589">
        <v>5</v>
      </c>
      <c r="AJ20" s="589">
        <v>9</v>
      </c>
      <c r="AK20" s="589">
        <v>10</v>
      </c>
      <c r="AL20" s="589">
        <v>0</v>
      </c>
      <c r="AM20" s="589">
        <v>5</v>
      </c>
      <c r="AN20" s="589">
        <v>0</v>
      </c>
      <c r="AO20" s="589">
        <v>2</v>
      </c>
      <c r="AP20" s="593">
        <v>31</v>
      </c>
      <c r="AR20" s="423" t="s">
        <v>76</v>
      </c>
      <c r="AS20" s="424">
        <v>6.666666666666667</v>
      </c>
      <c r="AT20" s="424">
        <v>32.352941176470587</v>
      </c>
      <c r="AU20" s="424">
        <v>0</v>
      </c>
      <c r="AV20" s="424">
        <v>0</v>
      </c>
      <c r="AW20" s="424">
        <v>0</v>
      </c>
      <c r="AX20" s="409">
        <v>10</v>
      </c>
      <c r="AY20" s="409">
        <v>30</v>
      </c>
      <c r="AZ20" s="409">
        <v>40</v>
      </c>
      <c r="BA20" s="409">
        <v>50</v>
      </c>
      <c r="BB20" s="409">
        <v>60</v>
      </c>
      <c r="BC20" s="409">
        <v>50</v>
      </c>
      <c r="BD20" s="409">
        <v>60</v>
      </c>
      <c r="BE20" s="410">
        <v>31.134380453752183</v>
      </c>
      <c r="BF20" s="408"/>
      <c r="BG20" s="408" t="s">
        <v>76</v>
      </c>
      <c r="BH20" s="409">
        <v>60</v>
      </c>
      <c r="BI20" s="409">
        <v>63</v>
      </c>
      <c r="BJ20" s="409">
        <v>65</v>
      </c>
      <c r="BK20" s="409">
        <v>67</v>
      </c>
      <c r="BL20" s="409">
        <v>70</v>
      </c>
      <c r="BM20" s="409">
        <v>73</v>
      </c>
      <c r="BN20" s="409">
        <v>75</v>
      </c>
      <c r="BO20" s="409">
        <v>85</v>
      </c>
      <c r="BP20" s="409">
        <v>90</v>
      </c>
      <c r="BQ20" s="409">
        <v>90</v>
      </c>
      <c r="BR20" s="409">
        <v>90</v>
      </c>
      <c r="BS20" s="409">
        <v>100</v>
      </c>
      <c r="BT20" s="410">
        <v>79.038394415357772</v>
      </c>
    </row>
    <row r="21" spans="1:72" s="147" customFormat="1" x14ac:dyDescent="0.25">
      <c r="A21" s="364" t="s">
        <v>57</v>
      </c>
      <c r="B21" s="147">
        <v>2</v>
      </c>
      <c r="C21" s="147">
        <v>17</v>
      </c>
      <c r="D21" s="147">
        <v>0</v>
      </c>
      <c r="E21" s="147">
        <v>13</v>
      </c>
      <c r="F21" s="147">
        <v>36</v>
      </c>
      <c r="G21" s="147">
        <v>61</v>
      </c>
      <c r="H21" s="147">
        <v>334</v>
      </c>
      <c r="I21" s="147">
        <v>61</v>
      </c>
      <c r="J21" s="147">
        <v>40</v>
      </c>
      <c r="K21" s="147">
        <v>23</v>
      </c>
      <c r="L21" s="147">
        <v>3</v>
      </c>
      <c r="M21" s="147">
        <v>0</v>
      </c>
      <c r="N21" s="365">
        <v>590</v>
      </c>
      <c r="P21" s="597">
        <v>6</v>
      </c>
      <c r="Q21" s="597">
        <v>4</v>
      </c>
      <c r="R21" s="597">
        <v>0</v>
      </c>
      <c r="S21" s="597">
        <v>0</v>
      </c>
      <c r="T21" s="597">
        <v>0</v>
      </c>
      <c r="U21" s="598">
        <v>2</v>
      </c>
      <c r="V21" s="598">
        <v>43</v>
      </c>
      <c r="W21" s="598">
        <v>17</v>
      </c>
      <c r="X21" s="598">
        <v>4</v>
      </c>
      <c r="Y21" s="598">
        <v>0</v>
      </c>
      <c r="Z21" s="598">
        <v>0</v>
      </c>
      <c r="AA21" s="598">
        <v>0</v>
      </c>
      <c r="AB21" s="601">
        <v>76</v>
      </c>
      <c r="AD21" s="589">
        <v>0</v>
      </c>
      <c r="AE21" s="589">
        <v>0</v>
      </c>
      <c r="AF21" s="589">
        <v>0</v>
      </c>
      <c r="AG21" s="589">
        <v>0</v>
      </c>
      <c r="AH21" s="589">
        <v>0</v>
      </c>
      <c r="AI21" s="589">
        <v>42</v>
      </c>
      <c r="AJ21" s="589">
        <v>87</v>
      </c>
      <c r="AK21" s="589">
        <v>35</v>
      </c>
      <c r="AL21" s="589">
        <v>32</v>
      </c>
      <c r="AM21" s="589">
        <v>3</v>
      </c>
      <c r="AN21" s="589">
        <v>4</v>
      </c>
      <c r="AO21" s="589">
        <v>4</v>
      </c>
      <c r="AP21" s="593">
        <v>207</v>
      </c>
      <c r="AR21" s="423" t="s">
        <v>57</v>
      </c>
      <c r="AS21" s="424">
        <v>300</v>
      </c>
      <c r="AT21" s="424">
        <v>23.52941176470588</v>
      </c>
      <c r="AU21" s="424" t="s">
        <v>954</v>
      </c>
      <c r="AV21" s="424">
        <v>0</v>
      </c>
      <c r="AW21" s="424">
        <v>0</v>
      </c>
      <c r="AX21" s="409">
        <v>10</v>
      </c>
      <c r="AY21" s="409">
        <v>25</v>
      </c>
      <c r="AZ21" s="409">
        <v>40</v>
      </c>
      <c r="BA21" s="409">
        <v>40</v>
      </c>
      <c r="BB21" s="409">
        <v>50</v>
      </c>
      <c r="BC21" s="409">
        <v>40</v>
      </c>
      <c r="BD21" s="409">
        <v>40</v>
      </c>
      <c r="BE21" s="410">
        <v>25.881355932203391</v>
      </c>
      <c r="BF21" s="408"/>
      <c r="BG21" s="408" t="s">
        <v>57</v>
      </c>
      <c r="BH21" s="409">
        <v>40</v>
      </c>
      <c r="BI21" s="409">
        <v>43</v>
      </c>
      <c r="BJ21" s="409">
        <v>45</v>
      </c>
      <c r="BK21" s="409">
        <v>50</v>
      </c>
      <c r="BL21" s="409">
        <v>55</v>
      </c>
      <c r="BM21" s="409">
        <v>60</v>
      </c>
      <c r="BN21" s="409">
        <v>75</v>
      </c>
      <c r="BO21" s="409">
        <v>90</v>
      </c>
      <c r="BP21" s="409">
        <v>90</v>
      </c>
      <c r="BQ21" s="409">
        <v>90</v>
      </c>
      <c r="BR21" s="409">
        <v>90</v>
      </c>
      <c r="BS21" s="409">
        <v>100</v>
      </c>
      <c r="BT21" s="410">
        <v>73.866101694915258</v>
      </c>
    </row>
    <row r="22" spans="1:72" s="147" customFormat="1" x14ac:dyDescent="0.25">
      <c r="A22" s="364" t="s">
        <v>80</v>
      </c>
      <c r="B22" s="147">
        <v>7</v>
      </c>
      <c r="C22" s="147">
        <v>6</v>
      </c>
      <c r="D22" s="147">
        <v>14</v>
      </c>
      <c r="E22" s="147">
        <v>13</v>
      </c>
      <c r="F22" s="147">
        <v>20</v>
      </c>
      <c r="G22" s="147">
        <v>116</v>
      </c>
      <c r="H22" s="147">
        <v>272</v>
      </c>
      <c r="I22" s="147">
        <v>78</v>
      </c>
      <c r="J22" s="147">
        <v>30</v>
      </c>
      <c r="K22" s="147">
        <v>24</v>
      </c>
      <c r="L22" s="147">
        <v>16</v>
      </c>
      <c r="M22" s="147">
        <v>4</v>
      </c>
      <c r="N22" s="365">
        <v>600</v>
      </c>
      <c r="P22" s="597">
        <v>1</v>
      </c>
      <c r="Q22" s="597">
        <v>11</v>
      </c>
      <c r="R22" s="597">
        <v>0</v>
      </c>
      <c r="S22" s="597">
        <v>0</v>
      </c>
      <c r="T22" s="597">
        <v>0</v>
      </c>
      <c r="U22" s="598">
        <v>1</v>
      </c>
      <c r="V22" s="598">
        <v>0</v>
      </c>
      <c r="W22" s="598">
        <v>5</v>
      </c>
      <c r="X22" s="598">
        <v>0</v>
      </c>
      <c r="Y22" s="598">
        <v>4</v>
      </c>
      <c r="Z22" s="598">
        <v>0</v>
      </c>
      <c r="AA22" s="598">
        <v>0</v>
      </c>
      <c r="AB22" s="601">
        <v>22</v>
      </c>
      <c r="AD22" s="589">
        <v>0</v>
      </c>
      <c r="AE22" s="589">
        <v>0</v>
      </c>
      <c r="AF22" s="589">
        <v>0</v>
      </c>
      <c r="AG22" s="589">
        <v>0</v>
      </c>
      <c r="AH22" s="589">
        <v>0</v>
      </c>
      <c r="AI22" s="589">
        <v>5</v>
      </c>
      <c r="AJ22" s="589">
        <v>9</v>
      </c>
      <c r="AK22" s="589">
        <v>10</v>
      </c>
      <c r="AL22" s="589">
        <v>0</v>
      </c>
      <c r="AM22" s="589">
        <v>5</v>
      </c>
      <c r="AN22" s="589">
        <v>0</v>
      </c>
      <c r="AO22" s="589">
        <v>2</v>
      </c>
      <c r="AP22" s="593">
        <v>31</v>
      </c>
      <c r="AR22" s="423" t="s">
        <v>80</v>
      </c>
      <c r="AS22" s="424">
        <v>14.285714285714285</v>
      </c>
      <c r="AT22" s="424">
        <v>183.33333333333331</v>
      </c>
      <c r="AU22" s="424">
        <v>0</v>
      </c>
      <c r="AV22" s="424">
        <v>0</v>
      </c>
      <c r="AW22" s="424">
        <v>0</v>
      </c>
      <c r="AX22" s="409">
        <v>5</v>
      </c>
      <c r="AY22" s="409">
        <v>15</v>
      </c>
      <c r="AZ22" s="409">
        <v>20</v>
      </c>
      <c r="BA22" s="409">
        <v>20</v>
      </c>
      <c r="BB22" s="409">
        <v>30</v>
      </c>
      <c r="BC22" s="409">
        <v>35</v>
      </c>
      <c r="BD22" s="409">
        <v>20</v>
      </c>
      <c r="BE22" s="410">
        <v>15.633333333333333</v>
      </c>
      <c r="BF22" s="408"/>
      <c r="BG22" s="408" t="s">
        <v>80</v>
      </c>
      <c r="BH22" s="409">
        <v>20</v>
      </c>
      <c r="BI22" s="409">
        <v>25</v>
      </c>
      <c r="BJ22" s="409">
        <v>27</v>
      </c>
      <c r="BK22" s="409">
        <v>30</v>
      </c>
      <c r="BL22" s="409">
        <v>35</v>
      </c>
      <c r="BM22" s="409">
        <v>45</v>
      </c>
      <c r="BN22" s="409">
        <v>60</v>
      </c>
      <c r="BO22" s="409">
        <v>65</v>
      </c>
      <c r="BP22" s="409">
        <v>75</v>
      </c>
      <c r="BQ22" s="409">
        <v>80</v>
      </c>
      <c r="BR22" s="409">
        <v>80</v>
      </c>
      <c r="BS22" s="409">
        <v>90</v>
      </c>
      <c r="BT22" s="410">
        <v>56.963333333333331</v>
      </c>
    </row>
    <row r="23" spans="1:72" s="147" customFormat="1" x14ac:dyDescent="0.25">
      <c r="A23" s="364" t="s">
        <v>332</v>
      </c>
      <c r="B23" s="70">
        <v>0</v>
      </c>
      <c r="C23" s="70">
        <v>24</v>
      </c>
      <c r="D23" s="70">
        <v>26</v>
      </c>
      <c r="E23" s="70">
        <v>26</v>
      </c>
      <c r="F23" s="70">
        <v>120</v>
      </c>
      <c r="G23" s="70">
        <v>95</v>
      </c>
      <c r="H23" s="70">
        <v>153</v>
      </c>
      <c r="I23" s="70">
        <v>71</v>
      </c>
      <c r="J23" s="70">
        <v>112</v>
      </c>
      <c r="K23" s="70">
        <v>74</v>
      </c>
      <c r="L23" s="70">
        <v>23</v>
      </c>
      <c r="M23" s="70">
        <v>12</v>
      </c>
      <c r="N23" s="365">
        <v>736</v>
      </c>
      <c r="O23" s="70"/>
      <c r="P23" s="599">
        <v>1</v>
      </c>
      <c r="Q23" s="599">
        <v>11</v>
      </c>
      <c r="R23" s="599">
        <v>0</v>
      </c>
      <c r="S23" s="597">
        <v>0</v>
      </c>
      <c r="T23" s="597">
        <v>0</v>
      </c>
      <c r="U23" s="598">
        <v>1</v>
      </c>
      <c r="V23" s="598">
        <v>0</v>
      </c>
      <c r="W23" s="598">
        <v>5</v>
      </c>
      <c r="X23" s="598">
        <v>0</v>
      </c>
      <c r="Y23" s="598">
        <v>4</v>
      </c>
      <c r="Z23" s="598">
        <v>0</v>
      </c>
      <c r="AA23" s="598">
        <v>0</v>
      </c>
      <c r="AB23" s="601">
        <v>22</v>
      </c>
      <c r="AD23" s="589">
        <v>0</v>
      </c>
      <c r="AE23" s="589">
        <v>0</v>
      </c>
      <c r="AF23" s="589">
        <v>0</v>
      </c>
      <c r="AG23" s="589">
        <v>0</v>
      </c>
      <c r="AH23" s="589">
        <v>0</v>
      </c>
      <c r="AI23" s="589">
        <v>5</v>
      </c>
      <c r="AJ23" s="589">
        <v>9</v>
      </c>
      <c r="AK23" s="589">
        <v>10</v>
      </c>
      <c r="AL23" s="589">
        <v>0</v>
      </c>
      <c r="AM23" s="589">
        <v>5</v>
      </c>
      <c r="AN23" s="589">
        <v>0</v>
      </c>
      <c r="AO23" s="589">
        <v>2</v>
      </c>
      <c r="AP23" s="593">
        <v>31</v>
      </c>
      <c r="AR23" s="423" t="s">
        <v>332</v>
      </c>
      <c r="AS23" s="424" t="s">
        <v>954</v>
      </c>
      <c r="AT23" s="425">
        <v>45.833333333333329</v>
      </c>
      <c r="AU23" s="425">
        <v>0</v>
      </c>
      <c r="AV23" s="425">
        <v>0</v>
      </c>
      <c r="AW23" s="425">
        <v>0</v>
      </c>
      <c r="AX23" s="411">
        <v>0</v>
      </c>
      <c r="AY23" s="411">
        <v>10</v>
      </c>
      <c r="AZ23" s="411">
        <v>20</v>
      </c>
      <c r="BA23" s="411">
        <v>30</v>
      </c>
      <c r="BB23" s="411">
        <v>30</v>
      </c>
      <c r="BC23" s="411">
        <v>35</v>
      </c>
      <c r="BD23" s="411">
        <v>40</v>
      </c>
      <c r="BE23" s="410">
        <v>14.830163043478262</v>
      </c>
      <c r="BF23" s="408"/>
      <c r="BG23" s="408" t="s">
        <v>332</v>
      </c>
      <c r="BH23" s="411">
        <v>40</v>
      </c>
      <c r="BI23" s="411">
        <v>43</v>
      </c>
      <c r="BJ23" s="411">
        <v>45</v>
      </c>
      <c r="BK23" s="411">
        <v>50</v>
      </c>
      <c r="BL23" s="411">
        <v>65</v>
      </c>
      <c r="BM23" s="411">
        <v>70</v>
      </c>
      <c r="BN23" s="411">
        <v>85</v>
      </c>
      <c r="BO23" s="411">
        <v>95</v>
      </c>
      <c r="BP23" s="411">
        <v>100</v>
      </c>
      <c r="BQ23" s="411">
        <v>103</v>
      </c>
      <c r="BR23" s="411">
        <v>103</v>
      </c>
      <c r="BS23" s="411">
        <v>103</v>
      </c>
      <c r="BT23" s="410">
        <v>81.697010869565219</v>
      </c>
    </row>
    <row r="24" spans="1:72" s="147" customFormat="1" x14ac:dyDescent="0.25">
      <c r="A24" s="366" t="s">
        <v>41</v>
      </c>
      <c r="B24" s="128">
        <v>292</v>
      </c>
      <c r="C24" s="128">
        <v>607</v>
      </c>
      <c r="D24" s="128">
        <v>382</v>
      </c>
      <c r="E24" s="128">
        <v>755</v>
      </c>
      <c r="F24" s="128">
        <v>764</v>
      </c>
      <c r="G24" s="128">
        <v>1081</v>
      </c>
      <c r="H24" s="128">
        <v>1814</v>
      </c>
      <c r="I24" s="128">
        <v>1781</v>
      </c>
      <c r="J24" s="128">
        <v>1053</v>
      </c>
      <c r="K24" s="128">
        <v>611</v>
      </c>
      <c r="L24" s="128">
        <v>481</v>
      </c>
      <c r="M24" s="128">
        <v>370</v>
      </c>
      <c r="N24" s="363">
        <v>9991</v>
      </c>
      <c r="O24" s="70"/>
      <c r="P24" s="600">
        <v>729</v>
      </c>
      <c r="Q24" s="600">
        <v>1421</v>
      </c>
      <c r="R24" s="600">
        <v>241</v>
      </c>
      <c r="S24" s="597">
        <v>0</v>
      </c>
      <c r="T24" s="597">
        <v>24</v>
      </c>
      <c r="U24" s="598">
        <v>261</v>
      </c>
      <c r="V24" s="598">
        <v>501</v>
      </c>
      <c r="W24" s="598">
        <v>436</v>
      </c>
      <c r="X24" s="598">
        <v>274</v>
      </c>
      <c r="Y24" s="598">
        <v>223</v>
      </c>
      <c r="Z24" s="598">
        <v>17</v>
      </c>
      <c r="AA24" s="598">
        <v>14</v>
      </c>
      <c r="AB24" s="602">
        <v>4141</v>
      </c>
      <c r="AD24" s="589">
        <v>33</v>
      </c>
      <c r="AE24" s="589">
        <v>29</v>
      </c>
      <c r="AF24" s="589">
        <v>26</v>
      </c>
      <c r="AG24" s="589">
        <v>34</v>
      </c>
      <c r="AH24" s="589">
        <v>113</v>
      </c>
      <c r="AI24" s="589">
        <v>997</v>
      </c>
      <c r="AJ24" s="589">
        <v>1531</v>
      </c>
      <c r="AK24" s="589">
        <v>1267</v>
      </c>
      <c r="AL24" s="589">
        <v>808</v>
      </c>
      <c r="AM24" s="589">
        <v>576</v>
      </c>
      <c r="AN24" s="589">
        <v>357</v>
      </c>
      <c r="AO24" s="589">
        <v>633</v>
      </c>
      <c r="AP24" s="592">
        <v>6404</v>
      </c>
      <c r="AR24" s="422" t="s">
        <v>41</v>
      </c>
      <c r="AS24" s="424">
        <v>249.65753424657535</v>
      </c>
      <c r="AT24" s="426">
        <v>234.10214168039539</v>
      </c>
      <c r="AU24" s="426">
        <v>63.089005235602095</v>
      </c>
      <c r="AV24" s="426">
        <v>0</v>
      </c>
      <c r="AW24" s="426">
        <v>3.1413612565445024</v>
      </c>
      <c r="AX24" s="409">
        <v>0</v>
      </c>
      <c r="AY24" s="409">
        <v>10</v>
      </c>
      <c r="AZ24" s="409">
        <v>20</v>
      </c>
      <c r="BA24" s="409">
        <v>25</v>
      </c>
      <c r="BB24" s="409">
        <v>25</v>
      </c>
      <c r="BC24" s="409">
        <v>30</v>
      </c>
      <c r="BD24" s="409">
        <v>30</v>
      </c>
      <c r="BE24" s="410">
        <v>36.27164448003203</v>
      </c>
      <c r="BF24" s="408"/>
      <c r="BG24" s="406" t="s">
        <v>41</v>
      </c>
      <c r="BH24" s="409">
        <v>30</v>
      </c>
      <c r="BI24" s="412">
        <v>33</v>
      </c>
      <c r="BJ24" s="412">
        <v>35</v>
      </c>
      <c r="BK24" s="412">
        <v>40</v>
      </c>
      <c r="BL24" s="412">
        <v>45</v>
      </c>
      <c r="BM24" s="409">
        <v>50</v>
      </c>
      <c r="BN24" s="409">
        <v>55</v>
      </c>
      <c r="BO24" s="409">
        <v>65</v>
      </c>
      <c r="BP24" s="409">
        <v>75</v>
      </c>
      <c r="BQ24" s="409">
        <v>80</v>
      </c>
      <c r="BR24" s="409">
        <v>80</v>
      </c>
      <c r="BS24" s="409">
        <v>92.2</v>
      </c>
      <c r="BT24" s="410">
        <v>57.729456510859777</v>
      </c>
    </row>
    <row r="25" spans="1:72" s="147" customFormat="1" x14ac:dyDescent="0.25">
      <c r="A25" s="367" t="s">
        <v>333</v>
      </c>
      <c r="B25" s="368">
        <v>3152</v>
      </c>
      <c r="C25" s="368">
        <v>3011</v>
      </c>
      <c r="D25" s="368">
        <v>3050</v>
      </c>
      <c r="E25" s="368">
        <v>5314</v>
      </c>
      <c r="F25" s="368">
        <v>7716</v>
      </c>
      <c r="G25" s="368">
        <v>10055</v>
      </c>
      <c r="H25" s="368">
        <v>16664</v>
      </c>
      <c r="I25" s="368">
        <v>17485</v>
      </c>
      <c r="J25" s="368">
        <v>8938</v>
      </c>
      <c r="K25" s="368">
        <v>5386</v>
      </c>
      <c r="L25" s="368">
        <v>3990</v>
      </c>
      <c r="M25" s="368">
        <v>3659</v>
      </c>
      <c r="N25" s="369">
        <v>88420</v>
      </c>
      <c r="O25" s="70"/>
      <c r="P25" s="368">
        <v>3733</v>
      </c>
      <c r="Q25" s="368">
        <v>3922</v>
      </c>
      <c r="R25" s="368">
        <v>707</v>
      </c>
      <c r="S25" s="368">
        <v>30</v>
      </c>
      <c r="T25" s="596">
        <v>68</v>
      </c>
      <c r="U25" s="596">
        <v>1228</v>
      </c>
      <c r="V25" s="596">
        <v>3352</v>
      </c>
      <c r="W25" s="596">
        <v>4012</v>
      </c>
      <c r="X25" s="596">
        <v>2072</v>
      </c>
      <c r="Y25" s="596">
        <v>1109</v>
      </c>
      <c r="Z25" s="596">
        <v>93</v>
      </c>
      <c r="AA25" s="596">
        <v>69</v>
      </c>
      <c r="AB25" s="369">
        <v>20395</v>
      </c>
      <c r="AD25" s="596">
        <v>82</v>
      </c>
      <c r="AE25" s="596">
        <v>90</v>
      </c>
      <c r="AF25" s="596">
        <v>422</v>
      </c>
      <c r="AG25" s="596">
        <v>90</v>
      </c>
      <c r="AH25" s="596">
        <v>297</v>
      </c>
      <c r="AI25" s="596">
        <v>2692</v>
      </c>
      <c r="AJ25" s="596">
        <v>7774</v>
      </c>
      <c r="AK25" s="596">
        <v>10022</v>
      </c>
      <c r="AL25" s="596">
        <v>6012</v>
      </c>
      <c r="AM25" s="596">
        <v>2726</v>
      </c>
      <c r="AN25" s="596">
        <v>1235</v>
      </c>
      <c r="AO25" s="596">
        <v>1481</v>
      </c>
      <c r="AP25" s="594">
        <v>32923</v>
      </c>
      <c r="AR25" s="427" t="s">
        <v>333</v>
      </c>
      <c r="AS25" s="428">
        <v>118.43274111675126</v>
      </c>
      <c r="AT25" s="429">
        <v>130.25572899368981</v>
      </c>
      <c r="AU25" s="429">
        <v>23.180327868852459</v>
      </c>
      <c r="AV25" s="429">
        <v>0.56454648099360183</v>
      </c>
      <c r="AW25" s="429">
        <v>0.88128564022809752</v>
      </c>
      <c r="AX25" s="413">
        <v>11.202884137245151</v>
      </c>
      <c r="AY25" s="413">
        <v>25.848535765722517</v>
      </c>
      <c r="AZ25" s="413">
        <v>41.283671718615956</v>
      </c>
      <c r="BA25" s="413">
        <v>48.260237189527857</v>
      </c>
      <c r="BB25" s="413">
        <v>58.808949127367249</v>
      </c>
      <c r="BC25" s="413">
        <v>48.796992481203006</v>
      </c>
      <c r="BD25" s="413">
        <v>57.439191035802132</v>
      </c>
      <c r="BE25" s="414">
        <v>36.916930558697125</v>
      </c>
      <c r="BF25" s="408"/>
      <c r="BG25" s="415" t="s">
        <v>333</v>
      </c>
      <c r="BH25" s="416">
        <v>59.336928934010153</v>
      </c>
      <c r="BI25" s="416">
        <v>62.382929259382266</v>
      </c>
      <c r="BJ25" s="416">
        <v>68.353442622950823</v>
      </c>
      <c r="BK25" s="416">
        <v>70.547233722243135</v>
      </c>
      <c r="BL25" s="416">
        <v>74.134266459305337</v>
      </c>
      <c r="BM25" s="416">
        <v>81.584883142715071</v>
      </c>
      <c r="BN25" s="416">
        <v>89.180808929428707</v>
      </c>
      <c r="BO25" s="416">
        <v>97.34149270803546</v>
      </c>
      <c r="BP25" s="416">
        <v>100.44025509062431</v>
      </c>
      <c r="BQ25" s="416">
        <v>103.5638692907538</v>
      </c>
      <c r="BR25" s="416">
        <v>104.25087719298246</v>
      </c>
      <c r="BS25" s="416">
        <v>107.63705930582127</v>
      </c>
      <c r="BT25" s="414">
        <v>88.26110608459625</v>
      </c>
    </row>
    <row r="26" spans="1:72" s="147" customFormat="1" x14ac:dyDescent="0.25">
      <c r="A26" s="367" t="s">
        <v>265</v>
      </c>
      <c r="B26" s="370">
        <v>4114</v>
      </c>
      <c r="C26" s="370">
        <v>5219</v>
      </c>
      <c r="D26" s="370">
        <v>5552</v>
      </c>
      <c r="E26" s="370">
        <v>5919</v>
      </c>
      <c r="F26" s="370">
        <v>5764</v>
      </c>
      <c r="G26" s="370">
        <v>6811</v>
      </c>
      <c r="H26" s="370">
        <v>6079</v>
      </c>
      <c r="I26" s="370">
        <v>7801</v>
      </c>
      <c r="J26" s="370">
        <v>5405</v>
      </c>
      <c r="K26" s="370">
        <v>5457</v>
      </c>
      <c r="L26" s="370">
        <v>5261</v>
      </c>
      <c r="M26" s="370">
        <v>4866</v>
      </c>
      <c r="N26" s="371">
        <v>68248</v>
      </c>
      <c r="O26" s="70"/>
      <c r="P26" s="368">
        <v>4670</v>
      </c>
      <c r="Q26" s="368">
        <v>6781</v>
      </c>
      <c r="R26" s="368">
        <v>2024</v>
      </c>
      <c r="S26" s="368">
        <v>0</v>
      </c>
      <c r="T26" s="596">
        <v>97</v>
      </c>
      <c r="U26" s="596">
        <v>4030</v>
      </c>
      <c r="V26" s="596">
        <v>14831</v>
      </c>
      <c r="W26" s="596">
        <v>17844</v>
      </c>
      <c r="X26" s="596">
        <v>13223</v>
      </c>
      <c r="Y26" s="596">
        <v>6811</v>
      </c>
      <c r="Z26" s="596">
        <v>115</v>
      </c>
      <c r="AA26" s="596">
        <v>24</v>
      </c>
      <c r="AB26" s="603">
        <v>70450</v>
      </c>
      <c r="AD26" s="596">
        <v>21</v>
      </c>
      <c r="AE26" s="596">
        <v>61</v>
      </c>
      <c r="AF26" s="596">
        <v>106</v>
      </c>
      <c r="AG26" s="596">
        <v>100</v>
      </c>
      <c r="AH26" s="596">
        <v>496</v>
      </c>
      <c r="AI26" s="596">
        <v>6058</v>
      </c>
      <c r="AJ26" s="596">
        <v>12829</v>
      </c>
      <c r="AK26" s="596">
        <v>16757</v>
      </c>
      <c r="AL26" s="596">
        <v>11374</v>
      </c>
      <c r="AM26" s="596">
        <v>11390</v>
      </c>
      <c r="AN26" s="596">
        <v>7337</v>
      </c>
      <c r="AO26" s="596">
        <v>6251</v>
      </c>
      <c r="AP26" s="595">
        <v>72780</v>
      </c>
      <c r="AR26" s="427" t="s">
        <v>265</v>
      </c>
      <c r="AS26" s="430">
        <v>113.51482741857073</v>
      </c>
      <c r="AT26" s="431">
        <v>129.92910519256563</v>
      </c>
      <c r="AU26" s="431">
        <v>36.455331412103746</v>
      </c>
      <c r="AV26" s="431">
        <v>0</v>
      </c>
      <c r="AW26" s="431">
        <v>1.6828591256072172</v>
      </c>
      <c r="AX26" s="417">
        <v>25</v>
      </c>
      <c r="AY26" s="417">
        <v>100</v>
      </c>
      <c r="AZ26" s="417">
        <v>110</v>
      </c>
      <c r="BA26" s="417">
        <v>120</v>
      </c>
      <c r="BB26" s="417">
        <v>130</v>
      </c>
      <c r="BC26" s="417">
        <v>135</v>
      </c>
      <c r="BD26" s="417">
        <v>140</v>
      </c>
      <c r="BE26" s="418">
        <v>84.148546477552458</v>
      </c>
      <c r="BF26" s="408"/>
      <c r="BG26" s="415" t="s">
        <v>265</v>
      </c>
      <c r="BH26" s="419">
        <v>125</v>
      </c>
      <c r="BI26" s="417">
        <v>135</v>
      </c>
      <c r="BJ26" s="417">
        <v>110</v>
      </c>
      <c r="BK26" s="417">
        <v>103</v>
      </c>
      <c r="BL26" s="417">
        <v>103</v>
      </c>
      <c r="BM26" s="417">
        <v>102</v>
      </c>
      <c r="BN26" s="417">
        <v>98</v>
      </c>
      <c r="BO26" s="417">
        <v>97</v>
      </c>
      <c r="BP26" s="417">
        <v>95</v>
      </c>
      <c r="BQ26" s="417">
        <v>100</v>
      </c>
      <c r="BR26" s="417">
        <v>100</v>
      </c>
      <c r="BS26" s="417">
        <v>110</v>
      </c>
      <c r="BT26" s="418">
        <v>105.50609541671551</v>
      </c>
    </row>
    <row r="27" spans="1:72" s="147" customFormat="1" ht="15.75" x14ac:dyDescent="0.25">
      <c r="A27" s="372" t="s">
        <v>334</v>
      </c>
      <c r="B27" s="147">
        <v>7266</v>
      </c>
      <c r="C27" s="147">
        <v>8230</v>
      </c>
      <c r="D27" s="147">
        <v>8602</v>
      </c>
      <c r="E27" s="147">
        <v>11233</v>
      </c>
      <c r="F27" s="147">
        <v>13480</v>
      </c>
      <c r="G27" s="147">
        <v>16866</v>
      </c>
      <c r="H27" s="147">
        <v>22743</v>
      </c>
      <c r="I27" s="147">
        <v>25286</v>
      </c>
      <c r="J27" s="147">
        <v>14343</v>
      </c>
      <c r="K27" s="147">
        <v>10843</v>
      </c>
      <c r="L27" s="147">
        <v>9251</v>
      </c>
      <c r="M27" s="147">
        <v>8525</v>
      </c>
      <c r="N27" s="365">
        <v>156668</v>
      </c>
      <c r="P27" s="6">
        <v>8403</v>
      </c>
      <c r="Q27" s="147">
        <v>10703</v>
      </c>
      <c r="R27" s="147">
        <v>2731</v>
      </c>
      <c r="S27" s="147">
        <v>30</v>
      </c>
      <c r="T27" s="597">
        <v>165</v>
      </c>
      <c r="U27" s="597">
        <v>5258</v>
      </c>
      <c r="V27" s="597">
        <v>18183</v>
      </c>
      <c r="W27" s="597">
        <v>21856</v>
      </c>
      <c r="X27" s="597">
        <v>15295</v>
      </c>
      <c r="Y27" s="597">
        <v>7920</v>
      </c>
      <c r="Z27" s="597">
        <v>208</v>
      </c>
      <c r="AA27" s="597">
        <v>93</v>
      </c>
      <c r="AB27" s="365">
        <v>90845</v>
      </c>
      <c r="AD27" s="589">
        <v>103</v>
      </c>
      <c r="AE27" s="591">
        <v>151</v>
      </c>
      <c r="AF27" s="589">
        <v>528</v>
      </c>
      <c r="AG27" s="589">
        <v>190</v>
      </c>
      <c r="AH27" s="589">
        <v>793</v>
      </c>
      <c r="AI27" s="589">
        <v>8750</v>
      </c>
      <c r="AJ27" s="589">
        <v>20603</v>
      </c>
      <c r="AK27" s="589">
        <v>26779</v>
      </c>
      <c r="AL27" s="589">
        <v>17386</v>
      </c>
      <c r="AM27" s="589">
        <v>14116</v>
      </c>
      <c r="AN27" s="589">
        <v>8572</v>
      </c>
      <c r="AO27" s="589">
        <v>7732</v>
      </c>
      <c r="AP27" s="593">
        <v>105703</v>
      </c>
      <c r="AR27" s="423" t="s">
        <v>334</v>
      </c>
      <c r="AS27" s="432">
        <v>115.64822460776219</v>
      </c>
      <c r="AT27" s="424">
        <v>130.04860267314703</v>
      </c>
      <c r="AU27" s="424">
        <v>31.748430597535453</v>
      </c>
      <c r="AV27" s="424">
        <v>0.26707023947298142</v>
      </c>
      <c r="AW27" s="424">
        <v>1.2240356083086052</v>
      </c>
      <c r="AX27" s="409">
        <v>16.774576070200403</v>
      </c>
      <c r="AY27" s="409">
        <v>45.66855735830805</v>
      </c>
      <c r="AZ27" s="409">
        <v>62.483390018191884</v>
      </c>
      <c r="BA27" s="409">
        <v>75.29456877919543</v>
      </c>
      <c r="BB27" s="409">
        <v>94.637554182421837</v>
      </c>
      <c r="BC27" s="409">
        <v>97.820235650199976</v>
      </c>
      <c r="BD27" s="409">
        <v>104.56422287390029</v>
      </c>
      <c r="BE27" s="420">
        <v>57.492053259121199</v>
      </c>
      <c r="BF27" s="408"/>
      <c r="BG27" s="408" t="s">
        <v>334</v>
      </c>
      <c r="BH27" s="421">
        <v>96.515276630883562</v>
      </c>
      <c r="BI27" s="421">
        <v>108.4325637910085</v>
      </c>
      <c r="BJ27" s="421">
        <v>95.233434085096491</v>
      </c>
      <c r="BK27" s="421">
        <v>87.647556307308818</v>
      </c>
      <c r="BL27" s="421">
        <v>86.477151335311575</v>
      </c>
      <c r="BM27" s="421">
        <v>89.829123680777897</v>
      </c>
      <c r="BN27" s="421">
        <v>91.538099635052546</v>
      </c>
      <c r="BO27" s="421">
        <v>97.236138574705365</v>
      </c>
      <c r="BP27" s="421">
        <v>98.390155476539078</v>
      </c>
      <c r="BQ27" s="421">
        <v>101.77026653140275</v>
      </c>
      <c r="BR27" s="421">
        <v>101.83342341368501</v>
      </c>
      <c r="BS27" s="421">
        <v>108.9858064516129</v>
      </c>
      <c r="BT27" s="420">
        <v>95.773399800852758</v>
      </c>
    </row>
    <row r="28" spans="1:72" s="147" customFormat="1" x14ac:dyDescent="0.25"/>
    <row r="29" spans="1:72" s="147" customFormat="1" x14ac:dyDescent="0.25">
      <c r="A29" s="362" t="s">
        <v>335</v>
      </c>
      <c r="B29" s="128" t="s">
        <v>4</v>
      </c>
      <c r="C29" s="128" t="s">
        <v>5</v>
      </c>
      <c r="D29" s="128" t="s">
        <v>6</v>
      </c>
      <c r="E29" s="128" t="s">
        <v>7</v>
      </c>
      <c r="F29" s="128" t="s">
        <v>8</v>
      </c>
      <c r="G29" s="128" t="s">
        <v>9</v>
      </c>
      <c r="H29" s="128" t="s">
        <v>10</v>
      </c>
      <c r="I29" s="128" t="s">
        <v>11</v>
      </c>
      <c r="J29" s="128" t="s">
        <v>12</v>
      </c>
      <c r="K29" s="128" t="s">
        <v>13</v>
      </c>
      <c r="L29" s="128" t="s">
        <v>14</v>
      </c>
      <c r="M29" s="128" t="s">
        <v>15</v>
      </c>
      <c r="N29" s="363" t="s">
        <v>327</v>
      </c>
      <c r="P29" s="128" t="s">
        <v>4</v>
      </c>
      <c r="Q29" s="128" t="s">
        <v>5</v>
      </c>
      <c r="R29" s="128" t="s">
        <v>6</v>
      </c>
      <c r="S29" s="128" t="s">
        <v>7</v>
      </c>
      <c r="T29" s="128" t="s">
        <v>8</v>
      </c>
      <c r="U29" s="128" t="s">
        <v>9</v>
      </c>
      <c r="V29" s="128" t="s">
        <v>10</v>
      </c>
      <c r="W29" s="128" t="s">
        <v>11</v>
      </c>
      <c r="X29" s="128" t="s">
        <v>12</v>
      </c>
      <c r="Y29" s="128" t="s">
        <v>13</v>
      </c>
      <c r="Z29" s="128" t="s">
        <v>14</v>
      </c>
      <c r="AA29" s="128" t="s">
        <v>15</v>
      </c>
      <c r="AB29" s="363" t="s">
        <v>348</v>
      </c>
      <c r="AD29" s="128" t="s">
        <v>4</v>
      </c>
      <c r="AE29" s="128" t="s">
        <v>5</v>
      </c>
      <c r="AF29" s="128" t="s">
        <v>6</v>
      </c>
      <c r="AG29" s="128" t="s">
        <v>7</v>
      </c>
      <c r="AH29" s="128" t="s">
        <v>8</v>
      </c>
      <c r="AI29" s="128" t="s">
        <v>9</v>
      </c>
      <c r="AJ29" s="128" t="s">
        <v>10</v>
      </c>
      <c r="AK29" s="128" t="s">
        <v>11</v>
      </c>
      <c r="AL29" s="128" t="s">
        <v>12</v>
      </c>
      <c r="AM29" s="128" t="s">
        <v>13</v>
      </c>
      <c r="AN29" s="128" t="s">
        <v>14</v>
      </c>
      <c r="AO29" s="128" t="s">
        <v>15</v>
      </c>
      <c r="AP29" s="363" t="s">
        <v>349</v>
      </c>
    </row>
    <row r="30" spans="1:72" s="147" customFormat="1" x14ac:dyDescent="0.25">
      <c r="A30" s="364" t="s">
        <v>52</v>
      </c>
      <c r="B30" s="147">
        <v>333</v>
      </c>
      <c r="C30" s="147">
        <v>336</v>
      </c>
      <c r="D30" s="147">
        <v>269</v>
      </c>
      <c r="E30" s="147">
        <v>455</v>
      </c>
      <c r="F30" s="147">
        <v>606</v>
      </c>
      <c r="G30" s="147">
        <v>640</v>
      </c>
      <c r="H30" s="147">
        <v>532</v>
      </c>
      <c r="I30" s="147">
        <v>682</v>
      </c>
      <c r="J30" s="147">
        <v>757</v>
      </c>
      <c r="K30" s="147">
        <v>684</v>
      </c>
      <c r="L30" s="147">
        <v>654</v>
      </c>
      <c r="M30" s="147">
        <v>472</v>
      </c>
      <c r="N30" s="365">
        <v>6420</v>
      </c>
      <c r="P30" s="147">
        <v>434</v>
      </c>
      <c r="Q30" s="147">
        <v>323</v>
      </c>
      <c r="R30" s="147">
        <v>75</v>
      </c>
      <c r="S30" s="147">
        <v>0</v>
      </c>
      <c r="T30" s="147">
        <v>1</v>
      </c>
      <c r="U30" s="123">
        <v>143</v>
      </c>
      <c r="V30" s="123">
        <v>186</v>
      </c>
      <c r="W30" s="123">
        <v>259</v>
      </c>
      <c r="X30" s="123">
        <v>207</v>
      </c>
      <c r="Y30" s="123">
        <v>71</v>
      </c>
      <c r="Z30" s="123">
        <v>2</v>
      </c>
      <c r="AA30" s="123">
        <v>0</v>
      </c>
      <c r="AB30" s="365">
        <v>1701</v>
      </c>
      <c r="AD30" s="436">
        <v>0</v>
      </c>
      <c r="AE30" s="436">
        <v>1</v>
      </c>
      <c r="AF30" s="436">
        <v>7</v>
      </c>
      <c r="AG30" s="436">
        <v>15</v>
      </c>
      <c r="AH30" s="436">
        <v>16</v>
      </c>
      <c r="AI30" s="436">
        <v>153</v>
      </c>
      <c r="AJ30" s="436">
        <v>370</v>
      </c>
      <c r="AK30" s="436">
        <v>421</v>
      </c>
      <c r="AL30" s="436">
        <v>496</v>
      </c>
      <c r="AM30" s="436">
        <v>328</v>
      </c>
      <c r="AN30" s="436">
        <v>96</v>
      </c>
      <c r="AO30" s="436">
        <v>103</v>
      </c>
      <c r="AP30" s="365">
        <v>2006</v>
      </c>
    </row>
    <row r="31" spans="1:72" s="147" customFormat="1" x14ac:dyDescent="0.25">
      <c r="A31" s="364" t="s">
        <v>328</v>
      </c>
      <c r="B31" s="147">
        <v>107</v>
      </c>
      <c r="C31" s="147">
        <v>115</v>
      </c>
      <c r="D31" s="147">
        <v>133</v>
      </c>
      <c r="E31" s="147">
        <v>446</v>
      </c>
      <c r="F31" s="147">
        <v>763</v>
      </c>
      <c r="G31" s="147">
        <v>1164</v>
      </c>
      <c r="H31" s="147">
        <v>1561</v>
      </c>
      <c r="I31" s="147">
        <v>1533</v>
      </c>
      <c r="J31" s="147">
        <v>1221</v>
      </c>
      <c r="K31" s="147">
        <v>597</v>
      </c>
      <c r="L31" s="147">
        <v>111</v>
      </c>
      <c r="M31" s="147">
        <v>119</v>
      </c>
      <c r="N31" s="365">
        <v>7870</v>
      </c>
      <c r="P31" s="147">
        <v>91</v>
      </c>
      <c r="Q31" s="147">
        <v>135</v>
      </c>
      <c r="R31" s="147">
        <v>38</v>
      </c>
      <c r="S31" s="147">
        <v>0</v>
      </c>
      <c r="T31" s="147">
        <v>2</v>
      </c>
      <c r="U31" s="123">
        <v>195</v>
      </c>
      <c r="V31" s="123">
        <v>586</v>
      </c>
      <c r="W31" s="123">
        <v>569</v>
      </c>
      <c r="X31" s="123">
        <v>317</v>
      </c>
      <c r="Y31" s="123">
        <v>71</v>
      </c>
      <c r="Z31" s="123">
        <v>2</v>
      </c>
      <c r="AA31" s="123">
        <v>2</v>
      </c>
      <c r="AB31" s="365">
        <v>2008</v>
      </c>
      <c r="AD31" s="436">
        <v>5</v>
      </c>
      <c r="AE31" s="436">
        <v>4</v>
      </c>
      <c r="AF31" s="436">
        <v>0</v>
      </c>
      <c r="AG31" s="436">
        <v>2</v>
      </c>
      <c r="AH31" s="436">
        <v>24</v>
      </c>
      <c r="AI31" s="436">
        <v>207</v>
      </c>
      <c r="AJ31" s="436">
        <v>721</v>
      </c>
      <c r="AK31" s="436">
        <v>1271</v>
      </c>
      <c r="AL31" s="436">
        <v>903</v>
      </c>
      <c r="AM31" s="436">
        <v>294</v>
      </c>
      <c r="AN31" s="436">
        <v>53</v>
      </c>
      <c r="AO31" s="436">
        <v>28</v>
      </c>
      <c r="AP31" s="365">
        <v>3512</v>
      </c>
    </row>
    <row r="32" spans="1:72" s="147" customFormat="1" x14ac:dyDescent="0.25">
      <c r="A32" s="364" t="s">
        <v>64</v>
      </c>
      <c r="B32" s="147">
        <v>228</v>
      </c>
      <c r="C32" s="147">
        <v>138</v>
      </c>
      <c r="D32" s="147">
        <v>183</v>
      </c>
      <c r="E32" s="147">
        <v>376</v>
      </c>
      <c r="F32" s="147">
        <v>240</v>
      </c>
      <c r="G32" s="147">
        <v>246</v>
      </c>
      <c r="H32" s="147">
        <v>283</v>
      </c>
      <c r="I32" s="147">
        <v>1110</v>
      </c>
      <c r="J32" s="147">
        <v>198</v>
      </c>
      <c r="K32" s="147">
        <v>205</v>
      </c>
      <c r="L32" s="147">
        <v>194</v>
      </c>
      <c r="M32" s="147">
        <v>343</v>
      </c>
      <c r="N32" s="365">
        <v>3744</v>
      </c>
      <c r="P32" s="147">
        <v>285</v>
      </c>
      <c r="Q32" s="147">
        <v>227</v>
      </c>
      <c r="R32" s="147">
        <v>25</v>
      </c>
      <c r="S32" s="147">
        <v>0</v>
      </c>
      <c r="T32" s="147">
        <v>4</v>
      </c>
      <c r="U32" s="123">
        <v>23</v>
      </c>
      <c r="V32" s="123">
        <v>70</v>
      </c>
      <c r="W32" s="123">
        <v>166</v>
      </c>
      <c r="X32" s="123">
        <v>57</v>
      </c>
      <c r="Y32" s="123">
        <v>50</v>
      </c>
      <c r="Z32" s="123">
        <v>1</v>
      </c>
      <c r="AA32" s="123">
        <v>1</v>
      </c>
      <c r="AB32" s="365">
        <v>909</v>
      </c>
      <c r="AD32" s="436">
        <v>3</v>
      </c>
      <c r="AE32" s="436">
        <v>2</v>
      </c>
      <c r="AF32" s="436">
        <v>59</v>
      </c>
      <c r="AG32" s="436">
        <v>5</v>
      </c>
      <c r="AH32" s="436">
        <v>10</v>
      </c>
      <c r="AI32" s="436">
        <v>64</v>
      </c>
      <c r="AJ32" s="436">
        <v>114</v>
      </c>
      <c r="AK32" s="436">
        <v>311</v>
      </c>
      <c r="AL32" s="436">
        <v>70</v>
      </c>
      <c r="AM32" s="436">
        <v>85</v>
      </c>
      <c r="AN32" s="436">
        <v>58</v>
      </c>
      <c r="AO32" s="436">
        <v>37</v>
      </c>
      <c r="AP32" s="365">
        <v>818</v>
      </c>
    </row>
    <row r="33" spans="1:42" s="147" customFormat="1" x14ac:dyDescent="0.25">
      <c r="A33" s="364" t="s">
        <v>71</v>
      </c>
      <c r="B33" s="147">
        <v>21</v>
      </c>
      <c r="C33" s="147">
        <v>14</v>
      </c>
      <c r="D33" s="147">
        <v>20</v>
      </c>
      <c r="E33" s="147">
        <v>151</v>
      </c>
      <c r="F33" s="147">
        <v>491</v>
      </c>
      <c r="G33" s="147">
        <v>489</v>
      </c>
      <c r="H33" s="147">
        <v>1028</v>
      </c>
      <c r="I33" s="147">
        <v>1037</v>
      </c>
      <c r="J33" s="147">
        <v>261</v>
      </c>
      <c r="K33" s="147">
        <v>72</v>
      </c>
      <c r="L33" s="147">
        <v>8</v>
      </c>
      <c r="M33" s="147">
        <v>22</v>
      </c>
      <c r="N33" s="365">
        <v>3614</v>
      </c>
      <c r="P33" s="147">
        <v>14</v>
      </c>
      <c r="Q33" s="147">
        <v>20</v>
      </c>
      <c r="R33" s="147">
        <v>2</v>
      </c>
      <c r="S33" s="147">
        <v>0</v>
      </c>
      <c r="T33" s="147">
        <v>0</v>
      </c>
      <c r="U33" s="123">
        <v>16</v>
      </c>
      <c r="V33" s="123">
        <v>162</v>
      </c>
      <c r="W33" s="123">
        <v>160</v>
      </c>
      <c r="X33" s="123">
        <v>10</v>
      </c>
      <c r="Y33" s="123">
        <v>1</v>
      </c>
      <c r="Z33" s="123">
        <v>2</v>
      </c>
      <c r="AA33" s="123">
        <v>0</v>
      </c>
      <c r="AB33" s="365">
        <v>387</v>
      </c>
      <c r="AD33" s="436">
        <v>1</v>
      </c>
      <c r="AE33" s="436">
        <v>1</v>
      </c>
      <c r="AF33" s="436">
        <v>0</v>
      </c>
      <c r="AG33" s="436">
        <v>0</v>
      </c>
      <c r="AH33" s="436">
        <v>6</v>
      </c>
      <c r="AI33" s="436">
        <v>22</v>
      </c>
      <c r="AJ33" s="436">
        <v>396</v>
      </c>
      <c r="AK33" s="436">
        <v>605</v>
      </c>
      <c r="AL33" s="436">
        <v>248</v>
      </c>
      <c r="AM33" s="436">
        <v>56</v>
      </c>
      <c r="AN33" s="436">
        <v>5</v>
      </c>
      <c r="AO33" s="436">
        <v>19</v>
      </c>
      <c r="AP33" s="365">
        <v>1359</v>
      </c>
    </row>
    <row r="34" spans="1:42" s="147" customFormat="1" x14ac:dyDescent="0.25">
      <c r="A34" s="364" t="s">
        <v>94</v>
      </c>
      <c r="B34" s="147">
        <v>4</v>
      </c>
      <c r="C34" s="147">
        <v>3</v>
      </c>
      <c r="D34" s="147">
        <v>10</v>
      </c>
      <c r="E34" s="147">
        <v>7</v>
      </c>
      <c r="F34" s="147">
        <v>13</v>
      </c>
      <c r="G34" s="147">
        <v>38</v>
      </c>
      <c r="H34" s="147">
        <v>77</v>
      </c>
      <c r="I34" s="147">
        <v>29</v>
      </c>
      <c r="J34" s="147">
        <v>29</v>
      </c>
      <c r="K34" s="147">
        <v>9</v>
      </c>
      <c r="L34" s="147">
        <v>7</v>
      </c>
      <c r="M34" s="147">
        <v>18</v>
      </c>
      <c r="N34" s="365">
        <v>244</v>
      </c>
      <c r="P34" s="147">
        <v>5</v>
      </c>
      <c r="Q34" s="147">
        <v>3</v>
      </c>
      <c r="R34" s="147">
        <v>0</v>
      </c>
      <c r="S34" s="147">
        <v>0</v>
      </c>
      <c r="T34" s="147">
        <v>0</v>
      </c>
      <c r="U34" s="123">
        <v>2</v>
      </c>
      <c r="V34" s="123">
        <v>28</v>
      </c>
      <c r="W34" s="123">
        <v>7</v>
      </c>
      <c r="X34" s="123">
        <v>4</v>
      </c>
      <c r="Y34" s="123">
        <v>0</v>
      </c>
      <c r="Z34" s="123">
        <v>0</v>
      </c>
      <c r="AA34" s="123">
        <v>0</v>
      </c>
      <c r="AB34" s="365">
        <v>49</v>
      </c>
      <c r="AD34" s="436">
        <v>0</v>
      </c>
      <c r="AE34" s="436">
        <v>0</v>
      </c>
      <c r="AF34" s="436">
        <v>0</v>
      </c>
      <c r="AG34" s="436">
        <v>0</v>
      </c>
      <c r="AH34" s="436">
        <v>0</v>
      </c>
      <c r="AI34" s="436">
        <v>24</v>
      </c>
      <c r="AJ34" s="436">
        <v>51</v>
      </c>
      <c r="AK34" s="436">
        <v>21</v>
      </c>
      <c r="AL34" s="436">
        <v>24</v>
      </c>
      <c r="AM34" s="436">
        <v>3</v>
      </c>
      <c r="AN34" s="436">
        <v>2</v>
      </c>
      <c r="AO34" s="436">
        <v>2</v>
      </c>
      <c r="AP34" s="365">
        <v>127</v>
      </c>
    </row>
    <row r="35" spans="1:42" s="147" customFormat="1" x14ac:dyDescent="0.25">
      <c r="A35" s="364" t="s">
        <v>53</v>
      </c>
      <c r="B35" s="147">
        <v>2</v>
      </c>
      <c r="C35" s="147">
        <v>6</v>
      </c>
      <c r="D35" s="147">
        <v>3</v>
      </c>
      <c r="E35" s="147">
        <v>15</v>
      </c>
      <c r="F35" s="147">
        <v>40</v>
      </c>
      <c r="G35" s="147">
        <v>189</v>
      </c>
      <c r="H35" s="147">
        <v>443</v>
      </c>
      <c r="I35" s="147">
        <v>412</v>
      </c>
      <c r="J35" s="147">
        <v>106</v>
      </c>
      <c r="K35" s="147">
        <v>18</v>
      </c>
      <c r="L35" s="147">
        <v>7</v>
      </c>
      <c r="M35" s="147">
        <v>7</v>
      </c>
      <c r="N35" s="365">
        <v>1248</v>
      </c>
      <c r="P35" s="147">
        <v>7</v>
      </c>
      <c r="Q35" s="147">
        <v>49</v>
      </c>
      <c r="R35" s="147">
        <v>1</v>
      </c>
      <c r="S35" s="147">
        <v>0</v>
      </c>
      <c r="T35" s="147">
        <v>0</v>
      </c>
      <c r="U35" s="123">
        <v>1</v>
      </c>
      <c r="V35" s="123">
        <v>63</v>
      </c>
      <c r="W35" s="123">
        <v>20</v>
      </c>
      <c r="X35" s="123">
        <v>2</v>
      </c>
      <c r="Y35" s="123">
        <v>3</v>
      </c>
      <c r="Z35" s="123">
        <v>0</v>
      </c>
      <c r="AA35" s="123">
        <v>0</v>
      </c>
      <c r="AB35" s="365">
        <v>146</v>
      </c>
      <c r="AD35" s="436">
        <v>0</v>
      </c>
      <c r="AE35" s="436">
        <v>0</v>
      </c>
      <c r="AF35" s="436">
        <v>0</v>
      </c>
      <c r="AG35" s="436">
        <v>0</v>
      </c>
      <c r="AH35" s="436">
        <v>2</v>
      </c>
      <c r="AI35" s="436">
        <v>6</v>
      </c>
      <c r="AJ35" s="436">
        <v>197</v>
      </c>
      <c r="AK35" s="436">
        <v>210</v>
      </c>
      <c r="AL35" s="436">
        <v>113</v>
      </c>
      <c r="AM35" s="436">
        <v>15</v>
      </c>
      <c r="AN35" s="436">
        <v>6</v>
      </c>
      <c r="AO35" s="436">
        <v>4</v>
      </c>
      <c r="AP35" s="365">
        <v>553</v>
      </c>
    </row>
    <row r="36" spans="1:42" s="147" customFormat="1" x14ac:dyDescent="0.25">
      <c r="A36" s="364" t="s">
        <v>329</v>
      </c>
      <c r="B36" s="147">
        <v>8</v>
      </c>
      <c r="C36" s="147">
        <v>15</v>
      </c>
      <c r="D36" s="147">
        <v>58</v>
      </c>
      <c r="E36" s="147">
        <v>83</v>
      </c>
      <c r="F36" s="147">
        <v>267</v>
      </c>
      <c r="G36" s="147">
        <v>690</v>
      </c>
      <c r="H36" s="147">
        <v>870</v>
      </c>
      <c r="I36" s="147">
        <v>868</v>
      </c>
      <c r="J36" s="147">
        <v>448</v>
      </c>
      <c r="K36" s="147">
        <v>109</v>
      </c>
      <c r="L36" s="147">
        <v>20</v>
      </c>
      <c r="M36" s="147">
        <v>25</v>
      </c>
      <c r="N36" s="365">
        <v>3461</v>
      </c>
      <c r="P36" s="147">
        <v>11</v>
      </c>
      <c r="Q36" s="147">
        <v>18</v>
      </c>
      <c r="R36" s="147">
        <v>1</v>
      </c>
      <c r="S36" s="147">
        <v>0</v>
      </c>
      <c r="T36" s="147">
        <v>0</v>
      </c>
      <c r="U36" s="123">
        <v>181</v>
      </c>
      <c r="V36" s="123">
        <v>268</v>
      </c>
      <c r="W36" s="123">
        <v>93</v>
      </c>
      <c r="X36" s="123">
        <v>46</v>
      </c>
      <c r="Y36" s="123">
        <v>1</v>
      </c>
      <c r="Z36" s="123">
        <v>0</v>
      </c>
      <c r="AA36" s="123">
        <v>0</v>
      </c>
      <c r="AB36" s="365">
        <v>619</v>
      </c>
      <c r="AD36" s="436">
        <v>0</v>
      </c>
      <c r="AE36" s="436">
        <v>0</v>
      </c>
      <c r="AF36" s="436">
        <v>0</v>
      </c>
      <c r="AG36" s="436">
        <v>0</v>
      </c>
      <c r="AH36" s="436">
        <v>9</v>
      </c>
      <c r="AI36" s="436">
        <v>182</v>
      </c>
      <c r="AJ36" s="436">
        <v>779</v>
      </c>
      <c r="AK36" s="436">
        <v>765</v>
      </c>
      <c r="AL36" s="436">
        <v>436</v>
      </c>
      <c r="AM36" s="436">
        <v>64</v>
      </c>
      <c r="AN36" s="436">
        <v>14</v>
      </c>
      <c r="AO36" s="436">
        <v>12</v>
      </c>
      <c r="AP36" s="365">
        <v>2261</v>
      </c>
    </row>
    <row r="37" spans="1:42" s="147" customFormat="1" x14ac:dyDescent="0.25">
      <c r="A37" s="364" t="s">
        <v>60</v>
      </c>
      <c r="B37" s="147">
        <v>6</v>
      </c>
      <c r="C37" s="147">
        <v>13</v>
      </c>
      <c r="D37" s="147">
        <v>18</v>
      </c>
      <c r="E37" s="147">
        <v>48</v>
      </c>
      <c r="F37" s="147">
        <v>228</v>
      </c>
      <c r="G37" s="147">
        <v>160</v>
      </c>
      <c r="H37" s="147">
        <v>280</v>
      </c>
      <c r="I37" s="147">
        <v>499</v>
      </c>
      <c r="J37" s="147">
        <v>245</v>
      </c>
      <c r="K37" s="147">
        <v>41</v>
      </c>
      <c r="L37" s="147">
        <v>7</v>
      </c>
      <c r="M37" s="147">
        <v>9</v>
      </c>
      <c r="N37" s="365">
        <v>1554</v>
      </c>
      <c r="P37" s="147">
        <v>24</v>
      </c>
      <c r="Q37" s="147">
        <v>29</v>
      </c>
      <c r="R37" s="147">
        <v>7</v>
      </c>
      <c r="S37" s="147">
        <v>0</v>
      </c>
      <c r="T37" s="147">
        <v>0</v>
      </c>
      <c r="U37" s="123">
        <v>4</v>
      </c>
      <c r="V37" s="123">
        <v>72</v>
      </c>
      <c r="W37" s="123">
        <v>153</v>
      </c>
      <c r="X37" s="123">
        <v>20</v>
      </c>
      <c r="Y37" s="123">
        <v>5</v>
      </c>
      <c r="Z37" s="123">
        <v>0</v>
      </c>
      <c r="AA37" s="123">
        <v>0</v>
      </c>
      <c r="AB37" s="365">
        <v>314</v>
      </c>
      <c r="AD37" s="436">
        <v>0</v>
      </c>
      <c r="AE37" s="436">
        <v>0</v>
      </c>
      <c r="AF37" s="436">
        <v>0</v>
      </c>
      <c r="AG37" s="436">
        <v>0</v>
      </c>
      <c r="AH37" s="436">
        <v>1</v>
      </c>
      <c r="AI37" s="436">
        <v>27</v>
      </c>
      <c r="AJ37" s="436">
        <v>164</v>
      </c>
      <c r="AK37" s="436">
        <v>323</v>
      </c>
      <c r="AL37" s="436">
        <v>151</v>
      </c>
      <c r="AM37" s="436">
        <v>32</v>
      </c>
      <c r="AN37" s="436">
        <v>14</v>
      </c>
      <c r="AO37" s="436">
        <v>1</v>
      </c>
      <c r="AP37" s="365">
        <v>713</v>
      </c>
    </row>
    <row r="38" spans="1:42" s="147" customFormat="1" x14ac:dyDescent="0.25">
      <c r="A38" s="364" t="s">
        <v>61</v>
      </c>
      <c r="B38" s="147">
        <v>273</v>
      </c>
      <c r="C38" s="147">
        <v>212</v>
      </c>
      <c r="D38" s="147">
        <v>211</v>
      </c>
      <c r="E38" s="147">
        <v>167</v>
      </c>
      <c r="F38" s="147">
        <v>155</v>
      </c>
      <c r="G38" s="147">
        <v>176</v>
      </c>
      <c r="H38" s="147">
        <v>205</v>
      </c>
      <c r="I38" s="147">
        <v>210</v>
      </c>
      <c r="J38" s="147">
        <v>148</v>
      </c>
      <c r="K38" s="147">
        <v>176</v>
      </c>
      <c r="L38" s="147">
        <v>194</v>
      </c>
      <c r="M38" s="147">
        <v>253</v>
      </c>
      <c r="N38" s="365">
        <v>2380</v>
      </c>
      <c r="P38" s="147">
        <v>303</v>
      </c>
      <c r="Q38" s="147">
        <v>233</v>
      </c>
      <c r="R38" s="147">
        <v>39</v>
      </c>
      <c r="S38" s="147">
        <v>0</v>
      </c>
      <c r="T38" s="147">
        <v>5</v>
      </c>
      <c r="U38" s="123">
        <v>43</v>
      </c>
      <c r="V38" s="123">
        <v>31</v>
      </c>
      <c r="W38" s="123">
        <v>37</v>
      </c>
      <c r="X38" s="123">
        <v>20</v>
      </c>
      <c r="Y38" s="123">
        <v>21</v>
      </c>
      <c r="Z38" s="123">
        <v>0</v>
      </c>
      <c r="AA38" s="123">
        <v>0</v>
      </c>
      <c r="AB38" s="365">
        <v>732</v>
      </c>
      <c r="AD38" s="436">
        <v>3</v>
      </c>
      <c r="AE38" s="436">
        <v>4</v>
      </c>
      <c r="AF38" s="436">
        <v>3</v>
      </c>
      <c r="AG38" s="436">
        <v>0</v>
      </c>
      <c r="AH38" s="436">
        <v>14</v>
      </c>
      <c r="AI38" s="436">
        <v>52</v>
      </c>
      <c r="AJ38" s="436">
        <v>52</v>
      </c>
      <c r="AK38" s="436">
        <v>68</v>
      </c>
      <c r="AL38" s="436">
        <v>47</v>
      </c>
      <c r="AM38" s="436">
        <v>60</v>
      </c>
      <c r="AN38" s="436">
        <v>48</v>
      </c>
      <c r="AO38" s="436">
        <v>82</v>
      </c>
      <c r="AP38" s="365">
        <v>433</v>
      </c>
    </row>
    <row r="39" spans="1:42" s="147" customFormat="1" x14ac:dyDescent="0.25">
      <c r="A39" s="364" t="s">
        <v>73</v>
      </c>
      <c r="B39" s="147">
        <v>17</v>
      </c>
      <c r="C39" s="147">
        <v>28</v>
      </c>
      <c r="D39" s="147">
        <v>31</v>
      </c>
      <c r="E39" s="147">
        <v>203</v>
      </c>
      <c r="F39" s="147">
        <v>196</v>
      </c>
      <c r="G39" s="147">
        <v>409</v>
      </c>
      <c r="H39" s="147">
        <v>817</v>
      </c>
      <c r="I39" s="147">
        <v>971</v>
      </c>
      <c r="J39" s="147">
        <v>384</v>
      </c>
      <c r="K39" s="147">
        <v>45</v>
      </c>
      <c r="L39" s="147">
        <v>26</v>
      </c>
      <c r="M39" s="147">
        <v>12</v>
      </c>
      <c r="N39" s="365">
        <v>3139</v>
      </c>
      <c r="P39" s="147">
        <v>22</v>
      </c>
      <c r="Q39" s="147">
        <v>16</v>
      </c>
      <c r="R39" s="147">
        <v>4</v>
      </c>
      <c r="S39" s="147">
        <v>0</v>
      </c>
      <c r="T39" s="147">
        <v>3</v>
      </c>
      <c r="U39" s="123">
        <v>8</v>
      </c>
      <c r="V39" s="123">
        <v>122</v>
      </c>
      <c r="W39" s="123">
        <v>294</v>
      </c>
      <c r="X39" s="123">
        <v>7</v>
      </c>
      <c r="Y39" s="123">
        <v>15</v>
      </c>
      <c r="Z39" s="123">
        <v>0</v>
      </c>
      <c r="AA39" s="123">
        <v>0</v>
      </c>
      <c r="AB39" s="365">
        <v>491</v>
      </c>
      <c r="AD39" s="436">
        <v>1</v>
      </c>
      <c r="AE39" s="436">
        <v>6</v>
      </c>
      <c r="AF39" s="436">
        <v>0</v>
      </c>
      <c r="AG39" s="436">
        <v>3</v>
      </c>
      <c r="AH39" s="436">
        <v>15</v>
      </c>
      <c r="AI39" s="436">
        <v>186</v>
      </c>
      <c r="AJ39" s="436">
        <v>912</v>
      </c>
      <c r="AK39" s="436">
        <v>805</v>
      </c>
      <c r="AL39" s="436">
        <v>340</v>
      </c>
      <c r="AM39" s="436">
        <v>43</v>
      </c>
      <c r="AN39" s="436">
        <v>21</v>
      </c>
      <c r="AO39" s="436">
        <v>1</v>
      </c>
      <c r="AP39" s="365">
        <v>2333</v>
      </c>
    </row>
    <row r="40" spans="1:42" s="147" customFormat="1" x14ac:dyDescent="0.25">
      <c r="A40" s="364" t="s">
        <v>78</v>
      </c>
      <c r="B40" s="147">
        <v>71</v>
      </c>
      <c r="C40" s="147">
        <v>127</v>
      </c>
      <c r="D40" s="147">
        <v>122</v>
      </c>
      <c r="E40" s="147">
        <v>139</v>
      </c>
      <c r="F40" s="147">
        <v>108</v>
      </c>
      <c r="G40" s="147">
        <v>91</v>
      </c>
      <c r="H40" s="147">
        <v>84</v>
      </c>
      <c r="I40" s="147">
        <v>125</v>
      </c>
      <c r="J40" s="147">
        <v>121</v>
      </c>
      <c r="K40" s="147">
        <v>94</v>
      </c>
      <c r="L40" s="147">
        <v>88</v>
      </c>
      <c r="M40" s="147">
        <v>84</v>
      </c>
      <c r="N40" s="365">
        <v>1254</v>
      </c>
      <c r="P40" s="147">
        <v>1</v>
      </c>
      <c r="Q40" s="147">
        <v>5</v>
      </c>
      <c r="R40" s="147">
        <v>0</v>
      </c>
      <c r="S40" s="147">
        <v>0</v>
      </c>
      <c r="T40" s="147">
        <v>0</v>
      </c>
      <c r="U40" s="123">
        <v>1</v>
      </c>
      <c r="V40" s="123">
        <v>0</v>
      </c>
      <c r="W40" s="123">
        <v>5</v>
      </c>
      <c r="X40" s="123">
        <v>0</v>
      </c>
      <c r="Y40" s="123">
        <v>1</v>
      </c>
      <c r="Z40" s="123">
        <v>0</v>
      </c>
      <c r="AA40" s="123">
        <v>0</v>
      </c>
      <c r="AB40" s="365">
        <v>13</v>
      </c>
      <c r="AD40" s="436">
        <v>0</v>
      </c>
      <c r="AE40" s="436">
        <v>0</v>
      </c>
      <c r="AF40" s="436">
        <v>0</v>
      </c>
      <c r="AG40" s="436">
        <v>0</v>
      </c>
      <c r="AH40" s="436">
        <v>0</v>
      </c>
      <c r="AI40" s="436">
        <v>1</v>
      </c>
      <c r="AJ40" s="436">
        <v>4</v>
      </c>
      <c r="AK40" s="436">
        <v>6</v>
      </c>
      <c r="AL40" s="436">
        <v>0</v>
      </c>
      <c r="AM40" s="436">
        <v>3</v>
      </c>
      <c r="AN40" s="436">
        <v>0</v>
      </c>
      <c r="AO40" s="436">
        <v>1</v>
      </c>
      <c r="AP40" s="365">
        <v>15</v>
      </c>
    </row>
    <row r="41" spans="1:42" s="147" customFormat="1" x14ac:dyDescent="0.25">
      <c r="A41" s="364" t="s">
        <v>330</v>
      </c>
      <c r="B41" s="147">
        <v>11</v>
      </c>
      <c r="C41" s="147">
        <v>21</v>
      </c>
      <c r="D41" s="147">
        <v>14</v>
      </c>
      <c r="E41" s="147">
        <v>26</v>
      </c>
      <c r="F41" s="147">
        <v>161</v>
      </c>
      <c r="G41" s="147">
        <v>195</v>
      </c>
      <c r="H41" s="147">
        <v>108</v>
      </c>
      <c r="I41" s="147">
        <v>155</v>
      </c>
      <c r="J41" s="147">
        <v>252</v>
      </c>
      <c r="K41" s="147">
        <v>31</v>
      </c>
      <c r="L41" s="147">
        <v>13</v>
      </c>
      <c r="M41" s="147">
        <v>13</v>
      </c>
      <c r="N41" s="365">
        <v>1000</v>
      </c>
      <c r="P41" s="147">
        <v>1</v>
      </c>
      <c r="Q41" s="147">
        <v>5</v>
      </c>
      <c r="R41" s="147">
        <v>0</v>
      </c>
      <c r="S41" s="147">
        <v>0</v>
      </c>
      <c r="T41" s="147">
        <v>0</v>
      </c>
      <c r="U41" s="123">
        <v>1</v>
      </c>
      <c r="V41" s="123">
        <v>0</v>
      </c>
      <c r="W41" s="123">
        <v>5</v>
      </c>
      <c r="X41" s="123">
        <v>0</v>
      </c>
      <c r="Y41" s="123">
        <v>1</v>
      </c>
      <c r="Z41" s="123">
        <v>0</v>
      </c>
      <c r="AA41" s="123">
        <v>0</v>
      </c>
      <c r="AB41" s="365">
        <v>13</v>
      </c>
      <c r="AD41" s="436">
        <v>0</v>
      </c>
      <c r="AE41" s="436">
        <v>0</v>
      </c>
      <c r="AF41" s="436">
        <v>0</v>
      </c>
      <c r="AG41" s="436">
        <v>0</v>
      </c>
      <c r="AH41" s="436">
        <v>0</v>
      </c>
      <c r="AI41" s="436">
        <v>1</v>
      </c>
      <c r="AJ41" s="436">
        <v>4</v>
      </c>
      <c r="AK41" s="436">
        <v>6</v>
      </c>
      <c r="AL41" s="436">
        <v>0</v>
      </c>
      <c r="AM41" s="436">
        <v>3</v>
      </c>
      <c r="AN41" s="436">
        <v>0</v>
      </c>
      <c r="AO41" s="436">
        <v>1</v>
      </c>
      <c r="AP41" s="365">
        <v>15</v>
      </c>
    </row>
    <row r="42" spans="1:42" s="147" customFormat="1" x14ac:dyDescent="0.25">
      <c r="A42" s="364" t="s">
        <v>331</v>
      </c>
      <c r="B42" s="147">
        <v>73</v>
      </c>
      <c r="C42" s="147">
        <v>41</v>
      </c>
      <c r="D42" s="147">
        <v>70</v>
      </c>
      <c r="E42" s="147">
        <v>90</v>
      </c>
      <c r="F42" s="147">
        <v>87</v>
      </c>
      <c r="G42" s="147">
        <v>93</v>
      </c>
      <c r="H42" s="147">
        <v>84</v>
      </c>
      <c r="I42" s="147">
        <v>103</v>
      </c>
      <c r="J42" s="147">
        <v>66</v>
      </c>
      <c r="K42" s="147">
        <v>68</v>
      </c>
      <c r="L42" s="147">
        <v>93</v>
      </c>
      <c r="M42" s="147">
        <v>70</v>
      </c>
      <c r="N42" s="365">
        <v>938</v>
      </c>
      <c r="P42" s="147">
        <v>95</v>
      </c>
      <c r="Q42" s="147">
        <v>89</v>
      </c>
      <c r="R42" s="147">
        <v>26</v>
      </c>
      <c r="S42" s="147">
        <v>0</v>
      </c>
      <c r="T42" s="147">
        <v>9</v>
      </c>
      <c r="U42" s="123">
        <v>21</v>
      </c>
      <c r="V42" s="123">
        <v>30</v>
      </c>
      <c r="W42" s="123">
        <v>35</v>
      </c>
      <c r="X42" s="123">
        <v>40</v>
      </c>
      <c r="Y42" s="123">
        <v>32</v>
      </c>
      <c r="Z42" s="123">
        <v>5</v>
      </c>
      <c r="AA42" s="123">
        <v>3</v>
      </c>
      <c r="AB42" s="365">
        <v>385</v>
      </c>
      <c r="AD42" s="436">
        <v>3</v>
      </c>
      <c r="AE42" s="436">
        <v>7</v>
      </c>
      <c r="AF42" s="436">
        <v>5</v>
      </c>
      <c r="AG42" s="436">
        <v>4</v>
      </c>
      <c r="AH42" s="436">
        <v>14</v>
      </c>
      <c r="AI42" s="436">
        <v>40</v>
      </c>
      <c r="AJ42" s="436">
        <v>76</v>
      </c>
      <c r="AK42" s="436">
        <v>63</v>
      </c>
      <c r="AL42" s="436">
        <v>94</v>
      </c>
      <c r="AM42" s="436">
        <v>66</v>
      </c>
      <c r="AN42" s="436">
        <v>48</v>
      </c>
      <c r="AO42" s="436">
        <v>82</v>
      </c>
      <c r="AP42" s="365">
        <v>502</v>
      </c>
    </row>
    <row r="43" spans="1:42" s="147" customFormat="1" x14ac:dyDescent="0.25">
      <c r="A43" s="364" t="s">
        <v>82</v>
      </c>
      <c r="B43" s="147">
        <v>13</v>
      </c>
      <c r="C43" s="147">
        <v>22</v>
      </c>
      <c r="D43" s="147">
        <v>10</v>
      </c>
      <c r="E43" s="147">
        <v>22</v>
      </c>
      <c r="F43" s="147">
        <v>18</v>
      </c>
      <c r="G43" s="147">
        <v>71</v>
      </c>
      <c r="H43" s="147">
        <v>47</v>
      </c>
      <c r="I43" s="147">
        <v>57</v>
      </c>
      <c r="J43" s="147">
        <v>24</v>
      </c>
      <c r="K43" s="147">
        <v>45</v>
      </c>
      <c r="L43" s="147">
        <v>15</v>
      </c>
      <c r="M43" s="147">
        <v>13</v>
      </c>
      <c r="N43" s="365">
        <v>357</v>
      </c>
      <c r="P43" s="147">
        <v>1</v>
      </c>
      <c r="Q43" s="147">
        <v>5</v>
      </c>
      <c r="R43" s="147">
        <v>0</v>
      </c>
      <c r="S43" s="147">
        <v>0</v>
      </c>
      <c r="T43" s="147">
        <v>0</v>
      </c>
      <c r="U43" s="123">
        <v>1</v>
      </c>
      <c r="V43" s="123">
        <v>0</v>
      </c>
      <c r="W43" s="123">
        <v>5</v>
      </c>
      <c r="X43" s="123">
        <v>0</v>
      </c>
      <c r="Y43" s="123">
        <v>1</v>
      </c>
      <c r="Z43" s="123">
        <v>0</v>
      </c>
      <c r="AA43" s="123">
        <v>0</v>
      </c>
      <c r="AB43" s="365">
        <v>13</v>
      </c>
      <c r="AD43" s="436">
        <v>0</v>
      </c>
      <c r="AE43" s="436">
        <v>0</v>
      </c>
      <c r="AF43" s="436">
        <v>0</v>
      </c>
      <c r="AG43" s="436">
        <v>0</v>
      </c>
      <c r="AH43" s="436">
        <v>0</v>
      </c>
      <c r="AI43" s="436">
        <v>1</v>
      </c>
      <c r="AJ43" s="436">
        <v>4</v>
      </c>
      <c r="AK43" s="436">
        <v>6</v>
      </c>
      <c r="AL43" s="436">
        <v>0</v>
      </c>
      <c r="AM43" s="436">
        <v>3</v>
      </c>
      <c r="AN43" s="436">
        <v>0</v>
      </c>
      <c r="AO43" s="436">
        <v>1</v>
      </c>
      <c r="AP43" s="365">
        <v>15</v>
      </c>
    </row>
    <row r="44" spans="1:42" s="147" customFormat="1" x14ac:dyDescent="0.25">
      <c r="A44" s="364" t="s">
        <v>76</v>
      </c>
      <c r="B44" s="147">
        <v>6</v>
      </c>
      <c r="C44" s="147">
        <v>9</v>
      </c>
      <c r="D44" s="147">
        <v>10</v>
      </c>
      <c r="E44" s="147">
        <v>21</v>
      </c>
      <c r="F44" s="147">
        <v>34</v>
      </c>
      <c r="G44" s="147">
        <v>46</v>
      </c>
      <c r="H44" s="147">
        <v>60</v>
      </c>
      <c r="I44" s="147">
        <v>48</v>
      </c>
      <c r="J44" s="147">
        <v>27</v>
      </c>
      <c r="K44" s="147">
        <v>34</v>
      </c>
      <c r="L44" s="147">
        <v>20</v>
      </c>
      <c r="M44" s="147">
        <v>12</v>
      </c>
      <c r="N44" s="365">
        <v>327</v>
      </c>
      <c r="P44" s="147">
        <v>1</v>
      </c>
      <c r="Q44" s="147">
        <v>5</v>
      </c>
      <c r="R44" s="147">
        <v>0</v>
      </c>
      <c r="S44" s="147">
        <v>0</v>
      </c>
      <c r="T44" s="147">
        <v>0</v>
      </c>
      <c r="U44" s="123">
        <v>1</v>
      </c>
      <c r="V44" s="123">
        <v>0</v>
      </c>
      <c r="W44" s="123">
        <v>5</v>
      </c>
      <c r="X44" s="123">
        <v>0</v>
      </c>
      <c r="Y44" s="123">
        <v>1</v>
      </c>
      <c r="Z44" s="123">
        <v>0</v>
      </c>
      <c r="AA44" s="123">
        <v>0</v>
      </c>
      <c r="AB44" s="365">
        <v>13</v>
      </c>
      <c r="AD44" s="436">
        <v>0</v>
      </c>
      <c r="AE44" s="436">
        <v>0</v>
      </c>
      <c r="AF44" s="436">
        <v>0</v>
      </c>
      <c r="AG44" s="436">
        <v>0</v>
      </c>
      <c r="AH44" s="436">
        <v>0</v>
      </c>
      <c r="AI44" s="436">
        <v>1</v>
      </c>
      <c r="AJ44" s="436">
        <v>4</v>
      </c>
      <c r="AK44" s="436">
        <v>6</v>
      </c>
      <c r="AL44" s="436">
        <v>0</v>
      </c>
      <c r="AM44" s="436">
        <v>3</v>
      </c>
      <c r="AN44" s="436">
        <v>0</v>
      </c>
      <c r="AO44" s="436">
        <v>1</v>
      </c>
      <c r="AP44" s="365">
        <v>15</v>
      </c>
    </row>
    <row r="45" spans="1:42" s="147" customFormat="1" x14ac:dyDescent="0.25">
      <c r="A45" s="364" t="s">
        <v>57</v>
      </c>
      <c r="B45" s="147">
        <v>2</v>
      </c>
      <c r="C45" s="147">
        <v>7</v>
      </c>
      <c r="D45" s="147">
        <v>0</v>
      </c>
      <c r="E45" s="147">
        <v>9</v>
      </c>
      <c r="F45" s="147">
        <v>22</v>
      </c>
      <c r="G45" s="147">
        <v>37</v>
      </c>
      <c r="H45" s="147">
        <v>153</v>
      </c>
      <c r="I45" s="147">
        <v>36</v>
      </c>
      <c r="J45" s="147">
        <v>19</v>
      </c>
      <c r="K45" s="147">
        <v>11</v>
      </c>
      <c r="L45" s="147">
        <v>3</v>
      </c>
      <c r="M45" s="147">
        <v>0</v>
      </c>
      <c r="N45" s="365">
        <v>299</v>
      </c>
      <c r="P45" s="147">
        <v>5</v>
      </c>
      <c r="Q45" s="147">
        <v>3</v>
      </c>
      <c r="R45" s="147">
        <v>0</v>
      </c>
      <c r="S45" s="147">
        <v>0</v>
      </c>
      <c r="T45" s="147">
        <v>0</v>
      </c>
      <c r="U45" s="123">
        <v>2</v>
      </c>
      <c r="V45" s="123">
        <v>28</v>
      </c>
      <c r="W45" s="123">
        <v>7</v>
      </c>
      <c r="X45" s="123">
        <v>4</v>
      </c>
      <c r="Y45" s="123">
        <v>0</v>
      </c>
      <c r="Z45" s="123">
        <v>0</v>
      </c>
      <c r="AA45" s="403">
        <v>0</v>
      </c>
      <c r="AB45" s="365">
        <v>49</v>
      </c>
      <c r="AD45" s="436">
        <v>0</v>
      </c>
      <c r="AE45" s="436">
        <v>0</v>
      </c>
      <c r="AF45" s="436">
        <v>0</v>
      </c>
      <c r="AG45" s="436">
        <v>0</v>
      </c>
      <c r="AH45" s="436">
        <v>0</v>
      </c>
      <c r="AI45" s="436">
        <v>24</v>
      </c>
      <c r="AJ45" s="436">
        <v>51</v>
      </c>
      <c r="AK45" s="436">
        <v>21</v>
      </c>
      <c r="AL45" s="436">
        <v>24</v>
      </c>
      <c r="AM45" s="436">
        <v>3</v>
      </c>
      <c r="AN45" s="436">
        <v>2</v>
      </c>
      <c r="AO45" s="436">
        <v>2</v>
      </c>
      <c r="AP45" s="365">
        <v>127</v>
      </c>
    </row>
    <row r="46" spans="1:42" s="147" customFormat="1" x14ac:dyDescent="0.25">
      <c r="A46" s="364" t="s">
        <v>80</v>
      </c>
      <c r="B46" s="147">
        <v>4</v>
      </c>
      <c r="C46" s="147">
        <v>5</v>
      </c>
      <c r="D46" s="147">
        <v>9</v>
      </c>
      <c r="E46" s="147">
        <v>12</v>
      </c>
      <c r="F46" s="147">
        <v>12</v>
      </c>
      <c r="G46" s="147">
        <v>76</v>
      </c>
      <c r="H46" s="147">
        <v>168</v>
      </c>
      <c r="I46" s="147">
        <v>48</v>
      </c>
      <c r="J46" s="147">
        <v>26</v>
      </c>
      <c r="K46" s="147">
        <v>14</v>
      </c>
      <c r="L46" s="147">
        <v>13</v>
      </c>
      <c r="M46" s="147">
        <v>4</v>
      </c>
      <c r="N46" s="365">
        <v>391</v>
      </c>
      <c r="P46" s="147">
        <v>1</v>
      </c>
      <c r="Q46" s="147">
        <v>5</v>
      </c>
      <c r="R46" s="147">
        <v>0</v>
      </c>
      <c r="S46" s="147">
        <v>0</v>
      </c>
      <c r="T46" s="147">
        <v>0</v>
      </c>
      <c r="U46" s="123">
        <v>1</v>
      </c>
      <c r="V46" s="123">
        <v>0</v>
      </c>
      <c r="W46" s="123">
        <v>5</v>
      </c>
      <c r="X46" s="123">
        <v>0</v>
      </c>
      <c r="Y46" s="123">
        <v>1</v>
      </c>
      <c r="Z46" s="123">
        <v>0</v>
      </c>
      <c r="AA46" s="123">
        <v>0</v>
      </c>
      <c r="AB46" s="365">
        <v>13</v>
      </c>
      <c r="AD46" s="436">
        <v>0</v>
      </c>
      <c r="AE46" s="436">
        <v>0</v>
      </c>
      <c r="AF46" s="436">
        <v>0</v>
      </c>
      <c r="AG46" s="436">
        <v>0</v>
      </c>
      <c r="AH46" s="436">
        <v>0</v>
      </c>
      <c r="AI46" s="436">
        <v>1</v>
      </c>
      <c r="AJ46" s="436">
        <v>4</v>
      </c>
      <c r="AK46" s="436">
        <v>6</v>
      </c>
      <c r="AL46" s="436">
        <v>0</v>
      </c>
      <c r="AM46" s="436">
        <v>3</v>
      </c>
      <c r="AN46" s="436">
        <v>0</v>
      </c>
      <c r="AO46" s="436">
        <v>1</v>
      </c>
      <c r="AP46" s="365">
        <v>15</v>
      </c>
    </row>
    <row r="47" spans="1:42" s="147" customFormat="1" x14ac:dyDescent="0.25">
      <c r="A47" s="364" t="s">
        <v>332</v>
      </c>
      <c r="B47" s="147">
        <v>0</v>
      </c>
      <c r="C47" s="147">
        <v>15</v>
      </c>
      <c r="D47" s="147">
        <v>15</v>
      </c>
      <c r="E47" s="147">
        <v>13</v>
      </c>
      <c r="F47" s="147">
        <v>54</v>
      </c>
      <c r="G47" s="147">
        <v>66</v>
      </c>
      <c r="H47" s="147">
        <v>65</v>
      </c>
      <c r="I47" s="147">
        <v>39</v>
      </c>
      <c r="J47" s="147">
        <v>88</v>
      </c>
      <c r="K47" s="147">
        <v>43</v>
      </c>
      <c r="L47" s="147">
        <v>16</v>
      </c>
      <c r="M47" s="147">
        <v>10</v>
      </c>
      <c r="N47" s="365">
        <v>424</v>
      </c>
      <c r="P47" s="147">
        <v>1</v>
      </c>
      <c r="Q47" s="147">
        <v>5</v>
      </c>
      <c r="R47" s="147">
        <v>0</v>
      </c>
      <c r="S47" s="147">
        <v>0</v>
      </c>
      <c r="T47" s="147">
        <v>0</v>
      </c>
      <c r="U47" s="123">
        <v>1</v>
      </c>
      <c r="V47" s="123">
        <v>0</v>
      </c>
      <c r="W47" s="123">
        <v>5</v>
      </c>
      <c r="X47" s="123">
        <v>0</v>
      </c>
      <c r="Y47" s="123">
        <v>1</v>
      </c>
      <c r="Z47" s="123">
        <v>0</v>
      </c>
      <c r="AA47" s="123">
        <v>0</v>
      </c>
      <c r="AB47" s="365">
        <v>13</v>
      </c>
      <c r="AD47" s="436">
        <v>0</v>
      </c>
      <c r="AE47" s="436">
        <v>0</v>
      </c>
      <c r="AF47" s="436">
        <v>0</v>
      </c>
      <c r="AG47" s="436">
        <v>0</v>
      </c>
      <c r="AH47" s="436">
        <v>0</v>
      </c>
      <c r="AI47" s="436">
        <v>1</v>
      </c>
      <c r="AJ47" s="436">
        <v>4</v>
      </c>
      <c r="AK47" s="436">
        <v>6</v>
      </c>
      <c r="AL47" s="436">
        <v>0</v>
      </c>
      <c r="AM47" s="436">
        <v>3</v>
      </c>
      <c r="AN47" s="436">
        <v>0</v>
      </c>
      <c r="AO47" s="436">
        <v>1</v>
      </c>
      <c r="AP47" s="365">
        <v>15</v>
      </c>
    </row>
    <row r="48" spans="1:42" s="147" customFormat="1" x14ac:dyDescent="0.25">
      <c r="A48" s="366" t="s">
        <v>41</v>
      </c>
      <c r="B48" s="128">
        <v>123</v>
      </c>
      <c r="C48" s="128">
        <v>292</v>
      </c>
      <c r="D48" s="128">
        <v>208</v>
      </c>
      <c r="E48" s="128">
        <v>339</v>
      </c>
      <c r="F48" s="128">
        <v>408</v>
      </c>
      <c r="G48" s="128">
        <v>675</v>
      </c>
      <c r="H48" s="128">
        <v>996</v>
      </c>
      <c r="I48" s="128">
        <v>1060</v>
      </c>
      <c r="J48" s="128">
        <v>712</v>
      </c>
      <c r="K48" s="128">
        <v>370</v>
      </c>
      <c r="L48" s="128">
        <v>267</v>
      </c>
      <c r="M48" s="128">
        <v>171</v>
      </c>
      <c r="N48" s="363">
        <v>5621</v>
      </c>
      <c r="P48" s="128">
        <v>307</v>
      </c>
      <c r="Q48" s="128">
        <v>390</v>
      </c>
      <c r="R48" s="128">
        <v>121</v>
      </c>
      <c r="S48" s="147">
        <v>0</v>
      </c>
      <c r="T48" s="147">
        <v>10</v>
      </c>
      <c r="U48" s="123">
        <v>145</v>
      </c>
      <c r="V48" s="123">
        <v>256</v>
      </c>
      <c r="W48" s="123">
        <v>265</v>
      </c>
      <c r="X48" s="123">
        <v>115</v>
      </c>
      <c r="Y48" s="123">
        <v>106</v>
      </c>
      <c r="Z48" s="123">
        <v>2</v>
      </c>
      <c r="AA48" s="123">
        <v>6</v>
      </c>
      <c r="AB48" s="363">
        <v>1723</v>
      </c>
      <c r="AD48" s="436">
        <v>8</v>
      </c>
      <c r="AE48" s="436">
        <v>7</v>
      </c>
      <c r="AF48" s="436">
        <v>12</v>
      </c>
      <c r="AG48" s="436">
        <v>17</v>
      </c>
      <c r="AH48" s="436">
        <v>69</v>
      </c>
      <c r="AI48" s="436">
        <v>317</v>
      </c>
      <c r="AJ48" s="436">
        <v>583</v>
      </c>
      <c r="AK48" s="436">
        <v>753</v>
      </c>
      <c r="AL48" s="436">
        <v>465</v>
      </c>
      <c r="AM48" s="436">
        <v>345</v>
      </c>
      <c r="AN48" s="436">
        <v>194</v>
      </c>
      <c r="AO48" s="436">
        <v>281</v>
      </c>
      <c r="AP48" s="363">
        <v>3051</v>
      </c>
    </row>
    <row r="49" spans="1:42" s="147" customFormat="1" x14ac:dyDescent="0.25">
      <c r="A49" s="367" t="s">
        <v>333</v>
      </c>
      <c r="B49" s="368">
        <v>1302</v>
      </c>
      <c r="C49" s="368">
        <v>1419</v>
      </c>
      <c r="D49" s="368">
        <v>1394</v>
      </c>
      <c r="E49" s="368">
        <v>2622</v>
      </c>
      <c r="F49" s="368">
        <v>3903</v>
      </c>
      <c r="G49" s="368">
        <v>5551</v>
      </c>
      <c r="H49" s="368">
        <v>7861</v>
      </c>
      <c r="I49" s="368">
        <v>9022</v>
      </c>
      <c r="J49" s="368">
        <v>5132</v>
      </c>
      <c r="K49" s="368">
        <v>2666</v>
      </c>
      <c r="L49" s="368">
        <v>1756</v>
      </c>
      <c r="M49" s="368">
        <v>1657</v>
      </c>
      <c r="N49" s="369">
        <v>44285</v>
      </c>
      <c r="P49" s="368">
        <v>1609</v>
      </c>
      <c r="Q49" s="368">
        <v>1565</v>
      </c>
      <c r="R49" s="368">
        <v>339</v>
      </c>
      <c r="S49" s="368">
        <v>0</v>
      </c>
      <c r="T49" s="368">
        <v>34</v>
      </c>
      <c r="U49" s="404">
        <v>790</v>
      </c>
      <c r="V49" s="368">
        <v>1902</v>
      </c>
      <c r="W49" s="368">
        <v>2095</v>
      </c>
      <c r="X49" s="368">
        <v>849</v>
      </c>
      <c r="Y49" s="368">
        <v>382</v>
      </c>
      <c r="Z49" s="368">
        <v>14</v>
      </c>
      <c r="AA49" s="368">
        <v>12</v>
      </c>
      <c r="AB49" s="369">
        <v>9591</v>
      </c>
      <c r="AD49" s="404">
        <v>24</v>
      </c>
      <c r="AE49" s="368">
        <v>32</v>
      </c>
      <c r="AF49" s="368">
        <v>86</v>
      </c>
      <c r="AG49" s="368">
        <v>46</v>
      </c>
      <c r="AH49" s="368">
        <v>180</v>
      </c>
      <c r="AI49" s="368">
        <v>1310</v>
      </c>
      <c r="AJ49" s="368">
        <v>4490</v>
      </c>
      <c r="AK49" s="368">
        <v>5673</v>
      </c>
      <c r="AL49" s="368">
        <v>3411</v>
      </c>
      <c r="AM49" s="368">
        <v>1412</v>
      </c>
      <c r="AN49" s="368">
        <v>561</v>
      </c>
      <c r="AO49" s="368">
        <v>660</v>
      </c>
      <c r="AP49" s="369">
        <v>17885</v>
      </c>
    </row>
    <row r="50" spans="1:42" s="147" customFormat="1" x14ac:dyDescent="0.25">
      <c r="A50" s="367" t="s">
        <v>265</v>
      </c>
      <c r="B50" s="370">
        <v>1169</v>
      </c>
      <c r="C50" s="370">
        <v>1780</v>
      </c>
      <c r="D50" s="370">
        <v>1969</v>
      </c>
      <c r="E50" s="370">
        <v>1921</v>
      </c>
      <c r="F50" s="370">
        <v>2014</v>
      </c>
      <c r="G50" s="370">
        <v>2354</v>
      </c>
      <c r="H50" s="370">
        <v>1606</v>
      </c>
      <c r="I50" s="370">
        <v>2490</v>
      </c>
      <c r="J50" s="370">
        <v>1802</v>
      </c>
      <c r="K50" s="370">
        <v>2177</v>
      </c>
      <c r="L50" s="370">
        <v>1774</v>
      </c>
      <c r="M50" s="370">
        <v>1629</v>
      </c>
      <c r="N50" s="371">
        <v>22685</v>
      </c>
      <c r="P50" s="368">
        <v>1562</v>
      </c>
      <c r="Q50" s="368">
        <v>2400</v>
      </c>
      <c r="R50" s="368">
        <v>594</v>
      </c>
      <c r="S50" s="368">
        <v>0</v>
      </c>
      <c r="T50" s="368">
        <v>47</v>
      </c>
      <c r="U50" s="404">
        <v>1438</v>
      </c>
      <c r="V50" s="368">
        <v>4489</v>
      </c>
      <c r="W50" s="368">
        <v>5596</v>
      </c>
      <c r="X50" s="368">
        <v>4316</v>
      </c>
      <c r="Y50" s="368">
        <v>2054</v>
      </c>
      <c r="Z50" s="368">
        <v>42</v>
      </c>
      <c r="AA50" s="368">
        <v>9</v>
      </c>
      <c r="AB50" s="371">
        <v>22547</v>
      </c>
      <c r="AD50" s="404">
        <v>10</v>
      </c>
      <c r="AE50" s="368">
        <v>41</v>
      </c>
      <c r="AF50" s="368">
        <v>36</v>
      </c>
      <c r="AG50" s="368">
        <v>35</v>
      </c>
      <c r="AH50" s="368">
        <v>286</v>
      </c>
      <c r="AI50" s="368">
        <v>2339</v>
      </c>
      <c r="AJ50" s="368">
        <v>4207</v>
      </c>
      <c r="AK50" s="368">
        <v>5762</v>
      </c>
      <c r="AL50" s="368">
        <v>4303</v>
      </c>
      <c r="AM50" s="368">
        <v>4304</v>
      </c>
      <c r="AN50" s="368">
        <v>2823</v>
      </c>
      <c r="AO50" s="368">
        <v>2416</v>
      </c>
      <c r="AP50" s="371">
        <v>26562</v>
      </c>
    </row>
    <row r="51" spans="1:42" s="147" customFormat="1" x14ac:dyDescent="0.25">
      <c r="A51" s="372" t="s">
        <v>334</v>
      </c>
      <c r="B51" s="147">
        <v>2471</v>
      </c>
      <c r="C51" s="147">
        <v>3199</v>
      </c>
      <c r="D51" s="147">
        <v>3363</v>
      </c>
      <c r="E51" s="147">
        <v>4543</v>
      </c>
      <c r="F51" s="147">
        <v>5917</v>
      </c>
      <c r="G51" s="147">
        <v>7905</v>
      </c>
      <c r="H51" s="147">
        <v>9467</v>
      </c>
      <c r="I51" s="147">
        <v>11512</v>
      </c>
      <c r="J51" s="147">
        <v>6934</v>
      </c>
      <c r="K51" s="147">
        <v>4843</v>
      </c>
      <c r="L51" s="147">
        <v>3530</v>
      </c>
      <c r="M51" s="147">
        <v>3286</v>
      </c>
      <c r="N51" s="365">
        <v>66970</v>
      </c>
      <c r="P51" s="147">
        <v>3171</v>
      </c>
      <c r="Q51" s="147">
        <v>3965</v>
      </c>
      <c r="R51" s="147">
        <v>933</v>
      </c>
      <c r="S51" s="147">
        <v>0</v>
      </c>
      <c r="T51" s="147">
        <v>81</v>
      </c>
      <c r="U51" s="147">
        <v>2228</v>
      </c>
      <c r="V51" s="147">
        <v>6391</v>
      </c>
      <c r="W51" s="147">
        <v>7691</v>
      </c>
      <c r="X51" s="147">
        <v>5165</v>
      </c>
      <c r="Y51" s="147">
        <v>2436</v>
      </c>
      <c r="Z51" s="147">
        <v>56</v>
      </c>
      <c r="AA51" s="147">
        <v>21</v>
      </c>
      <c r="AB51" s="365">
        <v>32138</v>
      </c>
      <c r="AD51" s="147">
        <v>34</v>
      </c>
      <c r="AE51" s="147">
        <v>73</v>
      </c>
      <c r="AF51" s="147">
        <v>122</v>
      </c>
      <c r="AG51" s="147">
        <v>81</v>
      </c>
      <c r="AH51" s="147">
        <v>466</v>
      </c>
      <c r="AI51" s="147">
        <v>3649</v>
      </c>
      <c r="AJ51" s="147">
        <v>8697</v>
      </c>
      <c r="AK51" s="147">
        <v>11435</v>
      </c>
      <c r="AL51" s="147">
        <v>7714</v>
      </c>
      <c r="AM51" s="147">
        <v>5716</v>
      </c>
      <c r="AN51" s="147">
        <v>3384</v>
      </c>
      <c r="AO51" s="147">
        <v>3076</v>
      </c>
      <c r="AP51" s="365">
        <v>44447</v>
      </c>
    </row>
    <row r="53" spans="1:42" x14ac:dyDescent="0.25">
      <c r="A53" s="362" t="s">
        <v>350</v>
      </c>
      <c r="B53" s="128" t="s">
        <v>4</v>
      </c>
      <c r="C53" s="128" t="s">
        <v>5</v>
      </c>
      <c r="D53" s="128" t="s">
        <v>6</v>
      </c>
      <c r="E53" s="128" t="s">
        <v>7</v>
      </c>
      <c r="F53" s="128" t="s">
        <v>8</v>
      </c>
      <c r="G53" s="128" t="s">
        <v>9</v>
      </c>
      <c r="H53" s="128" t="s">
        <v>10</v>
      </c>
      <c r="I53" s="128" t="s">
        <v>11</v>
      </c>
      <c r="J53" s="128" t="s">
        <v>12</v>
      </c>
      <c r="K53" s="128" t="s">
        <v>13</v>
      </c>
      <c r="L53" s="128" t="s">
        <v>14</v>
      </c>
      <c r="M53" s="128" t="s">
        <v>15</v>
      </c>
      <c r="N53" s="363" t="s">
        <v>327</v>
      </c>
      <c r="P53" s="128" t="s">
        <v>4</v>
      </c>
      <c r="Q53" s="128" t="s">
        <v>5</v>
      </c>
      <c r="R53" s="128" t="s">
        <v>6</v>
      </c>
      <c r="S53" s="128" t="s">
        <v>7</v>
      </c>
      <c r="T53" s="128" t="s">
        <v>8</v>
      </c>
      <c r="U53" s="128" t="s">
        <v>9</v>
      </c>
      <c r="V53" s="128" t="s">
        <v>10</v>
      </c>
      <c r="W53" s="128" t="s">
        <v>11</v>
      </c>
      <c r="X53" s="128" t="s">
        <v>12</v>
      </c>
      <c r="Y53" s="128" t="s">
        <v>13</v>
      </c>
      <c r="Z53" s="128" t="s">
        <v>14</v>
      </c>
      <c r="AA53" s="128" t="s">
        <v>15</v>
      </c>
      <c r="AB53" s="363" t="s">
        <v>348</v>
      </c>
      <c r="AD53" s="128" t="s">
        <v>4</v>
      </c>
      <c r="AE53" s="128" t="s">
        <v>5</v>
      </c>
      <c r="AF53" s="128" t="s">
        <v>6</v>
      </c>
      <c r="AG53" s="128" t="s">
        <v>7</v>
      </c>
      <c r="AH53" s="128" t="s">
        <v>8</v>
      </c>
      <c r="AI53" s="128" t="s">
        <v>9</v>
      </c>
      <c r="AJ53" s="128" t="s">
        <v>10</v>
      </c>
      <c r="AK53" s="128" t="s">
        <v>11</v>
      </c>
      <c r="AL53" s="128" t="s">
        <v>12</v>
      </c>
      <c r="AM53" s="128" t="s">
        <v>13</v>
      </c>
      <c r="AN53" s="128" t="s">
        <v>14</v>
      </c>
      <c r="AO53" s="128" t="s">
        <v>15</v>
      </c>
      <c r="AP53" s="363" t="s">
        <v>349</v>
      </c>
    </row>
    <row r="54" spans="1:42" x14ac:dyDescent="0.25">
      <c r="A54" s="364" t="s">
        <v>52</v>
      </c>
      <c r="B54" s="394">
        <v>2.3633633633633635</v>
      </c>
      <c r="C54" s="394">
        <v>2.0357142857142856</v>
      </c>
      <c r="D54" s="394">
        <v>2.1821561338289963</v>
      </c>
      <c r="E54" s="394">
        <v>1.9472527472527472</v>
      </c>
      <c r="F54" s="394">
        <v>1.7557755775577557</v>
      </c>
      <c r="G54" s="394">
        <v>2.1</v>
      </c>
      <c r="H54" s="394">
        <v>2.0657894736842106</v>
      </c>
      <c r="I54" s="394">
        <v>1.7023460410557185</v>
      </c>
      <c r="J54" s="394">
        <v>1.8533685601056804</v>
      </c>
      <c r="K54" s="394">
        <v>1.9254385964912282</v>
      </c>
      <c r="L54" s="394">
        <v>2.4648318042813457</v>
      </c>
      <c r="M54" s="394">
        <v>2.2330508474576272</v>
      </c>
      <c r="N54" s="395">
        <v>2.0246105919003115</v>
      </c>
      <c r="P54" s="394">
        <v>2.4331797235023043</v>
      </c>
      <c r="Q54" s="394">
        <v>1.9597523219814241</v>
      </c>
      <c r="R54" s="394">
        <v>2.16</v>
      </c>
      <c r="S54" s="394" t="s">
        <v>954</v>
      </c>
      <c r="T54" s="394">
        <v>1</v>
      </c>
      <c r="U54" s="394">
        <v>1.6223776223776223</v>
      </c>
      <c r="V54" s="394">
        <v>1.8387096774193548</v>
      </c>
      <c r="W54" s="394">
        <v>1.9613899613899615</v>
      </c>
      <c r="X54" s="394">
        <v>2.2850241545893719</v>
      </c>
      <c r="Y54" s="394">
        <v>2.4507042253521125</v>
      </c>
      <c r="Z54" s="394">
        <v>4</v>
      </c>
      <c r="AA54" s="394" t="s">
        <v>954</v>
      </c>
      <c r="AB54" s="433">
        <v>2.1099353321575545</v>
      </c>
      <c r="AD54" s="394" t="s">
        <v>954</v>
      </c>
      <c r="AE54" s="394">
        <v>3</v>
      </c>
      <c r="AF54" s="394">
        <v>1.7142857142857142</v>
      </c>
      <c r="AG54" s="394">
        <v>1.3333333333333333</v>
      </c>
      <c r="AH54" s="394">
        <v>1.25</v>
      </c>
      <c r="AI54" s="394">
        <v>2.0196078431372548</v>
      </c>
      <c r="AJ54" s="394">
        <v>1.6351351351351351</v>
      </c>
      <c r="AK54" s="394">
        <v>1.7292161520190024</v>
      </c>
      <c r="AL54" s="394">
        <v>2.1875</v>
      </c>
      <c r="AM54" s="394">
        <v>2.1859756097560976</v>
      </c>
      <c r="AN54" s="394">
        <v>2.75</v>
      </c>
      <c r="AO54" s="394">
        <v>1.8737864077669903</v>
      </c>
      <c r="AP54" s="395">
        <v>1.9720837487537388</v>
      </c>
    </row>
    <row r="55" spans="1:42" x14ac:dyDescent="0.25">
      <c r="A55" s="364" t="s">
        <v>328</v>
      </c>
      <c r="B55" s="394">
        <v>2.7009345794392523</v>
      </c>
      <c r="C55" s="394">
        <v>2.8260869565217392</v>
      </c>
      <c r="D55" s="394">
        <v>2.488721804511278</v>
      </c>
      <c r="E55" s="394">
        <v>2.0874439461883409</v>
      </c>
      <c r="F55" s="394">
        <v>1.9318479685452163</v>
      </c>
      <c r="G55" s="394">
        <v>1.6262886597938144</v>
      </c>
      <c r="H55" s="394">
        <v>1.6681614349775784</v>
      </c>
      <c r="I55" s="394">
        <v>1.6079582517938682</v>
      </c>
      <c r="J55" s="394">
        <v>1.7526617526617527</v>
      </c>
      <c r="K55" s="394">
        <v>2.0586264656616415</v>
      </c>
      <c r="L55" s="394">
        <v>2.6306306306306309</v>
      </c>
      <c r="M55" s="394">
        <v>2.1932773109243699</v>
      </c>
      <c r="N55" s="395">
        <v>1.8086404066073698</v>
      </c>
      <c r="P55" s="394">
        <v>2.6373626373626373</v>
      </c>
      <c r="Q55" s="394">
        <v>2.4666666666666668</v>
      </c>
      <c r="R55" s="394">
        <v>2.4210526315789473</v>
      </c>
      <c r="S55" s="394" t="s">
        <v>954</v>
      </c>
      <c r="T55" s="394">
        <v>1</v>
      </c>
      <c r="U55" s="394">
        <v>1.6307692307692307</v>
      </c>
      <c r="V55" s="394">
        <v>1.8344709897610922</v>
      </c>
      <c r="W55" s="394">
        <v>1.9543057996485063</v>
      </c>
      <c r="X55" s="394">
        <v>2.3564668769716088</v>
      </c>
      <c r="Y55" s="394">
        <v>3.788732394366197</v>
      </c>
      <c r="Z55" s="394">
        <v>17</v>
      </c>
      <c r="AA55" s="394">
        <v>23</v>
      </c>
      <c r="AB55" s="434">
        <v>2.1254980079681274</v>
      </c>
      <c r="AD55" s="394">
        <v>5.8</v>
      </c>
      <c r="AE55" s="394">
        <v>2.5</v>
      </c>
      <c r="AF55" s="394" t="s">
        <v>954</v>
      </c>
      <c r="AG55" s="394">
        <v>2</v>
      </c>
      <c r="AH55" s="394">
        <v>1.375</v>
      </c>
      <c r="AI55" s="394">
        <v>1.6618357487922706</v>
      </c>
      <c r="AJ55" s="394">
        <v>1.7309292649098473</v>
      </c>
      <c r="AK55" s="394">
        <v>1.7702596380802518</v>
      </c>
      <c r="AL55" s="394">
        <v>1.6810631229235879</v>
      </c>
      <c r="AM55" s="394">
        <v>1.8741496598639455</v>
      </c>
      <c r="AN55" s="394">
        <v>2.7924528301886791</v>
      </c>
      <c r="AO55" s="394">
        <v>3.6071428571428572</v>
      </c>
      <c r="AP55" s="395">
        <v>1.7756264236902051</v>
      </c>
    </row>
    <row r="56" spans="1:42" x14ac:dyDescent="0.25">
      <c r="A56" s="364" t="s">
        <v>64</v>
      </c>
      <c r="B56" s="394">
        <v>3.1710526315789473</v>
      </c>
      <c r="C56" s="394">
        <v>1.5724637681159421</v>
      </c>
      <c r="D56" s="394">
        <v>2.2131147540983607</v>
      </c>
      <c r="E56" s="394">
        <v>2.1143617021276597</v>
      </c>
      <c r="F56" s="394">
        <v>2.0083333333333333</v>
      </c>
      <c r="G56" s="394">
        <v>2.0731707317073171</v>
      </c>
      <c r="H56" s="394">
        <v>2.0424028268551235</v>
      </c>
      <c r="I56" s="394">
        <v>2.0297297297297296</v>
      </c>
      <c r="J56" s="394">
        <v>2.0757575757575757</v>
      </c>
      <c r="K56" s="394">
        <v>2.7512195121951217</v>
      </c>
      <c r="L56" s="394">
        <v>2.4742268041237114</v>
      </c>
      <c r="M56" s="394">
        <v>2.6618075801749272</v>
      </c>
      <c r="N56" s="395">
        <v>2.2251602564102564</v>
      </c>
      <c r="P56" s="394">
        <v>2.6491228070175437</v>
      </c>
      <c r="Q56" s="394">
        <v>2.2422907488986783</v>
      </c>
      <c r="R56" s="394">
        <v>2.56</v>
      </c>
      <c r="S56" s="394" t="s">
        <v>954</v>
      </c>
      <c r="T56" s="394">
        <v>4</v>
      </c>
      <c r="U56" s="394">
        <v>1.6521739130434783</v>
      </c>
      <c r="V56" s="394">
        <v>2.6857142857142855</v>
      </c>
      <c r="W56" s="394">
        <v>2.0602409638554215</v>
      </c>
      <c r="X56" s="394">
        <v>2.736842105263158</v>
      </c>
      <c r="Y56" s="394">
        <v>2.86</v>
      </c>
      <c r="Z56" s="394">
        <v>1</v>
      </c>
      <c r="AA56" s="394">
        <v>2</v>
      </c>
      <c r="AB56" s="434">
        <v>2.4356435643564356</v>
      </c>
      <c r="AD56" s="394">
        <v>2.6666666666666665</v>
      </c>
      <c r="AE56" s="394">
        <v>7</v>
      </c>
      <c r="AF56" s="394">
        <v>6.1694915254237293</v>
      </c>
      <c r="AG56" s="394">
        <v>3.4</v>
      </c>
      <c r="AH56" s="394">
        <v>1.7</v>
      </c>
      <c r="AI56" s="394">
        <v>2.640625</v>
      </c>
      <c r="AJ56" s="394">
        <v>2.263157894736842</v>
      </c>
      <c r="AK56" s="394">
        <v>1.9903536977491962</v>
      </c>
      <c r="AL56" s="394">
        <v>1.8285714285714285</v>
      </c>
      <c r="AM56" s="394">
        <v>2</v>
      </c>
      <c r="AN56" s="394">
        <v>2.1206896551724137</v>
      </c>
      <c r="AO56" s="394">
        <v>2.1621621621621623</v>
      </c>
      <c r="AP56" s="395">
        <v>2.404645476772616</v>
      </c>
    </row>
    <row r="57" spans="1:42" x14ac:dyDescent="0.25">
      <c r="A57" s="364" t="s">
        <v>71</v>
      </c>
      <c r="B57" s="394">
        <v>1.6190476190476191</v>
      </c>
      <c r="C57" s="394">
        <v>1.4285714285714286</v>
      </c>
      <c r="D57" s="394">
        <v>2.0499999999999998</v>
      </c>
      <c r="E57" s="394">
        <v>1.9735099337748345</v>
      </c>
      <c r="F57" s="394">
        <v>2.2057026476578412</v>
      </c>
      <c r="G57" s="394">
        <v>1.8588957055214723</v>
      </c>
      <c r="H57" s="394">
        <v>2.8560311284046693</v>
      </c>
      <c r="I57" s="394">
        <v>2.7328833172613307</v>
      </c>
      <c r="J57" s="394">
        <v>1.7164750957854407</v>
      </c>
      <c r="K57" s="394">
        <v>1.9305555555555556</v>
      </c>
      <c r="L57" s="394">
        <v>1.25</v>
      </c>
      <c r="M57" s="394">
        <v>1.1818181818181819</v>
      </c>
      <c r="N57" s="395">
        <v>2.4288876591034865</v>
      </c>
      <c r="P57" s="394">
        <v>1</v>
      </c>
      <c r="Q57" s="394">
        <v>2.4500000000000002</v>
      </c>
      <c r="R57" s="394">
        <v>7</v>
      </c>
      <c r="S57" s="394" t="s">
        <v>954</v>
      </c>
      <c r="T57" s="394" t="s">
        <v>954</v>
      </c>
      <c r="U57" s="394">
        <v>1.6875</v>
      </c>
      <c r="V57" s="394">
        <v>1.6049382716049383</v>
      </c>
      <c r="W57" s="394">
        <v>3.1124999999999998</v>
      </c>
      <c r="X57" s="394">
        <v>5.3</v>
      </c>
      <c r="Y57" s="394">
        <v>23</v>
      </c>
      <c r="Z57" s="394">
        <v>11</v>
      </c>
      <c r="AA57" s="394" t="s">
        <v>954</v>
      </c>
      <c r="AB57" s="434">
        <v>2.4857881136950906</v>
      </c>
      <c r="AD57" s="394">
        <v>2</v>
      </c>
      <c r="AE57" s="394">
        <v>3</v>
      </c>
      <c r="AF57" s="394" t="s">
        <v>954</v>
      </c>
      <c r="AG57" s="394" t="s">
        <v>954</v>
      </c>
      <c r="AH57" s="394">
        <v>2.1666666666666665</v>
      </c>
      <c r="AI57" s="394">
        <v>1.1818181818181819</v>
      </c>
      <c r="AJ57" s="394">
        <v>1.9797979797979799</v>
      </c>
      <c r="AK57" s="394">
        <v>2.290909090909091</v>
      </c>
      <c r="AL57" s="394">
        <v>1.9919354838709677</v>
      </c>
      <c r="AM57" s="394">
        <v>1.4285714285714286</v>
      </c>
      <c r="AN57" s="394">
        <v>1.8</v>
      </c>
      <c r="AO57" s="394">
        <v>1.5789473684210527</v>
      </c>
      <c r="AP57" s="395">
        <v>2.0802060338484178</v>
      </c>
    </row>
    <row r="58" spans="1:42" x14ac:dyDescent="0.25">
      <c r="A58" s="364" t="s">
        <v>94</v>
      </c>
      <c r="B58" s="394">
        <v>1.25</v>
      </c>
      <c r="C58" s="394">
        <v>2.6666666666666665</v>
      </c>
      <c r="D58" s="394">
        <v>1.2</v>
      </c>
      <c r="E58" s="394">
        <v>3.8571428571428572</v>
      </c>
      <c r="F58" s="394">
        <v>3.0769230769230771</v>
      </c>
      <c r="G58" s="394">
        <v>10.157894736842104</v>
      </c>
      <c r="H58" s="394">
        <v>7</v>
      </c>
      <c r="I58" s="394">
        <v>12.206896551724139</v>
      </c>
      <c r="J58" s="394">
        <v>2</v>
      </c>
      <c r="K58" s="394">
        <v>1.8888888888888888</v>
      </c>
      <c r="L58" s="394">
        <v>2</v>
      </c>
      <c r="M58" s="394">
        <v>2.2777777777777777</v>
      </c>
      <c r="N58" s="395">
        <v>6.1516393442622954</v>
      </c>
      <c r="P58" s="394">
        <v>1.2</v>
      </c>
      <c r="Q58" s="394">
        <v>1.3333333333333333</v>
      </c>
      <c r="R58" s="394" t="s">
        <v>954</v>
      </c>
      <c r="S58" s="394" t="s">
        <v>954</v>
      </c>
      <c r="T58" s="394" t="s">
        <v>954</v>
      </c>
      <c r="U58" s="394">
        <v>1</v>
      </c>
      <c r="V58" s="394">
        <v>1.5357142857142858</v>
      </c>
      <c r="W58" s="394">
        <v>2.4285714285714284</v>
      </c>
      <c r="X58" s="394">
        <v>1</v>
      </c>
      <c r="Y58" s="394" t="s">
        <v>954</v>
      </c>
      <c r="Z58" s="394" t="s">
        <v>954</v>
      </c>
      <c r="AA58" s="394" t="s">
        <v>954</v>
      </c>
      <c r="AB58" s="434">
        <v>1.5510204081632653</v>
      </c>
      <c r="AD58" s="394" t="s">
        <v>954</v>
      </c>
      <c r="AE58" s="394" t="s">
        <v>954</v>
      </c>
      <c r="AF58" s="394" t="s">
        <v>954</v>
      </c>
      <c r="AG58" s="394" t="s">
        <v>954</v>
      </c>
      <c r="AH58" s="394" t="s">
        <v>954</v>
      </c>
      <c r="AI58" s="394">
        <v>1.75</v>
      </c>
      <c r="AJ58" s="394">
        <v>1.7058823529411764</v>
      </c>
      <c r="AK58" s="394">
        <v>1.6666666666666667</v>
      </c>
      <c r="AL58" s="394">
        <v>1.3333333333333333</v>
      </c>
      <c r="AM58" s="394">
        <v>1</v>
      </c>
      <c r="AN58" s="394">
        <v>2</v>
      </c>
      <c r="AO58" s="394">
        <v>2</v>
      </c>
      <c r="AP58" s="395">
        <v>1.6299212598425197</v>
      </c>
    </row>
    <row r="59" spans="1:42" x14ac:dyDescent="0.25">
      <c r="A59" s="364" t="s">
        <v>53</v>
      </c>
      <c r="B59" s="394">
        <v>1</v>
      </c>
      <c r="C59" s="394">
        <v>1.8333333333333333</v>
      </c>
      <c r="D59" s="394">
        <v>1</v>
      </c>
      <c r="E59" s="394">
        <v>1.5333333333333334</v>
      </c>
      <c r="F59" s="394">
        <v>1.45</v>
      </c>
      <c r="G59" s="394">
        <v>2.0052910052910051</v>
      </c>
      <c r="H59" s="394">
        <v>4.047404063205418</v>
      </c>
      <c r="I59" s="394">
        <v>3.2597087378640777</v>
      </c>
      <c r="J59" s="394">
        <v>1.9622641509433962</v>
      </c>
      <c r="K59" s="394">
        <v>1.6111111111111112</v>
      </c>
      <c r="L59" s="394">
        <v>3.4285714285714284</v>
      </c>
      <c r="M59" s="394">
        <v>1.8571428571428572</v>
      </c>
      <c r="N59" s="395">
        <v>3.1137820512820511</v>
      </c>
      <c r="P59" s="394">
        <v>2.4285714285714284</v>
      </c>
      <c r="Q59" s="394">
        <v>2.1224489795918369</v>
      </c>
      <c r="R59" s="394">
        <v>1</v>
      </c>
      <c r="S59" s="394" t="s">
        <v>954</v>
      </c>
      <c r="T59" s="394" t="s">
        <v>954</v>
      </c>
      <c r="U59" s="394">
        <v>2</v>
      </c>
      <c r="V59" s="394">
        <v>2.0793650793650795</v>
      </c>
      <c r="W59" s="394">
        <v>1.6</v>
      </c>
      <c r="X59" s="394">
        <v>1</v>
      </c>
      <c r="Y59" s="394">
        <v>1</v>
      </c>
      <c r="Z59" s="394" t="s">
        <v>954</v>
      </c>
      <c r="AA59" s="394" t="s">
        <v>954</v>
      </c>
      <c r="AB59" s="434">
        <v>2</v>
      </c>
      <c r="AD59" s="394" t="s">
        <v>954</v>
      </c>
      <c r="AE59" s="394" t="s">
        <v>954</v>
      </c>
      <c r="AF59" s="394" t="s">
        <v>954</v>
      </c>
      <c r="AG59" s="394" t="s">
        <v>954</v>
      </c>
      <c r="AH59" s="394">
        <v>1</v>
      </c>
      <c r="AI59" s="394">
        <v>1</v>
      </c>
      <c r="AJ59" s="394">
        <v>2.0659898477157359</v>
      </c>
      <c r="AK59" s="394">
        <v>2.4714285714285715</v>
      </c>
      <c r="AL59" s="394">
        <v>2.4424778761061945</v>
      </c>
      <c r="AM59" s="394">
        <v>2</v>
      </c>
      <c r="AN59" s="394">
        <v>1.1666666666666667</v>
      </c>
      <c r="AO59" s="394">
        <v>3</v>
      </c>
      <c r="AP59" s="395">
        <v>2.2766726943942133</v>
      </c>
    </row>
    <row r="60" spans="1:42" x14ac:dyDescent="0.25">
      <c r="A60" s="364" t="s">
        <v>329</v>
      </c>
      <c r="B60" s="394">
        <v>1.5</v>
      </c>
      <c r="C60" s="394">
        <v>1.9333333333333333</v>
      </c>
      <c r="D60" s="394">
        <v>2.6896551724137931</v>
      </c>
      <c r="E60" s="394">
        <v>1.927710843373494</v>
      </c>
      <c r="F60" s="394">
        <v>2.8876404494382024</v>
      </c>
      <c r="G60" s="394">
        <v>1.5753623188405796</v>
      </c>
      <c r="H60" s="394">
        <v>1.5114942528735633</v>
      </c>
      <c r="I60" s="394">
        <v>1.7903225806451613</v>
      </c>
      <c r="J60" s="394">
        <v>1.7232142857142858</v>
      </c>
      <c r="K60" s="394">
        <v>2.165137614678899</v>
      </c>
      <c r="L60" s="394">
        <v>1.95</v>
      </c>
      <c r="M60" s="394">
        <v>1.6</v>
      </c>
      <c r="N60" s="395">
        <v>1.7830106905518637</v>
      </c>
      <c r="P60" s="394">
        <v>1.4545454545454546</v>
      </c>
      <c r="Q60" s="394">
        <v>1.6111111111111112</v>
      </c>
      <c r="R60" s="394">
        <v>1</v>
      </c>
      <c r="S60" s="394" t="s">
        <v>954</v>
      </c>
      <c r="T60" s="394" t="s">
        <v>954</v>
      </c>
      <c r="U60" s="394">
        <v>1.2099447513812154</v>
      </c>
      <c r="V60" s="394">
        <v>1.335820895522388</v>
      </c>
      <c r="W60" s="394">
        <v>2.881720430107527</v>
      </c>
      <c r="X60" s="394">
        <v>4.3043478260869561</v>
      </c>
      <c r="Y60" s="394">
        <v>1</v>
      </c>
      <c r="Z60" s="394" t="s">
        <v>954</v>
      </c>
      <c r="AA60" s="394" t="s">
        <v>954</v>
      </c>
      <c r="AB60" s="434">
        <v>1.7609046849757675</v>
      </c>
      <c r="AD60" s="394" t="s">
        <v>954</v>
      </c>
      <c r="AE60" s="394" t="s">
        <v>954</v>
      </c>
      <c r="AF60" s="394" t="s">
        <v>954</v>
      </c>
      <c r="AG60" s="394" t="s">
        <v>954</v>
      </c>
      <c r="AH60" s="394">
        <v>1</v>
      </c>
      <c r="AI60" s="394">
        <v>1.5219780219780219</v>
      </c>
      <c r="AJ60" s="394">
        <v>1.4993581514762515</v>
      </c>
      <c r="AK60" s="394">
        <v>1.8339869281045751</v>
      </c>
      <c r="AL60" s="394">
        <v>1.8646788990825689</v>
      </c>
      <c r="AM60" s="394">
        <v>4.03125</v>
      </c>
      <c r="AN60" s="394">
        <v>4.2857142857142856</v>
      </c>
      <c r="AO60" s="394">
        <v>4.416666666666667</v>
      </c>
      <c r="AP60" s="395">
        <v>1.7872622733303847</v>
      </c>
    </row>
    <row r="61" spans="1:42" x14ac:dyDescent="0.25">
      <c r="A61" s="364" t="s">
        <v>60</v>
      </c>
      <c r="B61" s="394">
        <v>1.1666666666666667</v>
      </c>
      <c r="C61" s="394">
        <v>1.8461538461538463</v>
      </c>
      <c r="D61" s="394">
        <v>1.8888888888888888</v>
      </c>
      <c r="E61" s="394">
        <v>1.625</v>
      </c>
      <c r="F61" s="394">
        <v>1.8859649122807018</v>
      </c>
      <c r="G61" s="394">
        <v>2.0625</v>
      </c>
      <c r="H61" s="394">
        <v>1.9607142857142856</v>
      </c>
      <c r="I61" s="394">
        <v>1.9038076152304608</v>
      </c>
      <c r="J61" s="394">
        <v>1.4367346938775509</v>
      </c>
      <c r="K61" s="394">
        <v>2.2682926829268291</v>
      </c>
      <c r="L61" s="394">
        <v>6</v>
      </c>
      <c r="M61" s="394">
        <v>4.8888888888888893</v>
      </c>
      <c r="N61" s="395">
        <v>1.8873873873873874</v>
      </c>
      <c r="P61" s="394">
        <v>1.5833333333333333</v>
      </c>
      <c r="Q61" s="394">
        <v>1.5517241379310345</v>
      </c>
      <c r="R61" s="394">
        <v>1.5714285714285714</v>
      </c>
      <c r="S61" s="394" t="s">
        <v>954</v>
      </c>
      <c r="T61" s="394" t="s">
        <v>954</v>
      </c>
      <c r="U61" s="394">
        <v>1.5</v>
      </c>
      <c r="V61" s="394">
        <v>1.7361111111111112</v>
      </c>
      <c r="W61" s="394">
        <v>1.607843137254902</v>
      </c>
      <c r="X61" s="394">
        <v>1.35</v>
      </c>
      <c r="Y61" s="394">
        <v>1</v>
      </c>
      <c r="Z61" s="394" t="s">
        <v>954</v>
      </c>
      <c r="AA61" s="394" t="s">
        <v>954</v>
      </c>
      <c r="AB61" s="434">
        <v>1.6019108280254777</v>
      </c>
      <c r="AD61" s="394" t="s">
        <v>954</v>
      </c>
      <c r="AE61" s="394" t="s">
        <v>954</v>
      </c>
      <c r="AF61" s="394" t="s">
        <v>954</v>
      </c>
      <c r="AG61" s="394" t="s">
        <v>954</v>
      </c>
      <c r="AH61" s="394">
        <v>1</v>
      </c>
      <c r="AI61" s="394">
        <v>1.8148148148148149</v>
      </c>
      <c r="AJ61" s="394">
        <v>1.5792682926829269</v>
      </c>
      <c r="AK61" s="394">
        <v>1.5913312693498451</v>
      </c>
      <c r="AL61" s="394">
        <v>1.5033112582781456</v>
      </c>
      <c r="AM61" s="394">
        <v>1.28125</v>
      </c>
      <c r="AN61" s="394">
        <v>2.2142857142857144</v>
      </c>
      <c r="AO61" s="394">
        <v>2</v>
      </c>
      <c r="AP61" s="395">
        <v>1.5764375876577841</v>
      </c>
    </row>
    <row r="62" spans="1:42" x14ac:dyDescent="0.25">
      <c r="A62" s="364" t="s">
        <v>61</v>
      </c>
      <c r="B62" s="394">
        <v>2.2344322344322345</v>
      </c>
      <c r="C62" s="394">
        <v>2.1650943396226414</v>
      </c>
      <c r="D62" s="394">
        <v>2.3175355450236967</v>
      </c>
      <c r="E62" s="394">
        <v>2.0059880239520957</v>
      </c>
      <c r="F62" s="394">
        <v>1.6516129032258065</v>
      </c>
      <c r="G62" s="394">
        <v>2.0113636363636362</v>
      </c>
      <c r="H62" s="394">
        <v>2.4682926829268292</v>
      </c>
      <c r="I62" s="394">
        <v>2.361904761904762</v>
      </c>
      <c r="J62" s="394">
        <v>1.7972972972972974</v>
      </c>
      <c r="K62" s="394">
        <v>1.6988636363636365</v>
      </c>
      <c r="L62" s="394">
        <v>2.0927835051546393</v>
      </c>
      <c r="M62" s="394">
        <v>1.9525691699604744</v>
      </c>
      <c r="N62" s="395">
        <v>2.0882352941176472</v>
      </c>
      <c r="P62" s="394">
        <v>1.9933993399339933</v>
      </c>
      <c r="Q62" s="394">
        <v>1.9484978540772533</v>
      </c>
      <c r="R62" s="394">
        <v>1.2564102564102564</v>
      </c>
      <c r="S62" s="394" t="s">
        <v>954</v>
      </c>
      <c r="T62" s="394">
        <v>1</v>
      </c>
      <c r="U62" s="394">
        <v>1.5813953488372092</v>
      </c>
      <c r="V62" s="394">
        <v>2.806451612903226</v>
      </c>
      <c r="W62" s="394">
        <v>2.1351351351351351</v>
      </c>
      <c r="X62" s="394">
        <v>1.55</v>
      </c>
      <c r="Y62" s="394">
        <v>5.5238095238095237</v>
      </c>
      <c r="Z62" s="394" t="s">
        <v>954</v>
      </c>
      <c r="AA62" s="394" t="s">
        <v>954</v>
      </c>
      <c r="AB62" s="434">
        <v>2.040983606557377</v>
      </c>
      <c r="AD62" s="394">
        <v>2</v>
      </c>
      <c r="AE62" s="394">
        <v>1.5</v>
      </c>
      <c r="AF62" s="394">
        <v>3</v>
      </c>
      <c r="AG62" s="394" t="s">
        <v>954</v>
      </c>
      <c r="AH62" s="394">
        <v>1.4285714285714286</v>
      </c>
      <c r="AI62" s="394">
        <v>1.9615384615384615</v>
      </c>
      <c r="AJ62" s="394">
        <v>1.5192307692307692</v>
      </c>
      <c r="AK62" s="394">
        <v>3.1176470588235294</v>
      </c>
      <c r="AL62" s="394">
        <v>1.7021276595744681</v>
      </c>
      <c r="AM62" s="394">
        <v>1.5833333333333333</v>
      </c>
      <c r="AN62" s="394">
        <v>1.5833333333333333</v>
      </c>
      <c r="AO62" s="394">
        <v>1.5121951219512195</v>
      </c>
      <c r="AP62" s="395">
        <v>1.8683602771362586</v>
      </c>
    </row>
    <row r="63" spans="1:42" x14ac:dyDescent="0.25">
      <c r="A63" s="364" t="s">
        <v>73</v>
      </c>
      <c r="B63" s="394">
        <v>1.7058823529411764</v>
      </c>
      <c r="C63" s="394">
        <v>2.2857142857142856</v>
      </c>
      <c r="D63" s="394">
        <v>1.4193548387096775</v>
      </c>
      <c r="E63" s="394">
        <v>1.2807881773399015</v>
      </c>
      <c r="F63" s="394">
        <v>1.2704081632653061</v>
      </c>
      <c r="G63" s="394">
        <v>1.1075794621026895</v>
      </c>
      <c r="H63" s="394">
        <v>1.1285189718482251</v>
      </c>
      <c r="I63" s="394">
        <v>1.1750772399588054</v>
      </c>
      <c r="J63" s="394">
        <v>1.1666666666666667</v>
      </c>
      <c r="K63" s="394">
        <v>1.288888888888889</v>
      </c>
      <c r="L63" s="394">
        <v>1.6153846153846154</v>
      </c>
      <c r="M63" s="394">
        <v>1</v>
      </c>
      <c r="N63" s="395">
        <v>1.1857279388340236</v>
      </c>
      <c r="P63" s="394">
        <v>1.0909090909090908</v>
      </c>
      <c r="Q63" s="394">
        <v>1.6875</v>
      </c>
      <c r="R63" s="394">
        <v>1</v>
      </c>
      <c r="S63" s="394" t="s">
        <v>954</v>
      </c>
      <c r="T63" s="394">
        <v>2.6666666666666665</v>
      </c>
      <c r="U63" s="394">
        <v>1.5</v>
      </c>
      <c r="V63" s="394">
        <v>1.0327868852459017</v>
      </c>
      <c r="W63" s="394">
        <v>1.1360544217687074</v>
      </c>
      <c r="X63" s="394">
        <v>1</v>
      </c>
      <c r="Y63" s="394">
        <v>1.4</v>
      </c>
      <c r="Z63" s="394" t="s">
        <v>954</v>
      </c>
      <c r="AA63" s="394" t="s">
        <v>954</v>
      </c>
      <c r="AB63" s="434">
        <v>1.1466395112016294</v>
      </c>
      <c r="AD63" s="394">
        <v>1</v>
      </c>
      <c r="AE63" s="394">
        <v>1.8333333333333333</v>
      </c>
      <c r="AF63" s="394" t="s">
        <v>954</v>
      </c>
      <c r="AG63" s="394">
        <v>3.3333333333333335</v>
      </c>
      <c r="AH63" s="394">
        <v>1.9333333333333333</v>
      </c>
      <c r="AI63" s="394">
        <v>1.1397849462365592</v>
      </c>
      <c r="AJ63" s="394">
        <v>1.1688596491228069</v>
      </c>
      <c r="AK63" s="394">
        <v>1.1130434782608696</v>
      </c>
      <c r="AL63" s="394">
        <v>1.1029411764705883</v>
      </c>
      <c r="AM63" s="394">
        <v>1.6511627906976745</v>
      </c>
      <c r="AN63" s="394">
        <v>1.5714285714285714</v>
      </c>
      <c r="AO63" s="394">
        <v>13</v>
      </c>
      <c r="AP63" s="395">
        <v>1.1645949421345907</v>
      </c>
    </row>
    <row r="64" spans="1:42" x14ac:dyDescent="0.25">
      <c r="A64" s="364" t="s">
        <v>78</v>
      </c>
      <c r="B64" s="394">
        <v>2.76056338028169</v>
      </c>
      <c r="C64" s="394">
        <v>2.3464566929133857</v>
      </c>
      <c r="D64" s="394">
        <v>2.0163934426229506</v>
      </c>
      <c r="E64" s="394">
        <v>2.2661870503597124</v>
      </c>
      <c r="F64" s="394">
        <v>2.2685185185185186</v>
      </c>
      <c r="G64" s="394">
        <v>1.5494505494505495</v>
      </c>
      <c r="H64" s="394">
        <v>2.3571428571428572</v>
      </c>
      <c r="I64" s="394">
        <v>2.488</v>
      </c>
      <c r="J64" s="394">
        <v>2.5371900826446283</v>
      </c>
      <c r="K64" s="394">
        <v>2.5744680851063828</v>
      </c>
      <c r="L64" s="394">
        <v>2.125</v>
      </c>
      <c r="M64" s="394">
        <v>1.8690476190476191</v>
      </c>
      <c r="N64" s="395">
        <v>2.2671451355661882</v>
      </c>
      <c r="P64" s="394">
        <v>1</v>
      </c>
      <c r="Q64" s="394">
        <v>2.2000000000000002</v>
      </c>
      <c r="R64" s="394" t="s">
        <v>954</v>
      </c>
      <c r="S64" s="394" t="s">
        <v>954</v>
      </c>
      <c r="T64" s="394" t="s">
        <v>954</v>
      </c>
      <c r="U64" s="394">
        <v>1</v>
      </c>
      <c r="V64" s="394" t="s">
        <v>954</v>
      </c>
      <c r="W64" s="394">
        <v>1</v>
      </c>
      <c r="X64" s="394" t="s">
        <v>954</v>
      </c>
      <c r="Y64" s="394">
        <v>4</v>
      </c>
      <c r="Z64" s="394" t="s">
        <v>954</v>
      </c>
      <c r="AA64" s="394" t="s">
        <v>954</v>
      </c>
      <c r="AB64" s="434">
        <v>1.6923076923076923</v>
      </c>
      <c r="AD64" s="394" t="s">
        <v>954</v>
      </c>
      <c r="AE64" s="394" t="s">
        <v>954</v>
      </c>
      <c r="AF64" s="394" t="s">
        <v>954</v>
      </c>
      <c r="AG64" s="394" t="s">
        <v>954</v>
      </c>
      <c r="AH64" s="394" t="s">
        <v>954</v>
      </c>
      <c r="AI64" s="394">
        <v>5</v>
      </c>
      <c r="AJ64" s="394">
        <v>2.25</v>
      </c>
      <c r="AK64" s="394">
        <v>1.6666666666666667</v>
      </c>
      <c r="AL64" s="394" t="s">
        <v>954</v>
      </c>
      <c r="AM64" s="394">
        <v>1.6666666666666667</v>
      </c>
      <c r="AN64" s="394" t="s">
        <v>954</v>
      </c>
      <c r="AO64" s="394">
        <v>2</v>
      </c>
      <c r="AP64" s="395">
        <v>2.0666666666666669</v>
      </c>
    </row>
    <row r="65" spans="1:68" x14ac:dyDescent="0.25">
      <c r="A65" s="364" t="s">
        <v>330</v>
      </c>
      <c r="B65" s="394">
        <v>1.3636363636363635</v>
      </c>
      <c r="C65" s="394">
        <v>2.7619047619047619</v>
      </c>
      <c r="D65" s="394">
        <v>2.5714285714285716</v>
      </c>
      <c r="E65" s="394">
        <v>1.6153846153846154</v>
      </c>
      <c r="F65" s="394">
        <v>2.2670807453416151</v>
      </c>
      <c r="G65" s="394">
        <v>2.4</v>
      </c>
      <c r="H65" s="394">
        <v>2.8333333333333335</v>
      </c>
      <c r="I65" s="394">
        <v>1.9548387096774194</v>
      </c>
      <c r="J65" s="394">
        <v>2.1309523809523809</v>
      </c>
      <c r="K65" s="394">
        <v>2</v>
      </c>
      <c r="L65" s="394">
        <v>1.2307692307692308</v>
      </c>
      <c r="M65" s="394">
        <v>1.2307692307692308</v>
      </c>
      <c r="N65" s="395">
        <v>2.2240000000000002</v>
      </c>
      <c r="P65" s="394">
        <v>1</v>
      </c>
      <c r="Q65" s="394">
        <v>2.2000000000000002</v>
      </c>
      <c r="R65" s="394" t="s">
        <v>954</v>
      </c>
      <c r="S65" s="394" t="s">
        <v>954</v>
      </c>
      <c r="T65" s="394" t="s">
        <v>954</v>
      </c>
      <c r="U65" s="394">
        <v>1</v>
      </c>
      <c r="V65" s="394" t="s">
        <v>954</v>
      </c>
      <c r="W65" s="394">
        <v>1</v>
      </c>
      <c r="X65" s="394" t="s">
        <v>954</v>
      </c>
      <c r="Y65" s="394">
        <v>4</v>
      </c>
      <c r="Z65" s="394" t="s">
        <v>954</v>
      </c>
      <c r="AA65" s="394" t="s">
        <v>954</v>
      </c>
      <c r="AB65" s="434">
        <v>1.6923076923076923</v>
      </c>
      <c r="AD65" s="394" t="s">
        <v>954</v>
      </c>
      <c r="AE65" s="394" t="s">
        <v>954</v>
      </c>
      <c r="AF65" s="394" t="s">
        <v>954</v>
      </c>
      <c r="AG65" s="394" t="s">
        <v>954</v>
      </c>
      <c r="AH65" s="394" t="s">
        <v>954</v>
      </c>
      <c r="AI65" s="394">
        <v>5</v>
      </c>
      <c r="AJ65" s="394">
        <v>2.25</v>
      </c>
      <c r="AK65" s="394">
        <v>1.6666666666666667</v>
      </c>
      <c r="AL65" s="394" t="s">
        <v>954</v>
      </c>
      <c r="AM65" s="394">
        <v>1.6666666666666667</v>
      </c>
      <c r="AN65" s="394" t="s">
        <v>954</v>
      </c>
      <c r="AO65" s="394">
        <v>2</v>
      </c>
      <c r="AP65" s="395">
        <v>2.0666666666666669</v>
      </c>
    </row>
    <row r="66" spans="1:68" x14ac:dyDescent="0.25">
      <c r="A66" s="364" t="s">
        <v>331</v>
      </c>
      <c r="B66" s="394">
        <v>1.547945205479452</v>
      </c>
      <c r="C66" s="394">
        <v>2</v>
      </c>
      <c r="D66" s="394">
        <v>3.0142857142857142</v>
      </c>
      <c r="E66" s="394">
        <v>3.2</v>
      </c>
      <c r="F66" s="394">
        <v>1.8160919540229885</v>
      </c>
      <c r="G66" s="394">
        <v>1.7096774193548387</v>
      </c>
      <c r="H66" s="394">
        <v>1.5476190476190477</v>
      </c>
      <c r="I66" s="394">
        <v>1.6407766990291262</v>
      </c>
      <c r="J66" s="394">
        <v>2.106060606060606</v>
      </c>
      <c r="K66" s="394">
        <v>2.0147058823529411</v>
      </c>
      <c r="L66" s="394">
        <v>2.075268817204301</v>
      </c>
      <c r="M66" s="394">
        <v>2.0857142857142859</v>
      </c>
      <c r="N66" s="395">
        <v>2.0522388059701493</v>
      </c>
      <c r="P66" s="394">
        <v>2.3368421052631581</v>
      </c>
      <c r="Q66" s="394">
        <v>2.7415730337078652</v>
      </c>
      <c r="R66" s="394">
        <v>2.6153846153846154</v>
      </c>
      <c r="S66" s="394" t="s">
        <v>954</v>
      </c>
      <c r="T66" s="394">
        <v>1.3333333333333333</v>
      </c>
      <c r="U66" s="394">
        <v>1.6666666666666667</v>
      </c>
      <c r="V66" s="394">
        <v>2.4333333333333331</v>
      </c>
      <c r="W66" s="394">
        <v>2.657142857142857</v>
      </c>
      <c r="X66" s="394">
        <v>2.4</v>
      </c>
      <c r="Y66" s="394">
        <v>3.34375</v>
      </c>
      <c r="Z66" s="394">
        <v>2</v>
      </c>
      <c r="AA66" s="394">
        <v>1.6666666666666667</v>
      </c>
      <c r="AB66" s="434">
        <v>2.5844155844155843</v>
      </c>
      <c r="AD66" s="394">
        <v>1</v>
      </c>
      <c r="AE66" s="394">
        <v>2</v>
      </c>
      <c r="AF66" s="394">
        <v>2.2000000000000002</v>
      </c>
      <c r="AG66" s="394">
        <v>1.25</v>
      </c>
      <c r="AH66" s="394">
        <v>2.8571428571428572</v>
      </c>
      <c r="AI66" s="394">
        <v>2.1749999999999998</v>
      </c>
      <c r="AJ66" s="394">
        <v>1.8552631578947369</v>
      </c>
      <c r="AK66" s="394">
        <v>1.5555555555555556</v>
      </c>
      <c r="AL66" s="394">
        <v>1.5319148936170213</v>
      </c>
      <c r="AM66" s="394">
        <v>1.5303030303030303</v>
      </c>
      <c r="AN66" s="394">
        <v>2.4791666666666665</v>
      </c>
      <c r="AO66" s="394">
        <v>2.6829268292682928</v>
      </c>
      <c r="AP66" s="395">
        <v>1.9581673306772909</v>
      </c>
    </row>
    <row r="67" spans="1:68" x14ac:dyDescent="0.25">
      <c r="A67" s="364" t="s">
        <v>82</v>
      </c>
      <c r="B67" s="394">
        <v>1.0769230769230769</v>
      </c>
      <c r="C67" s="394">
        <v>2</v>
      </c>
      <c r="D67" s="394">
        <v>1.9</v>
      </c>
      <c r="E67" s="394">
        <v>1.2727272727272727</v>
      </c>
      <c r="F67" s="394">
        <v>3.1666666666666665</v>
      </c>
      <c r="G67" s="394">
        <v>3.1549295774647885</v>
      </c>
      <c r="H67" s="394">
        <v>11.191489361702128</v>
      </c>
      <c r="I67" s="394">
        <v>1.2807017543859649</v>
      </c>
      <c r="J67" s="394">
        <v>6.208333333333333</v>
      </c>
      <c r="K67" s="394">
        <v>4.0222222222222221</v>
      </c>
      <c r="L67" s="394">
        <v>3.8666666666666667</v>
      </c>
      <c r="M67" s="394">
        <v>3.1538461538461537</v>
      </c>
      <c r="N67" s="395">
        <v>3.9607843137254903</v>
      </c>
      <c r="P67" s="394">
        <v>1</v>
      </c>
      <c r="Q67" s="394">
        <v>2.2000000000000002</v>
      </c>
      <c r="R67" s="394" t="s">
        <v>954</v>
      </c>
      <c r="S67" s="394" t="s">
        <v>954</v>
      </c>
      <c r="T67" s="394" t="s">
        <v>954</v>
      </c>
      <c r="U67" s="394">
        <v>1</v>
      </c>
      <c r="V67" s="394" t="s">
        <v>954</v>
      </c>
      <c r="W67" s="394">
        <v>1</v>
      </c>
      <c r="X67" s="394" t="s">
        <v>954</v>
      </c>
      <c r="Y67" s="394">
        <v>4</v>
      </c>
      <c r="Z67" s="394" t="s">
        <v>954</v>
      </c>
      <c r="AA67" s="394" t="s">
        <v>954</v>
      </c>
      <c r="AB67" s="434">
        <v>1.6923076923076923</v>
      </c>
      <c r="AD67" s="394" t="s">
        <v>954</v>
      </c>
      <c r="AE67" s="394" t="s">
        <v>954</v>
      </c>
      <c r="AF67" s="394" t="s">
        <v>954</v>
      </c>
      <c r="AG67" s="394" t="s">
        <v>954</v>
      </c>
      <c r="AH67" s="394" t="s">
        <v>954</v>
      </c>
      <c r="AI67" s="394">
        <v>5</v>
      </c>
      <c r="AJ67" s="394">
        <v>2.25</v>
      </c>
      <c r="AK67" s="394">
        <v>1.6666666666666667</v>
      </c>
      <c r="AL67" s="394" t="s">
        <v>954</v>
      </c>
      <c r="AM67" s="394">
        <v>1.6666666666666667</v>
      </c>
      <c r="AN67" s="394" t="s">
        <v>954</v>
      </c>
      <c r="AO67" s="394">
        <v>2</v>
      </c>
      <c r="AP67" s="395">
        <v>2.0666666666666669</v>
      </c>
    </row>
    <row r="68" spans="1:68" x14ac:dyDescent="0.25">
      <c r="A68" s="364" t="s">
        <v>76</v>
      </c>
      <c r="B68" s="394">
        <v>2.5</v>
      </c>
      <c r="C68" s="394">
        <v>3.7777777777777777</v>
      </c>
      <c r="D68" s="394">
        <v>1.4</v>
      </c>
      <c r="E68" s="394">
        <v>1.9523809523809523</v>
      </c>
      <c r="F68" s="394">
        <v>1.2941176470588236</v>
      </c>
      <c r="G68" s="394">
        <v>1.4130434782608696</v>
      </c>
      <c r="H68" s="394">
        <v>1.5</v>
      </c>
      <c r="I68" s="394">
        <v>1.8125</v>
      </c>
      <c r="J68" s="394">
        <v>2.4074074074074074</v>
      </c>
      <c r="K68" s="394">
        <v>1.5</v>
      </c>
      <c r="L68" s="394">
        <v>2.6</v>
      </c>
      <c r="M68" s="394">
        <v>1.25</v>
      </c>
      <c r="N68" s="395">
        <v>1.7522935779816513</v>
      </c>
      <c r="P68" s="394">
        <v>1</v>
      </c>
      <c r="Q68" s="394">
        <v>2.2000000000000002</v>
      </c>
      <c r="R68" s="394" t="s">
        <v>954</v>
      </c>
      <c r="S68" s="394" t="s">
        <v>954</v>
      </c>
      <c r="T68" s="394" t="s">
        <v>954</v>
      </c>
      <c r="U68" s="394">
        <v>1</v>
      </c>
      <c r="V68" s="394" t="s">
        <v>954</v>
      </c>
      <c r="W68" s="394">
        <v>1</v>
      </c>
      <c r="X68" s="394" t="s">
        <v>954</v>
      </c>
      <c r="Y68" s="394">
        <v>4</v>
      </c>
      <c r="Z68" s="394" t="s">
        <v>954</v>
      </c>
      <c r="AA68" s="394" t="s">
        <v>954</v>
      </c>
      <c r="AB68" s="434">
        <v>1.6923076923076923</v>
      </c>
      <c r="AD68" s="394" t="s">
        <v>954</v>
      </c>
      <c r="AE68" s="394" t="s">
        <v>954</v>
      </c>
      <c r="AF68" s="394" t="s">
        <v>954</v>
      </c>
      <c r="AG68" s="394" t="s">
        <v>954</v>
      </c>
      <c r="AH68" s="394" t="s">
        <v>954</v>
      </c>
      <c r="AI68" s="394">
        <v>5</v>
      </c>
      <c r="AJ68" s="394">
        <v>2.25</v>
      </c>
      <c r="AK68" s="394">
        <v>1.6666666666666667</v>
      </c>
      <c r="AL68" s="394" t="s">
        <v>954</v>
      </c>
      <c r="AM68" s="394">
        <v>1.6666666666666667</v>
      </c>
      <c r="AN68" s="394" t="s">
        <v>954</v>
      </c>
      <c r="AO68" s="394">
        <v>2</v>
      </c>
      <c r="AP68" s="395">
        <v>2.0666666666666669</v>
      </c>
    </row>
    <row r="69" spans="1:68" x14ac:dyDescent="0.25">
      <c r="A69" s="364" t="s">
        <v>57</v>
      </c>
      <c r="B69" s="394">
        <v>1</v>
      </c>
      <c r="C69" s="394">
        <v>2.4285714285714284</v>
      </c>
      <c r="D69" s="394" t="s">
        <v>954</v>
      </c>
      <c r="E69" s="394">
        <v>1.4444444444444444</v>
      </c>
      <c r="F69" s="394">
        <v>1.6363636363636365</v>
      </c>
      <c r="G69" s="394">
        <v>1.6486486486486487</v>
      </c>
      <c r="H69" s="394">
        <v>2.1830065359477122</v>
      </c>
      <c r="I69" s="394">
        <v>1.6944444444444444</v>
      </c>
      <c r="J69" s="394">
        <v>2.1052631578947367</v>
      </c>
      <c r="K69" s="394">
        <v>2.0909090909090908</v>
      </c>
      <c r="L69" s="394">
        <v>1</v>
      </c>
      <c r="M69" s="394" t="s">
        <v>954</v>
      </c>
      <c r="N69" s="395">
        <v>1.9732441471571907</v>
      </c>
      <c r="P69" s="394">
        <v>1.2</v>
      </c>
      <c r="Q69" s="394">
        <v>1.3333333333333333</v>
      </c>
      <c r="R69" s="394" t="s">
        <v>954</v>
      </c>
      <c r="S69" s="394" t="s">
        <v>954</v>
      </c>
      <c r="T69" s="394" t="s">
        <v>954</v>
      </c>
      <c r="U69" s="394">
        <v>1</v>
      </c>
      <c r="V69" s="394">
        <v>1.5357142857142858</v>
      </c>
      <c r="W69" s="394">
        <v>2.4285714285714284</v>
      </c>
      <c r="X69" s="394">
        <v>1</v>
      </c>
      <c r="Y69" s="394" t="s">
        <v>954</v>
      </c>
      <c r="Z69" s="394" t="s">
        <v>954</v>
      </c>
      <c r="AA69" s="394" t="s">
        <v>954</v>
      </c>
      <c r="AB69" s="434">
        <v>1.5510204081632653</v>
      </c>
      <c r="AD69" s="394" t="s">
        <v>954</v>
      </c>
      <c r="AE69" s="394" t="s">
        <v>954</v>
      </c>
      <c r="AF69" s="394" t="s">
        <v>954</v>
      </c>
      <c r="AG69" s="394" t="s">
        <v>954</v>
      </c>
      <c r="AH69" s="394" t="s">
        <v>954</v>
      </c>
      <c r="AI69" s="394">
        <v>1.75</v>
      </c>
      <c r="AJ69" s="394">
        <v>1.7058823529411764</v>
      </c>
      <c r="AK69" s="394">
        <v>1.6666666666666667</v>
      </c>
      <c r="AL69" s="394">
        <v>1.3333333333333333</v>
      </c>
      <c r="AM69" s="394">
        <v>1</v>
      </c>
      <c r="AN69" s="394">
        <v>2</v>
      </c>
      <c r="AO69" s="394">
        <v>2</v>
      </c>
      <c r="AP69" s="395">
        <v>1.6299212598425197</v>
      </c>
    </row>
    <row r="70" spans="1:68" x14ac:dyDescent="0.25">
      <c r="A70" s="364" t="s">
        <v>80</v>
      </c>
      <c r="B70" s="394">
        <v>1.75</v>
      </c>
      <c r="C70" s="394">
        <v>1.2</v>
      </c>
      <c r="D70" s="394">
        <v>1.5555555555555556</v>
      </c>
      <c r="E70" s="394">
        <v>1.0833333333333333</v>
      </c>
      <c r="F70" s="394">
        <v>1.6666666666666667</v>
      </c>
      <c r="G70" s="394">
        <v>1.5263157894736843</v>
      </c>
      <c r="H70" s="394">
        <v>1.6190476190476191</v>
      </c>
      <c r="I70" s="394">
        <v>1.625</v>
      </c>
      <c r="J70" s="394">
        <v>1.1538461538461537</v>
      </c>
      <c r="K70" s="394">
        <v>1.7142857142857142</v>
      </c>
      <c r="L70" s="394">
        <v>1.2307692307692308</v>
      </c>
      <c r="M70" s="394">
        <v>1</v>
      </c>
      <c r="N70" s="395">
        <v>1.5345268542199488</v>
      </c>
      <c r="P70" s="394">
        <v>1</v>
      </c>
      <c r="Q70" s="394">
        <v>2.2000000000000002</v>
      </c>
      <c r="R70" s="394" t="s">
        <v>954</v>
      </c>
      <c r="S70" s="394" t="s">
        <v>954</v>
      </c>
      <c r="T70" s="394" t="s">
        <v>954</v>
      </c>
      <c r="U70" s="394">
        <v>1</v>
      </c>
      <c r="V70" s="394" t="s">
        <v>954</v>
      </c>
      <c r="W70" s="394">
        <v>1</v>
      </c>
      <c r="X70" s="394" t="s">
        <v>954</v>
      </c>
      <c r="Y70" s="394">
        <v>4</v>
      </c>
      <c r="Z70" s="394" t="s">
        <v>954</v>
      </c>
      <c r="AA70" s="394" t="s">
        <v>954</v>
      </c>
      <c r="AB70" s="434">
        <v>1.6923076923076923</v>
      </c>
      <c r="AD70" s="394" t="s">
        <v>954</v>
      </c>
      <c r="AE70" s="394" t="s">
        <v>954</v>
      </c>
      <c r="AF70" s="394" t="s">
        <v>954</v>
      </c>
      <c r="AG70" s="394" t="s">
        <v>954</v>
      </c>
      <c r="AH70" s="394" t="s">
        <v>954</v>
      </c>
      <c r="AI70" s="394">
        <v>5</v>
      </c>
      <c r="AJ70" s="394">
        <v>2.25</v>
      </c>
      <c r="AK70" s="394">
        <v>1.6666666666666667</v>
      </c>
      <c r="AL70" s="394" t="s">
        <v>954</v>
      </c>
      <c r="AM70" s="394">
        <v>1.6666666666666667</v>
      </c>
      <c r="AN70" s="394" t="s">
        <v>954</v>
      </c>
      <c r="AO70" s="394">
        <v>2</v>
      </c>
      <c r="AP70" s="395">
        <v>2.0666666666666669</v>
      </c>
    </row>
    <row r="71" spans="1:68" x14ac:dyDescent="0.25">
      <c r="A71" s="364" t="s">
        <v>332</v>
      </c>
      <c r="B71" s="394" t="s">
        <v>954</v>
      </c>
      <c r="C71" s="394">
        <v>1.6</v>
      </c>
      <c r="D71" s="394">
        <v>1.7333333333333334</v>
      </c>
      <c r="E71" s="394">
        <v>2</v>
      </c>
      <c r="F71" s="394">
        <v>2.2222222222222223</v>
      </c>
      <c r="G71" s="394">
        <v>1.4393939393939394</v>
      </c>
      <c r="H71" s="394">
        <v>2.3538461538461539</v>
      </c>
      <c r="I71" s="394">
        <v>1.8205128205128205</v>
      </c>
      <c r="J71" s="394">
        <v>1.2727272727272727</v>
      </c>
      <c r="K71" s="394">
        <v>1.7209302325581395</v>
      </c>
      <c r="L71" s="394">
        <v>1.4375</v>
      </c>
      <c r="M71" s="394">
        <v>1.2</v>
      </c>
      <c r="N71" s="395">
        <v>1.7358490566037736</v>
      </c>
      <c r="P71" s="394">
        <v>1</v>
      </c>
      <c r="Q71" s="394">
        <v>2.2000000000000002</v>
      </c>
      <c r="R71" s="394" t="s">
        <v>954</v>
      </c>
      <c r="S71" s="394" t="s">
        <v>954</v>
      </c>
      <c r="T71" s="394" t="s">
        <v>954</v>
      </c>
      <c r="U71" s="394">
        <v>1</v>
      </c>
      <c r="V71" s="394" t="s">
        <v>954</v>
      </c>
      <c r="W71" s="394">
        <v>1</v>
      </c>
      <c r="X71" s="394" t="s">
        <v>954</v>
      </c>
      <c r="Y71" s="394">
        <v>4</v>
      </c>
      <c r="Z71" s="394" t="s">
        <v>954</v>
      </c>
      <c r="AA71" s="394" t="s">
        <v>954</v>
      </c>
      <c r="AB71" s="434">
        <v>1.6923076923076923</v>
      </c>
      <c r="AD71" s="394" t="s">
        <v>954</v>
      </c>
      <c r="AE71" s="394" t="s">
        <v>954</v>
      </c>
      <c r="AF71" s="394" t="s">
        <v>954</v>
      </c>
      <c r="AG71" s="394" t="s">
        <v>954</v>
      </c>
      <c r="AH71" s="394" t="s">
        <v>954</v>
      </c>
      <c r="AI71" s="394">
        <v>5</v>
      </c>
      <c r="AJ71" s="394">
        <v>2.25</v>
      </c>
      <c r="AK71" s="394">
        <v>1.6666666666666667</v>
      </c>
      <c r="AL71" s="394" t="s">
        <v>954</v>
      </c>
      <c r="AM71" s="394">
        <v>1.6666666666666667</v>
      </c>
      <c r="AN71" s="394" t="s">
        <v>954</v>
      </c>
      <c r="AO71" s="394">
        <v>2</v>
      </c>
      <c r="AP71" s="395">
        <v>2.0666666666666669</v>
      </c>
    </row>
    <row r="72" spans="1:68" x14ac:dyDescent="0.25">
      <c r="A72" s="366" t="s">
        <v>484</v>
      </c>
      <c r="B72" s="394">
        <v>2.3739837398373984</v>
      </c>
      <c r="C72" s="396">
        <v>2.0787671232876712</v>
      </c>
      <c r="D72" s="396">
        <v>1.8365384615384615</v>
      </c>
      <c r="E72" s="396">
        <v>2.2271386430678466</v>
      </c>
      <c r="F72" s="396">
        <v>1.8725490196078431</v>
      </c>
      <c r="G72" s="396">
        <v>1.6014814814814815</v>
      </c>
      <c r="H72" s="396">
        <v>1.821285140562249</v>
      </c>
      <c r="I72" s="396">
        <v>1.6801886792452829</v>
      </c>
      <c r="J72" s="396">
        <v>1.478932584269663</v>
      </c>
      <c r="K72" s="396">
        <v>1.6513513513513514</v>
      </c>
      <c r="L72" s="396">
        <v>1.8014981273408239</v>
      </c>
      <c r="M72" s="396">
        <v>2.1637426900584797</v>
      </c>
      <c r="N72" s="397">
        <v>1.7774417363458459</v>
      </c>
      <c r="P72" s="394">
        <v>2.3745928338762217</v>
      </c>
      <c r="Q72" s="394">
        <v>3.6435897435897435</v>
      </c>
      <c r="R72" s="394">
        <v>1.9917355371900827</v>
      </c>
      <c r="S72" s="394" t="s">
        <v>954</v>
      </c>
      <c r="T72" s="394">
        <v>2.4</v>
      </c>
      <c r="U72" s="394">
        <v>1.8</v>
      </c>
      <c r="V72" s="394">
        <v>1.95703125</v>
      </c>
      <c r="W72" s="394">
        <v>1.6452830188679246</v>
      </c>
      <c r="X72" s="394">
        <v>2.3826086956521739</v>
      </c>
      <c r="Y72" s="394">
        <v>2.1037735849056602</v>
      </c>
      <c r="Z72" s="394">
        <v>8.5</v>
      </c>
      <c r="AA72" s="394">
        <v>2.3333333333333335</v>
      </c>
      <c r="AB72" s="435">
        <v>2.4033662217063263</v>
      </c>
      <c r="AD72" s="394">
        <v>4.125</v>
      </c>
      <c r="AE72" s="394">
        <v>4.1428571428571432</v>
      </c>
      <c r="AF72" s="394">
        <v>2.1666666666666665</v>
      </c>
      <c r="AG72" s="394">
        <v>2</v>
      </c>
      <c r="AH72" s="394">
        <v>1.6376811594202898</v>
      </c>
      <c r="AI72" s="394">
        <v>3.1451104100946372</v>
      </c>
      <c r="AJ72" s="394">
        <v>2.6260720411663807</v>
      </c>
      <c r="AK72" s="394">
        <v>1.6826029216467464</v>
      </c>
      <c r="AL72" s="394">
        <v>1.7376344086021505</v>
      </c>
      <c r="AM72" s="394">
        <v>1.6695652173913043</v>
      </c>
      <c r="AN72" s="394">
        <v>1.8402061855670102</v>
      </c>
      <c r="AO72" s="394">
        <v>2.2526690391459074</v>
      </c>
      <c r="AP72" s="397">
        <v>2.0989839396919043</v>
      </c>
    </row>
    <row r="73" spans="1:68" x14ac:dyDescent="0.25">
      <c r="A73" s="367" t="s">
        <v>333</v>
      </c>
      <c r="B73" s="391">
        <v>2.4208909370199692</v>
      </c>
      <c r="C73" s="398">
        <v>2.1219168428470754</v>
      </c>
      <c r="D73" s="398">
        <v>2.187948350071736</v>
      </c>
      <c r="E73" s="398">
        <v>2.026697177726926</v>
      </c>
      <c r="F73" s="398">
        <v>1.9769408147578786</v>
      </c>
      <c r="G73" s="398">
        <v>1.8113853359754999</v>
      </c>
      <c r="H73" s="398">
        <v>2.1198320824322607</v>
      </c>
      <c r="I73" s="398">
        <v>1.9380403458213256</v>
      </c>
      <c r="J73" s="398">
        <v>1.7416212003117693</v>
      </c>
      <c r="K73" s="398">
        <v>2.0202550637659416</v>
      </c>
      <c r="L73" s="398">
        <v>2.2722095671981775</v>
      </c>
      <c r="M73" s="398">
        <v>2.2082076041038019</v>
      </c>
      <c r="N73" s="399">
        <v>1.9966128485943322</v>
      </c>
      <c r="P73" s="391">
        <v>2.3200745804847731</v>
      </c>
      <c r="Q73" s="398">
        <v>2.5060702875399361</v>
      </c>
      <c r="R73" s="398">
        <v>2.0855457227138645</v>
      </c>
      <c r="S73" s="398" t="s">
        <v>954</v>
      </c>
      <c r="T73" s="398">
        <v>2</v>
      </c>
      <c r="U73" s="398">
        <v>1.5544303797468355</v>
      </c>
      <c r="V73" s="398">
        <v>1.7623554153522607</v>
      </c>
      <c r="W73" s="398">
        <v>1.915035799522673</v>
      </c>
      <c r="X73" s="398">
        <v>2.4405182567726738</v>
      </c>
      <c r="Y73" s="398">
        <v>2.9031413612565444</v>
      </c>
      <c r="Z73" s="398">
        <v>6.6428571428571432</v>
      </c>
      <c r="AA73" s="398">
        <v>5.75</v>
      </c>
      <c r="AB73" s="399">
        <v>2.1264727348555938</v>
      </c>
      <c r="AD73" s="391">
        <v>3.4166666666666665</v>
      </c>
      <c r="AE73" s="398">
        <v>2.8125</v>
      </c>
      <c r="AF73" s="398">
        <v>4.9069767441860463</v>
      </c>
      <c r="AG73" s="398">
        <v>1.9565217391304348</v>
      </c>
      <c r="AH73" s="398">
        <v>1.65</v>
      </c>
      <c r="AI73" s="398">
        <v>2.0549618320610685</v>
      </c>
      <c r="AJ73" s="398">
        <v>1.7314031180400891</v>
      </c>
      <c r="AK73" s="398">
        <v>1.7666137845936893</v>
      </c>
      <c r="AL73" s="398">
        <v>1.762532981530343</v>
      </c>
      <c r="AM73" s="398">
        <v>1.9305949008498584</v>
      </c>
      <c r="AN73" s="398">
        <v>2.2014260249554369</v>
      </c>
      <c r="AO73" s="398">
        <v>2.2439393939393941</v>
      </c>
      <c r="AP73" s="399">
        <v>1.8408163265306123</v>
      </c>
    </row>
    <row r="74" spans="1:68" x14ac:dyDescent="0.25">
      <c r="A74" s="367" t="s">
        <v>265</v>
      </c>
      <c r="B74" s="392">
        <v>3.5192472198460223</v>
      </c>
      <c r="C74" s="400">
        <v>2.9320224719101122</v>
      </c>
      <c r="D74" s="400">
        <v>2.8197054342305741</v>
      </c>
      <c r="E74" s="400">
        <v>3.0812077043206663</v>
      </c>
      <c r="F74" s="400">
        <v>2.8619662363455811</v>
      </c>
      <c r="G74" s="400">
        <v>2.893372982158029</v>
      </c>
      <c r="H74" s="400">
        <v>3.7851805728518055</v>
      </c>
      <c r="I74" s="400">
        <v>3.1329317269076307</v>
      </c>
      <c r="J74" s="400">
        <v>2.9994450610432852</v>
      </c>
      <c r="K74" s="400">
        <v>2.5066605420303167</v>
      </c>
      <c r="L74" s="400">
        <v>2.9656144306651635</v>
      </c>
      <c r="M74" s="400">
        <v>2.9871086556169431</v>
      </c>
      <c r="N74" s="401">
        <v>3.0085078245536696</v>
      </c>
      <c r="P74" s="392">
        <v>2.9897567221510886</v>
      </c>
      <c r="Q74" s="400">
        <v>2.8254166666666665</v>
      </c>
      <c r="R74" s="400">
        <v>3.4074074074074074</v>
      </c>
      <c r="S74" s="400" t="s">
        <v>954</v>
      </c>
      <c r="T74" s="400">
        <v>2.0638297872340425</v>
      </c>
      <c r="U74" s="400">
        <v>2.8025034770514603</v>
      </c>
      <c r="V74" s="400">
        <v>3.3038538650033416</v>
      </c>
      <c r="W74" s="400">
        <v>3.1887062187276625</v>
      </c>
      <c r="X74" s="400">
        <v>3.0637164040778497</v>
      </c>
      <c r="Y74" s="400">
        <v>3.3159688412852968</v>
      </c>
      <c r="Z74" s="400">
        <v>2.7380952380952381</v>
      </c>
      <c r="AA74" s="400">
        <v>2.6666666666666665</v>
      </c>
      <c r="AB74" s="401">
        <v>3.1245842018893866</v>
      </c>
      <c r="AD74" s="392">
        <v>2.1</v>
      </c>
      <c r="AE74" s="400">
        <v>1.4878048780487805</v>
      </c>
      <c r="AF74" s="400">
        <v>2.9444444444444446</v>
      </c>
      <c r="AG74" s="400">
        <v>2.8571428571428572</v>
      </c>
      <c r="AH74" s="400">
        <v>1.7342657342657342</v>
      </c>
      <c r="AI74" s="400">
        <v>2.589995724668662</v>
      </c>
      <c r="AJ74" s="400">
        <v>3.0494414071785121</v>
      </c>
      <c r="AK74" s="400">
        <v>2.9081916001388408</v>
      </c>
      <c r="AL74" s="400">
        <v>2.6432721357192657</v>
      </c>
      <c r="AM74" s="400">
        <v>2.6463754646840147</v>
      </c>
      <c r="AN74" s="400">
        <v>2.5990081473609634</v>
      </c>
      <c r="AO74" s="400">
        <v>2.5873344370860929</v>
      </c>
      <c r="AP74" s="401">
        <v>2.7400045177320984</v>
      </c>
    </row>
    <row r="75" spans="1:68" x14ac:dyDescent="0.25">
      <c r="A75" s="372" t="s">
        <v>334</v>
      </c>
      <c r="B75" s="389">
        <v>2.9405099150141645</v>
      </c>
      <c r="C75" s="394">
        <v>2.5726789621756798</v>
      </c>
      <c r="D75" s="394">
        <v>2.5578352661314301</v>
      </c>
      <c r="E75" s="394">
        <v>2.4725952014087609</v>
      </c>
      <c r="F75" s="394">
        <v>2.2781815109007941</v>
      </c>
      <c r="G75" s="394">
        <v>2.133586337760911</v>
      </c>
      <c r="H75" s="394">
        <v>2.4023449878525405</v>
      </c>
      <c r="I75" s="394">
        <v>2.196490618485059</v>
      </c>
      <c r="J75" s="394">
        <v>2.0685030285549466</v>
      </c>
      <c r="K75" s="394">
        <v>2.2389015073301675</v>
      </c>
      <c r="L75" s="394">
        <v>2.6206798866855525</v>
      </c>
      <c r="M75" s="394">
        <v>2.5943396226415096</v>
      </c>
      <c r="N75" s="395">
        <v>2.339375839928326</v>
      </c>
      <c r="P75" s="389">
        <v>2.6499526963103124</v>
      </c>
      <c r="Q75" s="394">
        <v>2.6993694829760404</v>
      </c>
      <c r="R75" s="394">
        <v>2.927116827438371</v>
      </c>
      <c r="S75" s="394" t="s">
        <v>954</v>
      </c>
      <c r="T75" s="394">
        <v>2.0370370370370372</v>
      </c>
      <c r="U75" s="394">
        <v>2.359964093357271</v>
      </c>
      <c r="V75" s="394">
        <v>2.8450946643717727</v>
      </c>
      <c r="W75" s="394">
        <v>2.8417630997269536</v>
      </c>
      <c r="X75" s="394">
        <v>2.9612778315585673</v>
      </c>
      <c r="Y75" s="394">
        <v>3.2512315270935961</v>
      </c>
      <c r="Z75" s="394">
        <v>3.7142857142857144</v>
      </c>
      <c r="AA75" s="394">
        <v>4.4285714285714288</v>
      </c>
      <c r="AB75" s="395">
        <v>2.826716037090049</v>
      </c>
      <c r="AD75" s="389">
        <v>3.0294117647058822</v>
      </c>
      <c r="AE75" s="394">
        <v>2.0684931506849313</v>
      </c>
      <c r="AF75" s="394">
        <v>4.3278688524590168</v>
      </c>
      <c r="AG75" s="394">
        <v>2.3456790123456792</v>
      </c>
      <c r="AH75" s="394">
        <v>1.701716738197425</v>
      </c>
      <c r="AI75" s="394">
        <v>2.3979172375993425</v>
      </c>
      <c r="AJ75" s="394">
        <v>2.3689778084396917</v>
      </c>
      <c r="AK75" s="394">
        <v>2.3418452120682116</v>
      </c>
      <c r="AL75" s="394">
        <v>2.2538242157116932</v>
      </c>
      <c r="AM75" s="394">
        <v>2.4695591322603221</v>
      </c>
      <c r="AN75" s="394">
        <v>2.5330969267139478</v>
      </c>
      <c r="AO75" s="394">
        <v>2.5136540962288687</v>
      </c>
      <c r="AP75" s="395">
        <v>2.37818075460661</v>
      </c>
    </row>
    <row r="76" spans="1:68" x14ac:dyDescent="0.25">
      <c r="O76" s="2120" t="s">
        <v>1508</v>
      </c>
      <c r="P76" s="2121" t="s">
        <v>154</v>
      </c>
      <c r="Q76" s="2121"/>
      <c r="R76" s="2121"/>
      <c r="S76" s="2122"/>
      <c r="T76" s="2123" t="s">
        <v>1507</v>
      </c>
      <c r="U76" s="2121" t="s">
        <v>153</v>
      </c>
      <c r="V76" s="2121"/>
      <c r="W76" s="2121"/>
      <c r="X76" s="2121"/>
      <c r="Y76" s="2121" t="s">
        <v>268</v>
      </c>
      <c r="Z76" s="2121"/>
      <c r="AA76" s="2121"/>
      <c r="AB76" s="2121"/>
    </row>
    <row r="77" spans="1:68" x14ac:dyDescent="0.25">
      <c r="O77" s="2120"/>
      <c r="P77" s="1703">
        <v>2019</v>
      </c>
      <c r="Q77" s="1704">
        <v>2020</v>
      </c>
      <c r="R77" s="1704">
        <v>2021</v>
      </c>
      <c r="S77" s="1704">
        <v>2022</v>
      </c>
      <c r="T77" s="2123"/>
      <c r="U77" s="1704">
        <v>2019</v>
      </c>
      <c r="V77" s="1704">
        <v>2020</v>
      </c>
      <c r="W77" s="1704">
        <v>2021</v>
      </c>
      <c r="X77" s="1704">
        <v>2022</v>
      </c>
      <c r="Y77" s="1703">
        <v>2019</v>
      </c>
      <c r="Z77" s="1704">
        <v>2020</v>
      </c>
      <c r="AA77" s="1704">
        <v>2021</v>
      </c>
      <c r="AB77" s="1705">
        <v>2022</v>
      </c>
      <c r="AC77" s="70"/>
    </row>
    <row r="78" spans="1:68" x14ac:dyDescent="0.25">
      <c r="O78" s="1706" t="s">
        <v>52</v>
      </c>
      <c r="P78" s="1707">
        <v>12998</v>
      </c>
      <c r="Q78" s="1708">
        <v>3589</v>
      </c>
      <c r="R78" s="1708">
        <v>3956</v>
      </c>
      <c r="S78" s="1708">
        <v>11782</v>
      </c>
      <c r="T78" s="1709">
        <v>90.644714571472534</v>
      </c>
      <c r="U78" s="1707">
        <v>6420</v>
      </c>
      <c r="V78" s="1708">
        <v>1701</v>
      </c>
      <c r="W78" s="1708">
        <v>2006</v>
      </c>
      <c r="X78" s="1708">
        <v>5612</v>
      </c>
      <c r="Y78" s="1710">
        <v>2.0246105919003115</v>
      </c>
      <c r="Z78" s="1711">
        <v>2.1099353321575545</v>
      </c>
      <c r="AA78" s="1711">
        <v>1.9720837487537388</v>
      </c>
      <c r="AB78" s="1712">
        <v>2.0994297933000712</v>
      </c>
      <c r="AC78" s="389"/>
      <c r="AL78" s="454" t="s">
        <v>362</v>
      </c>
      <c r="AM78" s="455"/>
    </row>
    <row r="79" spans="1:68" x14ac:dyDescent="0.25">
      <c r="O79" s="1706" t="s">
        <v>328</v>
      </c>
      <c r="P79" s="1707">
        <v>14234</v>
      </c>
      <c r="Q79" s="1708">
        <v>4268</v>
      </c>
      <c r="R79" s="1708">
        <v>6236</v>
      </c>
      <c r="S79" s="1708">
        <v>12969</v>
      </c>
      <c r="T79" s="1713">
        <v>91.112828438948995</v>
      </c>
      <c r="U79" s="1707">
        <v>7870</v>
      </c>
      <c r="V79" s="1708">
        <v>2008</v>
      </c>
      <c r="W79" s="1708">
        <v>3512</v>
      </c>
      <c r="X79" s="1708">
        <v>7141</v>
      </c>
      <c r="Y79" s="1710">
        <v>1.8086404066073698</v>
      </c>
      <c r="Z79" s="1711">
        <v>2.1254980079681274</v>
      </c>
      <c r="AA79" s="1711">
        <v>1.7756264236902051</v>
      </c>
      <c r="AB79" s="1712">
        <v>1.8161321943705364</v>
      </c>
      <c r="AC79" s="389"/>
      <c r="AL79" s="437">
        <v>43831</v>
      </c>
      <c r="AM79" s="437">
        <v>43862</v>
      </c>
      <c r="AN79" s="437">
        <v>43891</v>
      </c>
      <c r="AO79" s="437">
        <v>43922</v>
      </c>
      <c r="AP79" s="437">
        <v>43952</v>
      </c>
      <c r="AQ79" s="437">
        <v>43983</v>
      </c>
      <c r="AR79" s="437">
        <v>44013</v>
      </c>
      <c r="AS79" s="437">
        <v>44044</v>
      </c>
      <c r="AT79" s="437">
        <v>44075</v>
      </c>
      <c r="AU79" s="437">
        <v>44105</v>
      </c>
      <c r="AV79" s="437">
        <v>44136</v>
      </c>
      <c r="AW79" s="437">
        <v>44166</v>
      </c>
      <c r="AX79" s="437">
        <v>44197</v>
      </c>
      <c r="AY79" s="437">
        <v>44228</v>
      </c>
      <c r="AZ79" s="437">
        <v>44256</v>
      </c>
      <c r="BA79" s="437">
        <v>44287</v>
      </c>
      <c r="BB79" s="437">
        <v>44317</v>
      </c>
      <c r="BC79" s="437">
        <v>44348</v>
      </c>
      <c r="BD79" s="437">
        <v>44378</v>
      </c>
      <c r="BE79" s="437">
        <v>44409</v>
      </c>
      <c r="BF79" s="437">
        <v>44440</v>
      </c>
      <c r="BG79" s="437">
        <v>44470</v>
      </c>
      <c r="BH79" s="437">
        <v>44501</v>
      </c>
      <c r="BI79" s="437">
        <v>44531</v>
      </c>
      <c r="BJ79" s="437"/>
      <c r="BP79" s="437"/>
    </row>
    <row r="80" spans="1:68" x14ac:dyDescent="0.25">
      <c r="O80" s="1706" t="s">
        <v>64</v>
      </c>
      <c r="P80" s="1707">
        <v>8331</v>
      </c>
      <c r="Q80" s="1708">
        <v>2214</v>
      </c>
      <c r="R80" s="1708">
        <v>1967</v>
      </c>
      <c r="S80" s="1708">
        <v>4981</v>
      </c>
      <c r="T80" s="1713">
        <v>59.788740847437282</v>
      </c>
      <c r="U80" s="1707">
        <v>3744</v>
      </c>
      <c r="V80" s="1708">
        <v>909</v>
      </c>
      <c r="W80" s="1708">
        <v>818</v>
      </c>
      <c r="X80" s="1708">
        <v>2290</v>
      </c>
      <c r="Y80" s="1710">
        <v>2.2251602564102564</v>
      </c>
      <c r="Z80" s="1711">
        <v>2.4356435643564356</v>
      </c>
      <c r="AA80" s="1711">
        <v>2.404645476772616</v>
      </c>
      <c r="AB80" s="1712">
        <v>2.1751091703056771</v>
      </c>
      <c r="AC80" s="389"/>
      <c r="AK80" s="104" t="s">
        <v>136</v>
      </c>
      <c r="AL80" s="6">
        <v>4670</v>
      </c>
      <c r="AM80" s="6">
        <v>6781</v>
      </c>
      <c r="AN80" s="6">
        <v>2024</v>
      </c>
      <c r="AO80" s="6">
        <v>0</v>
      </c>
      <c r="AP80" s="6">
        <v>97</v>
      </c>
      <c r="AQ80" s="6">
        <v>4030</v>
      </c>
      <c r="AR80" s="6">
        <v>14831</v>
      </c>
      <c r="AS80" s="6">
        <v>17844</v>
      </c>
      <c r="AT80" s="6">
        <v>13223</v>
      </c>
      <c r="AU80" s="6">
        <v>6811</v>
      </c>
      <c r="AV80" s="6">
        <v>115</v>
      </c>
      <c r="AW80" s="6">
        <v>24</v>
      </c>
      <c r="AX80" s="6">
        <v>21</v>
      </c>
      <c r="AY80" s="6">
        <v>61</v>
      </c>
      <c r="AZ80" s="6">
        <v>106</v>
      </c>
      <c r="BA80" s="6">
        <v>100</v>
      </c>
      <c r="BB80" s="6">
        <v>496</v>
      </c>
      <c r="BC80" s="6">
        <v>6058</v>
      </c>
      <c r="BD80" s="6">
        <v>12829</v>
      </c>
      <c r="BE80" s="6">
        <v>16757</v>
      </c>
      <c r="BF80" s="6">
        <v>11374</v>
      </c>
      <c r="BG80" s="6">
        <v>11390</v>
      </c>
      <c r="BH80" s="6">
        <v>7337</v>
      </c>
      <c r="BI80" s="6">
        <v>6251</v>
      </c>
      <c r="BJ80" s="6"/>
    </row>
    <row r="81" spans="15:67" x14ac:dyDescent="0.25">
      <c r="O81" s="1706" t="s">
        <v>71</v>
      </c>
      <c r="P81" s="1707">
        <v>8778</v>
      </c>
      <c r="Q81" s="1708">
        <v>962</v>
      </c>
      <c r="R81" s="1708">
        <v>2827</v>
      </c>
      <c r="S81" s="1708">
        <v>6473</v>
      </c>
      <c r="T81" s="1713">
        <v>73.741171109592159</v>
      </c>
      <c r="U81" s="1707">
        <v>3614</v>
      </c>
      <c r="V81" s="1708">
        <v>387</v>
      </c>
      <c r="W81" s="1708">
        <v>1359</v>
      </c>
      <c r="X81" s="1708">
        <v>2729</v>
      </c>
      <c r="Y81" s="1710">
        <v>2.4288876591034865</v>
      </c>
      <c r="Z81" s="1711">
        <v>2.4857881136950906</v>
      </c>
      <c r="AA81" s="1711">
        <v>2.0802060338484178</v>
      </c>
      <c r="AB81" s="1712">
        <v>2.3719311102968121</v>
      </c>
      <c r="AC81" s="389"/>
      <c r="AK81" s="104" t="s">
        <v>361</v>
      </c>
      <c r="AL81" s="6">
        <v>3733</v>
      </c>
      <c r="AM81" s="6">
        <v>3922</v>
      </c>
      <c r="AN81" s="6">
        <v>707</v>
      </c>
      <c r="AO81" s="6">
        <v>30</v>
      </c>
      <c r="AP81" s="6">
        <v>68</v>
      </c>
      <c r="AQ81" s="6">
        <v>1228</v>
      </c>
      <c r="AR81" s="6">
        <v>3352</v>
      </c>
      <c r="AS81" s="6">
        <v>4012</v>
      </c>
      <c r="AT81" s="6">
        <v>2072</v>
      </c>
      <c r="AU81" s="6">
        <v>1109</v>
      </c>
      <c r="AV81" s="6">
        <v>93</v>
      </c>
      <c r="AW81" s="6">
        <v>69</v>
      </c>
      <c r="AX81" s="6">
        <v>82</v>
      </c>
      <c r="AY81" s="6">
        <v>90</v>
      </c>
      <c r="AZ81" s="6">
        <v>422</v>
      </c>
      <c r="BA81" s="6">
        <v>90</v>
      </c>
      <c r="BB81" s="6">
        <v>297</v>
      </c>
      <c r="BC81" s="6">
        <v>2692</v>
      </c>
      <c r="BD81" s="6">
        <v>7774</v>
      </c>
      <c r="BE81" s="6">
        <v>10022</v>
      </c>
      <c r="BF81" s="6">
        <v>6012</v>
      </c>
      <c r="BG81" s="6">
        <v>2726</v>
      </c>
      <c r="BH81" s="6">
        <v>1235</v>
      </c>
      <c r="BI81" s="6">
        <v>1481</v>
      </c>
      <c r="BJ81" s="6"/>
    </row>
    <row r="82" spans="15:67" x14ac:dyDescent="0.25">
      <c r="O82" s="1706" t="s">
        <v>94</v>
      </c>
      <c r="P82" s="1707">
        <v>1501</v>
      </c>
      <c r="Q82" s="1708">
        <v>76</v>
      </c>
      <c r="R82" s="1708">
        <v>207</v>
      </c>
      <c r="S82" s="1708">
        <v>267</v>
      </c>
      <c r="T82" s="1713">
        <v>17.788141239173886</v>
      </c>
      <c r="U82" s="1707">
        <v>244</v>
      </c>
      <c r="V82" s="1708">
        <v>49</v>
      </c>
      <c r="W82" s="1708">
        <v>127</v>
      </c>
      <c r="X82" s="1708">
        <v>135</v>
      </c>
      <c r="Y82" s="1710">
        <v>6.1516393442622954</v>
      </c>
      <c r="Z82" s="1711">
        <v>1.5510204081632653</v>
      </c>
      <c r="AA82" s="1711">
        <v>1.6299212598425197</v>
      </c>
      <c r="AB82" s="1712">
        <v>1.9777777777777779</v>
      </c>
      <c r="AC82" s="389"/>
      <c r="AK82" s="104" t="s">
        <v>135</v>
      </c>
      <c r="AL82" s="6">
        <v>8403</v>
      </c>
      <c r="AM82" s="6">
        <v>10703</v>
      </c>
      <c r="AN82" s="6">
        <v>2731</v>
      </c>
      <c r="AO82" s="6">
        <v>30</v>
      </c>
      <c r="AP82" s="6">
        <v>165</v>
      </c>
      <c r="AQ82" s="6">
        <v>5258</v>
      </c>
      <c r="AR82" s="6">
        <v>18183</v>
      </c>
      <c r="AS82" s="6">
        <v>21856</v>
      </c>
      <c r="AT82" s="6">
        <v>15295</v>
      </c>
      <c r="AU82" s="6">
        <v>7920</v>
      </c>
      <c r="AV82" s="6">
        <v>208</v>
      </c>
      <c r="AW82" s="6">
        <v>93</v>
      </c>
      <c r="AX82" s="6">
        <v>103</v>
      </c>
      <c r="AY82" s="6">
        <v>151</v>
      </c>
      <c r="AZ82" s="6">
        <v>528</v>
      </c>
      <c r="BA82" s="6">
        <v>190</v>
      </c>
      <c r="BB82" s="6">
        <v>793</v>
      </c>
      <c r="BC82" s="6">
        <v>8750</v>
      </c>
      <c r="BD82" s="6">
        <v>20603</v>
      </c>
      <c r="BE82" s="6">
        <v>26779</v>
      </c>
      <c r="BF82" s="6">
        <v>17386</v>
      </c>
      <c r="BG82" s="6">
        <v>14116</v>
      </c>
      <c r="BH82" s="6">
        <v>8572</v>
      </c>
      <c r="BI82" s="6">
        <v>7732</v>
      </c>
    </row>
    <row r="83" spans="15:67" x14ac:dyDescent="0.25">
      <c r="O83" s="1706" t="s">
        <v>53</v>
      </c>
      <c r="P83" s="1707">
        <v>3886</v>
      </c>
      <c r="Q83" s="1708">
        <v>292</v>
      </c>
      <c r="R83" s="1708">
        <v>1259</v>
      </c>
      <c r="S83" s="1708">
        <v>2152</v>
      </c>
      <c r="T83" s="1713">
        <v>55.378281008749354</v>
      </c>
      <c r="U83" s="1707">
        <v>1248</v>
      </c>
      <c r="V83" s="1708">
        <v>146</v>
      </c>
      <c r="W83" s="1708">
        <v>553</v>
      </c>
      <c r="X83" s="1708">
        <v>855</v>
      </c>
      <c r="Y83" s="1710">
        <v>3.1137820512820511</v>
      </c>
      <c r="Z83" s="1711">
        <v>2</v>
      </c>
      <c r="AA83" s="1711">
        <v>2.2766726943942133</v>
      </c>
      <c r="AB83" s="1712">
        <v>2.5169590643274855</v>
      </c>
      <c r="AC83" s="389"/>
    </row>
    <row r="84" spans="15:67" x14ac:dyDescent="0.25">
      <c r="O84" s="1706" t="s">
        <v>329</v>
      </c>
      <c r="P84" s="1707">
        <v>6171</v>
      </c>
      <c r="Q84" s="1708">
        <v>1090</v>
      </c>
      <c r="R84" s="1708">
        <v>4041</v>
      </c>
      <c r="S84" s="1708">
        <v>7000</v>
      </c>
      <c r="T84" s="1713">
        <v>113.43380327337546</v>
      </c>
      <c r="U84" s="1707">
        <v>3461</v>
      </c>
      <c r="V84" s="1708">
        <v>619</v>
      </c>
      <c r="W84" s="1708">
        <v>2261</v>
      </c>
      <c r="X84" s="1708">
        <v>4317</v>
      </c>
      <c r="Y84" s="1710">
        <v>1.7830106905518637</v>
      </c>
      <c r="Z84" s="1711">
        <v>1.7609046849757675</v>
      </c>
      <c r="AA84" s="1711">
        <v>1.7872622733303847</v>
      </c>
      <c r="AB84" s="1712">
        <v>1.6214964095436646</v>
      </c>
      <c r="AC84" s="389"/>
    </row>
    <row r="85" spans="15:67" x14ac:dyDescent="0.25">
      <c r="O85" s="1706" t="s">
        <v>60</v>
      </c>
      <c r="P85" s="1707">
        <v>2933</v>
      </c>
      <c r="Q85" s="1708">
        <v>503</v>
      </c>
      <c r="R85" s="1708">
        <v>1124</v>
      </c>
      <c r="S85" s="1708">
        <v>2158</v>
      </c>
      <c r="T85" s="1713">
        <v>73.57654278895329</v>
      </c>
      <c r="U85" s="1707">
        <v>1554</v>
      </c>
      <c r="V85" s="1708">
        <v>314</v>
      </c>
      <c r="W85" s="1708">
        <v>713</v>
      </c>
      <c r="X85" s="1708">
        <v>1196</v>
      </c>
      <c r="Y85" s="1710">
        <v>1.8873873873873874</v>
      </c>
      <c r="Z85" s="1711">
        <v>1.6019108280254777</v>
      </c>
      <c r="AA85" s="1711">
        <v>1.5764375876577841</v>
      </c>
      <c r="AB85" s="1712">
        <v>1.8043478260869565</v>
      </c>
      <c r="AC85" s="389"/>
      <c r="AJ85" s="147"/>
      <c r="AK85" s="147"/>
      <c r="AL85" s="456" t="s">
        <v>363</v>
      </c>
      <c r="AM85" s="457"/>
      <c r="AN85" s="457"/>
      <c r="AO85" s="147"/>
      <c r="AP85" s="147"/>
      <c r="AQ85" s="147"/>
      <c r="AR85" s="147"/>
      <c r="AS85" s="147"/>
      <c r="AT85" s="147"/>
      <c r="AU85" s="147"/>
      <c r="AV85" s="147"/>
      <c r="AW85" s="147"/>
      <c r="AX85" s="147"/>
      <c r="AY85" s="147"/>
      <c r="AZ85" s="147"/>
      <c r="BA85" s="147"/>
      <c r="BB85" s="147"/>
      <c r="BC85" s="147"/>
      <c r="BD85" s="147"/>
      <c r="BE85" s="147"/>
      <c r="BF85" s="147"/>
      <c r="BG85" s="147"/>
      <c r="BH85" s="147"/>
      <c r="BI85" s="147"/>
    </row>
    <row r="86" spans="15:67" x14ac:dyDescent="0.25">
      <c r="O86" s="1706" t="s">
        <v>61</v>
      </c>
      <c r="P86" s="1707">
        <v>4970</v>
      </c>
      <c r="Q86" s="1708">
        <v>1494</v>
      </c>
      <c r="R86" s="1708">
        <v>809</v>
      </c>
      <c r="S86" s="1708">
        <v>3494</v>
      </c>
      <c r="T86" s="1713">
        <v>70.301810865191143</v>
      </c>
      <c r="U86" s="1707">
        <v>2380</v>
      </c>
      <c r="V86" s="1708">
        <v>732</v>
      </c>
      <c r="W86" s="1708">
        <v>433</v>
      </c>
      <c r="X86" s="1708">
        <v>1596</v>
      </c>
      <c r="Y86" s="1710">
        <v>2.0882352941176472</v>
      </c>
      <c r="Z86" s="1711">
        <v>2.040983606557377</v>
      </c>
      <c r="AA86" s="1711">
        <v>1.8683602771362586</v>
      </c>
      <c r="AB86" s="1712">
        <v>2.1892230576441101</v>
      </c>
      <c r="AC86" s="389"/>
      <c r="AJ86" s="147"/>
      <c r="AK86" s="147"/>
      <c r="AL86" s="437">
        <v>43831</v>
      </c>
      <c r="AM86" s="437">
        <v>43862</v>
      </c>
      <c r="AN86" s="437">
        <v>43891</v>
      </c>
      <c r="AO86" s="437">
        <v>43922</v>
      </c>
      <c r="AP86" s="437">
        <v>43952</v>
      </c>
      <c r="AQ86" s="437">
        <v>43983</v>
      </c>
      <c r="AR86" s="437">
        <v>44013</v>
      </c>
      <c r="AS86" s="437">
        <v>44044</v>
      </c>
      <c r="AT86" s="437">
        <v>44075</v>
      </c>
      <c r="AU86" s="437">
        <v>44105</v>
      </c>
      <c r="AV86" s="437">
        <v>44136</v>
      </c>
      <c r="AW86" s="437">
        <v>44166</v>
      </c>
      <c r="AX86" s="437">
        <v>44197</v>
      </c>
      <c r="AY86" s="437">
        <v>44228</v>
      </c>
      <c r="AZ86" s="437">
        <v>44256</v>
      </c>
      <c r="BA86" s="437">
        <v>44287</v>
      </c>
      <c r="BB86" s="437">
        <v>44317</v>
      </c>
      <c r="BC86" s="437">
        <v>44348</v>
      </c>
      <c r="BD86" s="437">
        <v>44378</v>
      </c>
      <c r="BE86" s="437">
        <v>44409</v>
      </c>
      <c r="BF86" s="437">
        <v>44440</v>
      </c>
      <c r="BG86" s="437">
        <v>44470</v>
      </c>
      <c r="BH86" s="437">
        <v>44501</v>
      </c>
      <c r="BI86" s="437">
        <v>44531</v>
      </c>
      <c r="BJ86" s="6"/>
    </row>
    <row r="87" spans="15:67" x14ac:dyDescent="0.25">
      <c r="O87" s="1706" t="s">
        <v>73</v>
      </c>
      <c r="P87" s="1707">
        <v>3722</v>
      </c>
      <c r="Q87" s="1708">
        <v>563</v>
      </c>
      <c r="R87" s="1708">
        <v>2717</v>
      </c>
      <c r="S87" s="1708">
        <v>4456</v>
      </c>
      <c r="T87" s="1713">
        <v>119.72058033315423</v>
      </c>
      <c r="U87" s="1707">
        <v>3139</v>
      </c>
      <c r="V87" s="1708">
        <v>491</v>
      </c>
      <c r="W87" s="1708">
        <v>2333</v>
      </c>
      <c r="X87" s="1708">
        <v>3736</v>
      </c>
      <c r="Y87" s="1710">
        <v>1.1857279388340236</v>
      </c>
      <c r="Z87" s="1711">
        <v>1.1466395112016294</v>
      </c>
      <c r="AA87" s="1711">
        <v>1.1645949421345907</v>
      </c>
      <c r="AB87" s="1712">
        <v>1.1927194860813704</v>
      </c>
      <c r="AC87" s="389"/>
      <c r="AJ87" s="147"/>
      <c r="AK87" s="104" t="s">
        <v>136</v>
      </c>
      <c r="AL87" s="6">
        <v>4670</v>
      </c>
      <c r="AM87" s="6">
        <v>6781</v>
      </c>
      <c r="AN87" s="6">
        <v>5382</v>
      </c>
      <c r="AO87" s="6">
        <v>5738</v>
      </c>
      <c r="AP87" s="6">
        <v>5588</v>
      </c>
      <c r="AQ87" s="6">
        <v>6603</v>
      </c>
      <c r="AR87" s="6">
        <v>5893</v>
      </c>
      <c r="AS87" s="6">
        <v>7562</v>
      </c>
      <c r="AT87" s="6">
        <v>5240</v>
      </c>
      <c r="AU87" s="6">
        <v>5290</v>
      </c>
      <c r="AV87" s="6">
        <v>5100</v>
      </c>
      <c r="AW87" s="6">
        <v>5447</v>
      </c>
      <c r="AX87" s="6">
        <v>4986</v>
      </c>
      <c r="AY87" s="6">
        <v>6984</v>
      </c>
      <c r="AZ87" s="6">
        <v>5300</v>
      </c>
      <c r="BA87" s="6">
        <v>5650</v>
      </c>
      <c r="BB87" s="6">
        <v>5503</v>
      </c>
      <c r="BC87" s="6">
        <v>6502</v>
      </c>
      <c r="BD87" s="6">
        <v>5803</v>
      </c>
      <c r="BE87" s="6">
        <v>7446</v>
      </c>
      <c r="BF87" s="6">
        <v>5160</v>
      </c>
      <c r="BG87" s="6">
        <v>5209</v>
      </c>
      <c r="BH87" s="6">
        <v>5069</v>
      </c>
      <c r="BI87" s="6">
        <v>5317</v>
      </c>
      <c r="BJ87" s="6"/>
    </row>
    <row r="88" spans="15:67" x14ac:dyDescent="0.25">
      <c r="O88" s="1706" t="s">
        <v>78</v>
      </c>
      <c r="P88" s="1707">
        <v>2843</v>
      </c>
      <c r="Q88" s="1708">
        <v>22</v>
      </c>
      <c r="R88" s="1708">
        <v>31</v>
      </c>
      <c r="S88" s="1708">
        <v>2789</v>
      </c>
      <c r="T88" s="1713">
        <v>98.100597959901521</v>
      </c>
      <c r="U88" s="1707">
        <v>1254</v>
      </c>
      <c r="V88" s="1708">
        <v>13</v>
      </c>
      <c r="W88" s="1708">
        <v>15</v>
      </c>
      <c r="X88" s="1708">
        <v>949</v>
      </c>
      <c r="Y88" s="1710">
        <v>2.2671451355661882</v>
      </c>
      <c r="Z88" s="1711">
        <v>1.6923076923076923</v>
      </c>
      <c r="AA88" s="1711">
        <v>2.0666666666666669</v>
      </c>
      <c r="AB88" s="1712">
        <v>2.9388830347734456</v>
      </c>
      <c r="AC88" s="389"/>
      <c r="AJ88" s="147"/>
      <c r="AK88" s="104" t="s">
        <v>361</v>
      </c>
      <c r="AL88" s="6">
        <v>3733</v>
      </c>
      <c r="AM88" s="6">
        <v>3922</v>
      </c>
      <c r="AN88" s="6">
        <v>3228</v>
      </c>
      <c r="AO88" s="6">
        <v>5626</v>
      </c>
      <c r="AP88" s="6">
        <v>8341</v>
      </c>
      <c r="AQ88" s="6">
        <v>11093</v>
      </c>
      <c r="AR88" s="6">
        <v>18423</v>
      </c>
      <c r="AS88" s="6">
        <v>19107</v>
      </c>
      <c r="AT88" s="6">
        <v>9700</v>
      </c>
      <c r="AU88" s="6">
        <v>5865</v>
      </c>
      <c r="AV88" s="6">
        <v>4214</v>
      </c>
      <c r="AW88" s="6">
        <v>3899</v>
      </c>
      <c r="AX88" s="6">
        <v>4380</v>
      </c>
      <c r="AY88" s="6">
        <v>5338</v>
      </c>
      <c r="AZ88" s="6">
        <v>3329</v>
      </c>
      <c r="BA88" s="6">
        <v>5800</v>
      </c>
      <c r="BB88" s="6">
        <v>8687</v>
      </c>
      <c r="BC88" s="6">
        <v>11647</v>
      </c>
      <c r="BD88" s="6">
        <v>19355</v>
      </c>
      <c r="BE88" s="6">
        <v>20012</v>
      </c>
      <c r="BF88" s="6">
        <v>10106</v>
      </c>
      <c r="BG88" s="6">
        <v>6103</v>
      </c>
      <c r="BH88" s="6">
        <v>4352</v>
      </c>
      <c r="BI88" s="6">
        <v>3973</v>
      </c>
      <c r="BJ88" s="6"/>
    </row>
    <row r="89" spans="15:67" x14ac:dyDescent="0.25">
      <c r="O89" s="1706" t="s">
        <v>330</v>
      </c>
      <c r="P89" s="1707">
        <v>2224</v>
      </c>
      <c r="Q89" s="1708">
        <v>22</v>
      </c>
      <c r="R89" s="1708">
        <v>31</v>
      </c>
      <c r="S89" s="1708">
        <v>1430</v>
      </c>
      <c r="T89" s="1713">
        <v>64.298561151079141</v>
      </c>
      <c r="U89" s="1707">
        <v>1000</v>
      </c>
      <c r="V89" s="1708">
        <v>13</v>
      </c>
      <c r="W89" s="1708">
        <v>15</v>
      </c>
      <c r="X89" s="1708">
        <v>610</v>
      </c>
      <c r="Y89" s="1710">
        <v>2.2240000000000002</v>
      </c>
      <c r="Z89" s="1711">
        <v>1.6923076923076923</v>
      </c>
      <c r="AA89" s="1711">
        <v>2.0666666666666669</v>
      </c>
      <c r="AB89" s="1712">
        <v>2.3442622950819674</v>
      </c>
      <c r="AC89" s="389"/>
      <c r="AJ89" s="147"/>
      <c r="AK89" s="104" t="s">
        <v>135</v>
      </c>
      <c r="AL89" s="6">
        <v>8403</v>
      </c>
      <c r="AM89" s="6">
        <v>10703</v>
      </c>
      <c r="AN89" s="6">
        <v>8610</v>
      </c>
      <c r="AO89" s="6">
        <v>11364</v>
      </c>
      <c r="AP89" s="6">
        <v>13929</v>
      </c>
      <c r="AQ89" s="6">
        <v>17696</v>
      </c>
      <c r="AR89" s="6">
        <v>24316</v>
      </c>
      <c r="AS89" s="6">
        <v>26669</v>
      </c>
      <c r="AT89" s="6">
        <v>14940</v>
      </c>
      <c r="AU89" s="6">
        <v>11155</v>
      </c>
      <c r="AV89" s="6">
        <v>9314</v>
      </c>
      <c r="AW89" s="6">
        <v>9346</v>
      </c>
      <c r="AX89" s="6">
        <v>9366</v>
      </c>
      <c r="AY89" s="6">
        <v>12322</v>
      </c>
      <c r="AZ89" s="6">
        <v>8629</v>
      </c>
      <c r="BA89" s="6">
        <v>11450</v>
      </c>
      <c r="BB89" s="6">
        <v>14190</v>
      </c>
      <c r="BC89" s="6">
        <v>18149</v>
      </c>
      <c r="BD89" s="6">
        <v>25158</v>
      </c>
      <c r="BE89" s="6">
        <v>27458</v>
      </c>
      <c r="BF89" s="6">
        <v>15266</v>
      </c>
      <c r="BG89" s="6">
        <v>11312</v>
      </c>
      <c r="BH89" s="6">
        <v>9421</v>
      </c>
      <c r="BI89" s="6">
        <v>9290</v>
      </c>
    </row>
    <row r="90" spans="15:67" x14ac:dyDescent="0.25">
      <c r="O90" s="1706" t="s">
        <v>331</v>
      </c>
      <c r="P90" s="1707">
        <v>1925</v>
      </c>
      <c r="Q90" s="1708">
        <v>995</v>
      </c>
      <c r="R90" s="1708">
        <v>983</v>
      </c>
      <c r="S90" s="1708">
        <v>2937</v>
      </c>
      <c r="T90" s="1713">
        <v>152.57142857142858</v>
      </c>
      <c r="U90" s="1707">
        <v>938</v>
      </c>
      <c r="V90" s="1708">
        <v>385</v>
      </c>
      <c r="W90" s="1708">
        <v>502</v>
      </c>
      <c r="X90" s="1708">
        <v>891</v>
      </c>
      <c r="Y90" s="1710">
        <v>2.0522388059701493</v>
      </c>
      <c r="Z90" s="1711">
        <v>2.5844155844155843</v>
      </c>
      <c r="AA90" s="1711">
        <v>1.9581673306772909</v>
      </c>
      <c r="AB90" s="1712">
        <v>3.2962962962962963</v>
      </c>
      <c r="AC90" s="389"/>
    </row>
    <row r="91" spans="15:67" ht="90.75" thickBot="1" x14ac:dyDescent="0.3">
      <c r="O91" s="1706" t="s">
        <v>82</v>
      </c>
      <c r="P91" s="1707">
        <v>1414</v>
      </c>
      <c r="Q91" s="1708">
        <v>22</v>
      </c>
      <c r="R91" s="1708">
        <v>31</v>
      </c>
      <c r="S91" s="1708">
        <v>1897</v>
      </c>
      <c r="T91" s="1713">
        <v>134.15841584158417</v>
      </c>
      <c r="U91" s="1707">
        <v>357</v>
      </c>
      <c r="V91" s="1708">
        <v>13</v>
      </c>
      <c r="W91" s="1708">
        <v>15</v>
      </c>
      <c r="X91" s="1708">
        <v>407</v>
      </c>
      <c r="Y91" s="1710">
        <v>3.9607843137254903</v>
      </c>
      <c r="Z91" s="1711">
        <v>1.6923076923076923</v>
      </c>
      <c r="AA91" s="1711">
        <v>2.0666666666666669</v>
      </c>
      <c r="AB91" s="1712">
        <v>4.6609336609336607</v>
      </c>
      <c r="AC91" s="389"/>
      <c r="AD91" s="1734"/>
      <c r="AE91" s="1735"/>
      <c r="AF91" s="1735"/>
      <c r="AG91" s="1735"/>
      <c r="AH91" s="1735"/>
      <c r="AI91" s="1735"/>
      <c r="AJ91" s="1736" t="s">
        <v>371</v>
      </c>
      <c r="AK91" s="488">
        <v>44</v>
      </c>
      <c r="AL91" s="1737">
        <v>43831</v>
      </c>
      <c r="AM91" s="1737">
        <v>43862</v>
      </c>
      <c r="AN91" s="1737">
        <v>43891</v>
      </c>
      <c r="AO91" s="1737">
        <v>43922</v>
      </c>
      <c r="AP91" s="1737">
        <v>43952</v>
      </c>
      <c r="AQ91" s="1737">
        <v>43983</v>
      </c>
      <c r="AR91" s="1737">
        <v>44013</v>
      </c>
      <c r="AS91" s="1737">
        <v>44044</v>
      </c>
      <c r="AT91" s="1737">
        <v>44075</v>
      </c>
      <c r="AU91" s="1737">
        <v>44105</v>
      </c>
      <c r="AV91" s="1737">
        <v>44136</v>
      </c>
      <c r="AW91" s="1737">
        <v>44166</v>
      </c>
      <c r="AX91" s="1737">
        <v>44197</v>
      </c>
      <c r="AY91" s="1737">
        <v>44228</v>
      </c>
      <c r="AZ91" s="1737">
        <v>44256</v>
      </c>
      <c r="BA91" s="1737">
        <v>44287</v>
      </c>
      <c r="BB91" s="1737">
        <v>44317</v>
      </c>
      <c r="BC91" s="1737">
        <v>44348</v>
      </c>
      <c r="BD91" s="1737">
        <v>44378</v>
      </c>
      <c r="BE91" s="1737">
        <v>44409</v>
      </c>
      <c r="BF91" s="1737">
        <v>44440</v>
      </c>
      <c r="BG91" s="1737">
        <v>44470</v>
      </c>
      <c r="BH91" s="1737">
        <v>44501</v>
      </c>
      <c r="BI91" s="1737">
        <v>44531</v>
      </c>
      <c r="BK91" s="657" t="s">
        <v>376</v>
      </c>
      <c r="BL91" s="461">
        <v>2020</v>
      </c>
      <c r="BM91" s="461">
        <v>2021</v>
      </c>
      <c r="BN91" s="664" t="s">
        <v>450</v>
      </c>
      <c r="BO91" s="483" t="s">
        <v>448</v>
      </c>
    </row>
    <row r="92" spans="15:67" ht="60.75" thickTop="1" x14ac:dyDescent="0.25">
      <c r="O92" s="1706" t="s">
        <v>76</v>
      </c>
      <c r="P92" s="1707">
        <v>573</v>
      </c>
      <c r="Q92" s="1708">
        <v>22</v>
      </c>
      <c r="R92" s="1708">
        <v>31</v>
      </c>
      <c r="S92" s="1708">
        <v>267</v>
      </c>
      <c r="T92" s="1713">
        <v>46.596858638743456</v>
      </c>
      <c r="U92" s="1707">
        <v>327</v>
      </c>
      <c r="V92" s="1708">
        <v>13</v>
      </c>
      <c r="W92" s="1708">
        <v>15</v>
      </c>
      <c r="X92" s="1708">
        <v>136</v>
      </c>
      <c r="Y92" s="1710">
        <v>1.7522935779816513</v>
      </c>
      <c r="Z92" s="1711">
        <v>1.6923076923076923</v>
      </c>
      <c r="AA92" s="1711">
        <v>2.0666666666666669</v>
      </c>
      <c r="AB92" s="1712">
        <v>1.963235294117647</v>
      </c>
      <c r="AC92" s="389"/>
      <c r="AD92" s="1734"/>
      <c r="AE92" s="1735"/>
      <c r="AF92" s="1735"/>
      <c r="AG92" s="1735"/>
      <c r="AH92" s="1735"/>
      <c r="AI92" s="1735"/>
      <c r="AJ92" s="1735"/>
      <c r="AK92" s="1738" t="s">
        <v>370</v>
      </c>
      <c r="AL92" s="180"/>
      <c r="AM92" s="180"/>
      <c r="AN92" s="180"/>
      <c r="AO92" s="180"/>
      <c r="AP92" s="180"/>
      <c r="AQ92" s="180"/>
      <c r="AR92" s="180"/>
      <c r="AS92" s="180"/>
      <c r="AT92" s="180"/>
      <c r="AU92" s="180"/>
      <c r="AV92" s="180"/>
      <c r="AW92" s="180"/>
      <c r="AX92" s="1739">
        <v>1.03</v>
      </c>
      <c r="AY92" s="1739">
        <v>1.03</v>
      </c>
      <c r="AZ92" s="1739">
        <v>1.03</v>
      </c>
      <c r="BA92" s="1739">
        <v>1.03</v>
      </c>
      <c r="BB92" s="1739">
        <v>1.03</v>
      </c>
      <c r="BC92" s="1739">
        <v>1.03</v>
      </c>
      <c r="BD92" s="1739">
        <v>1.03</v>
      </c>
      <c r="BE92" s="1739">
        <v>1.03</v>
      </c>
      <c r="BF92" s="1739">
        <v>1.03</v>
      </c>
      <c r="BG92" s="1739">
        <v>1.03</v>
      </c>
      <c r="BH92" s="1739">
        <v>1.03</v>
      </c>
      <c r="BI92" s="1739">
        <v>1.03</v>
      </c>
      <c r="BK92" s="658" t="s">
        <v>391</v>
      </c>
      <c r="BL92" s="492">
        <v>75600</v>
      </c>
      <c r="BM92" s="492">
        <v>66308</v>
      </c>
      <c r="BN92" s="492">
        <v>141908</v>
      </c>
      <c r="BO92" s="491"/>
    </row>
    <row r="93" spans="15:67" ht="75" x14ac:dyDescent="0.25">
      <c r="O93" s="1706" t="s">
        <v>57</v>
      </c>
      <c r="P93" s="1707">
        <v>590</v>
      </c>
      <c r="Q93" s="1708">
        <v>76</v>
      </c>
      <c r="R93" s="1708">
        <v>207</v>
      </c>
      <c r="S93" s="1708">
        <v>444</v>
      </c>
      <c r="T93" s="1713">
        <v>75.254237288135599</v>
      </c>
      <c r="U93" s="1707">
        <v>299</v>
      </c>
      <c r="V93" s="1708">
        <v>49</v>
      </c>
      <c r="W93" s="1708">
        <v>127</v>
      </c>
      <c r="X93" s="1708">
        <v>258</v>
      </c>
      <c r="Y93" s="1710">
        <v>1.9732441471571907</v>
      </c>
      <c r="Z93" s="1711">
        <v>1.5510204081632653</v>
      </c>
      <c r="AA93" s="1711">
        <v>1.6299212598425197</v>
      </c>
      <c r="AB93" s="1712">
        <v>1.7209302325581395</v>
      </c>
      <c r="AC93" s="389"/>
      <c r="AD93" s="1734"/>
      <c r="AE93" s="1735"/>
      <c r="AF93" s="1735"/>
      <c r="AG93" s="1735"/>
      <c r="AH93" s="1735"/>
      <c r="AI93" s="1735"/>
      <c r="AJ93" s="1735"/>
      <c r="AK93" s="1740" t="s">
        <v>368</v>
      </c>
      <c r="AL93" s="1739">
        <v>85</v>
      </c>
      <c r="AM93" s="1739">
        <v>95</v>
      </c>
      <c r="AN93" s="1739">
        <v>85</v>
      </c>
      <c r="AO93" s="1739">
        <v>90</v>
      </c>
      <c r="AP93" s="1739">
        <v>87</v>
      </c>
      <c r="AQ93" s="1739">
        <v>100</v>
      </c>
      <c r="AR93" s="1739">
        <v>105</v>
      </c>
      <c r="AS93" s="1739">
        <v>107</v>
      </c>
      <c r="AT93" s="1739">
        <v>100</v>
      </c>
      <c r="AU93" s="1739">
        <v>90</v>
      </c>
      <c r="AV93" s="1739">
        <v>85</v>
      </c>
      <c r="AW93" s="1739">
        <v>95</v>
      </c>
      <c r="AX93" s="1739">
        <v>85</v>
      </c>
      <c r="AY93" s="1739">
        <v>95</v>
      </c>
      <c r="AZ93" s="1739">
        <v>85</v>
      </c>
      <c r="BA93" s="1739">
        <v>90</v>
      </c>
      <c r="BB93" s="1739">
        <v>87</v>
      </c>
      <c r="BC93" s="1739">
        <v>100</v>
      </c>
      <c r="BD93" s="1739">
        <v>105</v>
      </c>
      <c r="BE93" s="1739">
        <v>107</v>
      </c>
      <c r="BF93" s="1739">
        <v>100</v>
      </c>
      <c r="BG93" s="1739">
        <v>90</v>
      </c>
      <c r="BH93" s="1739">
        <v>85</v>
      </c>
      <c r="BI93" s="1739">
        <v>95</v>
      </c>
      <c r="BK93" s="659" t="s">
        <v>392</v>
      </c>
      <c r="BL93" s="665">
        <v>-4020412.9679999999</v>
      </c>
      <c r="BM93" s="665">
        <v>-3568994.0057200002</v>
      </c>
      <c r="BN93" s="665">
        <v>-7589406.9737200001</v>
      </c>
      <c r="BO93" s="458">
        <v>-63.245058114333339</v>
      </c>
    </row>
    <row r="94" spans="15:67" ht="75" x14ac:dyDescent="0.25">
      <c r="O94" s="1706" t="s">
        <v>80</v>
      </c>
      <c r="P94" s="1707">
        <v>600</v>
      </c>
      <c r="Q94" s="1708">
        <v>22</v>
      </c>
      <c r="R94" s="1708">
        <v>31</v>
      </c>
      <c r="S94" s="1708">
        <v>474</v>
      </c>
      <c r="T94" s="1713">
        <v>79</v>
      </c>
      <c r="U94" s="1707">
        <v>391</v>
      </c>
      <c r="V94" s="1708">
        <v>13</v>
      </c>
      <c r="W94" s="1708">
        <v>15</v>
      </c>
      <c r="X94" s="1708">
        <v>288</v>
      </c>
      <c r="Y94" s="1710">
        <v>1.5345268542199488</v>
      </c>
      <c r="Z94" s="1711">
        <v>1.6923076923076923</v>
      </c>
      <c r="AA94" s="1711">
        <v>2.0666666666666669</v>
      </c>
      <c r="AB94" s="1712">
        <v>1.6458333333333333</v>
      </c>
      <c r="AC94" s="389"/>
      <c r="AD94" s="1741"/>
      <c r="AE94" s="1731"/>
      <c r="AF94" s="1731"/>
      <c r="AG94" s="1731"/>
      <c r="AH94" s="1731"/>
      <c r="AI94" s="1731"/>
      <c r="AJ94" s="1731"/>
      <c r="AK94" s="1732" t="s">
        <v>365</v>
      </c>
      <c r="AL94" s="1733">
        <v>0</v>
      </c>
      <c r="AM94" s="1733">
        <v>0</v>
      </c>
      <c r="AN94" s="1733">
        <v>5879</v>
      </c>
      <c r="AO94" s="1733">
        <v>11334</v>
      </c>
      <c r="AP94" s="1733">
        <v>13764</v>
      </c>
      <c r="AQ94" s="1733">
        <v>12438</v>
      </c>
      <c r="AR94" s="1733">
        <v>6133</v>
      </c>
      <c r="AS94" s="1733">
        <v>4813</v>
      </c>
      <c r="AT94" s="1733">
        <v>-355</v>
      </c>
      <c r="AU94" s="1733">
        <v>3235</v>
      </c>
      <c r="AV94" s="1733">
        <v>9106</v>
      </c>
      <c r="AW94" s="1733">
        <v>9253</v>
      </c>
      <c r="AX94" s="1733">
        <v>9263</v>
      </c>
      <c r="AY94" s="1733">
        <v>12171</v>
      </c>
      <c r="AZ94" s="1733">
        <v>8101</v>
      </c>
      <c r="BA94" s="1733">
        <v>11260</v>
      </c>
      <c r="BB94" s="1733">
        <v>13397</v>
      </c>
      <c r="BC94" s="1733">
        <v>9399</v>
      </c>
      <c r="BD94" s="1733">
        <v>4555</v>
      </c>
      <c r="BE94" s="1733">
        <v>679</v>
      </c>
      <c r="BF94" s="1733">
        <v>-2120</v>
      </c>
      <c r="BG94" s="1733">
        <v>-2804</v>
      </c>
      <c r="BH94" s="1733">
        <v>849</v>
      </c>
      <c r="BI94" s="1733">
        <v>1558</v>
      </c>
      <c r="BK94" s="660" t="s">
        <v>393</v>
      </c>
      <c r="BL94" s="665">
        <v>-5025516.2100000009</v>
      </c>
      <c r="BM94" s="665">
        <v>-4461242.5071500009</v>
      </c>
      <c r="BN94" s="665">
        <v>-9486758.7171500027</v>
      </c>
      <c r="BO94" s="458">
        <v>-47.433793585750017</v>
      </c>
    </row>
    <row r="95" spans="15:67" ht="45.75" thickBot="1" x14ac:dyDescent="0.3">
      <c r="O95" s="1706" t="s">
        <v>332</v>
      </c>
      <c r="P95" s="1707">
        <v>736</v>
      </c>
      <c r="Q95" s="1708">
        <v>22</v>
      </c>
      <c r="R95" s="1708">
        <v>31</v>
      </c>
      <c r="S95" s="1708">
        <v>724</v>
      </c>
      <c r="T95" s="1713">
        <v>98.369565217391312</v>
      </c>
      <c r="U95" s="1707">
        <v>424</v>
      </c>
      <c r="V95" s="1708">
        <v>13</v>
      </c>
      <c r="W95" s="1708">
        <v>15</v>
      </c>
      <c r="X95" s="1708">
        <v>425</v>
      </c>
      <c r="Y95" s="1710">
        <v>1.7358490566037736</v>
      </c>
      <c r="Z95" s="1711">
        <v>1.6923076923076923</v>
      </c>
      <c r="AA95" s="1711">
        <v>2.0666666666666669</v>
      </c>
      <c r="AB95" s="1712">
        <v>1.703529411764706</v>
      </c>
      <c r="AC95" s="389"/>
      <c r="AD95" s="1734"/>
      <c r="AE95" s="1735"/>
      <c r="AF95" s="1735"/>
      <c r="AG95" s="1735"/>
      <c r="AH95" s="1735"/>
      <c r="AI95" s="1735"/>
      <c r="AJ95" s="1735"/>
      <c r="AK95" s="1738" t="s">
        <v>366</v>
      </c>
      <c r="AL95" s="1742">
        <v>37.4</v>
      </c>
      <c r="AM95" s="1742">
        <v>41.8</v>
      </c>
      <c r="AN95" s="1742">
        <v>37.4</v>
      </c>
      <c r="AO95" s="1742">
        <v>39.6</v>
      </c>
      <c r="AP95" s="1742">
        <v>38.28</v>
      </c>
      <c r="AQ95" s="1742">
        <v>44</v>
      </c>
      <c r="AR95" s="1742">
        <v>46.2</v>
      </c>
      <c r="AS95" s="1742">
        <v>47.08</v>
      </c>
      <c r="AT95" s="1742">
        <v>44</v>
      </c>
      <c r="AU95" s="1742">
        <v>39.6</v>
      </c>
      <c r="AV95" s="1742">
        <v>37.4</v>
      </c>
      <c r="AW95" s="1742">
        <v>41.8</v>
      </c>
      <c r="AX95" s="1742">
        <v>38.521999999999998</v>
      </c>
      <c r="AY95" s="1742">
        <v>43.053999999999995</v>
      </c>
      <c r="AZ95" s="1742">
        <v>38.521999999999998</v>
      </c>
      <c r="BA95" s="1742">
        <v>40.788000000000004</v>
      </c>
      <c r="BB95" s="1742">
        <v>39.428400000000003</v>
      </c>
      <c r="BC95" s="1742">
        <v>45.32</v>
      </c>
      <c r="BD95" s="1742">
        <v>47.586000000000006</v>
      </c>
      <c r="BE95" s="1742">
        <v>48.492399999999996</v>
      </c>
      <c r="BF95" s="1742">
        <v>45.32</v>
      </c>
      <c r="BG95" s="1742">
        <v>40.788000000000004</v>
      </c>
      <c r="BH95" s="1742">
        <v>38.521999999999998</v>
      </c>
      <c r="BI95" s="1742">
        <v>43.053999999999995</v>
      </c>
      <c r="BK95" s="661" t="s">
        <v>394</v>
      </c>
      <c r="BL95" s="666">
        <v>-151200</v>
      </c>
      <c r="BM95" s="666">
        <v>-132616</v>
      </c>
      <c r="BN95" s="666">
        <v>-283816</v>
      </c>
      <c r="BO95" s="459"/>
    </row>
    <row r="96" spans="15:67" ht="75.75" thickTop="1" x14ac:dyDescent="0.25">
      <c r="O96" s="1714" t="s">
        <v>484</v>
      </c>
      <c r="P96" s="1715">
        <v>9991</v>
      </c>
      <c r="Q96" s="1716">
        <v>4141</v>
      </c>
      <c r="R96" s="1716">
        <v>6404</v>
      </c>
      <c r="S96" s="1716">
        <v>7989</v>
      </c>
      <c r="T96" s="1713">
        <v>79.961965769192275</v>
      </c>
      <c r="U96" s="1715">
        <v>5621</v>
      </c>
      <c r="V96" s="1716">
        <v>1723</v>
      </c>
      <c r="W96" s="1716">
        <v>3051</v>
      </c>
      <c r="X96" s="1716">
        <v>4071</v>
      </c>
      <c r="Y96" s="1717">
        <v>1.7774417363458459</v>
      </c>
      <c r="Z96" s="1718">
        <v>2.4033662217063263</v>
      </c>
      <c r="AA96" s="1718">
        <v>2.0989839396919043</v>
      </c>
      <c r="AB96" s="1712">
        <v>1.9624170965364776</v>
      </c>
      <c r="AC96" s="389"/>
      <c r="AD96" s="1734"/>
      <c r="AE96" s="1735"/>
      <c r="AF96" s="1735"/>
      <c r="AG96" s="1735"/>
      <c r="AH96" s="1735"/>
      <c r="AI96" s="1735"/>
      <c r="AJ96" s="1735"/>
      <c r="AK96" s="1738" t="s">
        <v>367</v>
      </c>
      <c r="AL96" s="1742">
        <v>11.219999999999999</v>
      </c>
      <c r="AM96" s="1742">
        <v>12.54</v>
      </c>
      <c r="AN96" s="1742">
        <v>11.219999999999999</v>
      </c>
      <c r="AO96" s="1742">
        <v>11.88</v>
      </c>
      <c r="AP96" s="1742">
        <v>11.484</v>
      </c>
      <c r="AQ96" s="1742">
        <v>13.2</v>
      </c>
      <c r="AR96" s="1742">
        <v>13.860000000000001</v>
      </c>
      <c r="AS96" s="1742">
        <v>14.123999999999999</v>
      </c>
      <c r="AT96" s="1742">
        <v>13.2</v>
      </c>
      <c r="AU96" s="1742">
        <v>11.88</v>
      </c>
      <c r="AV96" s="1742">
        <v>11.219999999999999</v>
      </c>
      <c r="AW96" s="1742">
        <v>12.54</v>
      </c>
      <c r="AX96" s="1742">
        <v>11.5566</v>
      </c>
      <c r="AY96" s="1742">
        <v>12.916199999999998</v>
      </c>
      <c r="AZ96" s="1742">
        <v>11.5566</v>
      </c>
      <c r="BA96" s="1742">
        <v>12.236400000000001</v>
      </c>
      <c r="BB96" s="1742">
        <v>11.828520000000001</v>
      </c>
      <c r="BC96" s="1742">
        <v>13.596</v>
      </c>
      <c r="BD96" s="1742">
        <v>14.275800000000002</v>
      </c>
      <c r="BE96" s="1742">
        <v>14.547719999999998</v>
      </c>
      <c r="BF96" s="1742">
        <v>13.596</v>
      </c>
      <c r="BG96" s="1742">
        <v>12.236400000000001</v>
      </c>
      <c r="BH96" s="1742">
        <v>11.5566</v>
      </c>
      <c r="BI96" s="1742">
        <v>12.916199999999998</v>
      </c>
      <c r="BK96" s="663" t="s">
        <v>375</v>
      </c>
      <c r="BL96" s="667">
        <v>-9045929.1779999994</v>
      </c>
      <c r="BM96" s="667">
        <v>-8030236.5128699997</v>
      </c>
      <c r="BN96" s="667">
        <v>-17076165.690869998</v>
      </c>
      <c r="BO96" s="460">
        <v>-110.67885170008336</v>
      </c>
    </row>
    <row r="97" spans="15:69" x14ac:dyDescent="0.25">
      <c r="O97" s="1719" t="s">
        <v>333</v>
      </c>
      <c r="P97" s="1720">
        <v>88420</v>
      </c>
      <c r="Q97" s="1721">
        <v>20395</v>
      </c>
      <c r="R97" s="1721">
        <v>32923</v>
      </c>
      <c r="S97" s="1721">
        <v>74683</v>
      </c>
      <c r="T97" s="1722">
        <v>84.463922189549876</v>
      </c>
      <c r="U97" s="1720">
        <v>44285</v>
      </c>
      <c r="V97" s="1721">
        <v>9591</v>
      </c>
      <c r="W97" s="1721">
        <v>17885</v>
      </c>
      <c r="X97" s="1721">
        <v>37642</v>
      </c>
      <c r="Y97" s="1723">
        <v>1.9966128485943322</v>
      </c>
      <c r="Z97" s="1724">
        <v>2.1264727348555938</v>
      </c>
      <c r="AA97" s="1724">
        <v>1.8408163265306123</v>
      </c>
      <c r="AB97" s="1725">
        <v>1.9840337920408055</v>
      </c>
      <c r="AC97" s="389"/>
      <c r="AD97" s="1734"/>
      <c r="AE97" s="1735"/>
      <c r="AF97" s="1735"/>
      <c r="AG97" s="1735"/>
      <c r="AH97" s="1735"/>
      <c r="AI97" s="1735"/>
      <c r="AJ97" s="1735"/>
      <c r="AK97" s="1738" t="s">
        <v>369</v>
      </c>
      <c r="AL97" s="1742">
        <v>48.62</v>
      </c>
      <c r="AM97" s="1742">
        <v>54.339999999999996</v>
      </c>
      <c r="AN97" s="1742">
        <v>48.62</v>
      </c>
      <c r="AO97" s="1742">
        <v>51.480000000000004</v>
      </c>
      <c r="AP97" s="1742">
        <v>49.764000000000003</v>
      </c>
      <c r="AQ97" s="1742">
        <v>57.2</v>
      </c>
      <c r="AR97" s="1742">
        <v>60.06</v>
      </c>
      <c r="AS97" s="1742">
        <v>61.203999999999994</v>
      </c>
      <c r="AT97" s="1742">
        <v>57.2</v>
      </c>
      <c r="AU97" s="1742">
        <v>51.480000000000004</v>
      </c>
      <c r="AV97" s="1742">
        <v>48.62</v>
      </c>
      <c r="AW97" s="1742">
        <v>54.339999999999996</v>
      </c>
      <c r="AX97" s="1742">
        <v>50.078599999999994</v>
      </c>
      <c r="AY97" s="1742">
        <v>55.970199999999991</v>
      </c>
      <c r="AZ97" s="1742">
        <v>50.078599999999994</v>
      </c>
      <c r="BA97" s="1742">
        <v>53.024400000000007</v>
      </c>
      <c r="BB97" s="1742">
        <v>51.256920000000008</v>
      </c>
      <c r="BC97" s="1742">
        <v>58.915999999999997</v>
      </c>
      <c r="BD97" s="1742">
        <v>61.861800000000009</v>
      </c>
      <c r="BE97" s="1742">
        <v>63.040119999999995</v>
      </c>
      <c r="BF97" s="1742">
        <v>58.915999999999997</v>
      </c>
      <c r="BG97" s="1742">
        <v>53.024400000000007</v>
      </c>
      <c r="BH97" s="1742">
        <v>50.078599999999994</v>
      </c>
      <c r="BI97" s="1742">
        <v>55.970199999999991</v>
      </c>
      <c r="BK97" s="662" t="s">
        <v>449</v>
      </c>
      <c r="BO97" s="147"/>
      <c r="BP97" s="147"/>
      <c r="BQ97" s="147"/>
    </row>
    <row r="98" spans="15:69" x14ac:dyDescent="0.25">
      <c r="O98" s="1719" t="s">
        <v>265</v>
      </c>
      <c r="P98" s="1720">
        <v>68248</v>
      </c>
      <c r="Q98" s="1721">
        <v>70450</v>
      </c>
      <c r="R98" s="1721">
        <v>72780</v>
      </c>
      <c r="S98" s="1721">
        <v>80020</v>
      </c>
      <c r="T98" s="1722">
        <v>117.24885710936583</v>
      </c>
      <c r="U98" s="1720">
        <v>22685</v>
      </c>
      <c r="V98" s="1721">
        <v>22547</v>
      </c>
      <c r="W98" s="1721">
        <v>26562</v>
      </c>
      <c r="X98" s="1721">
        <v>29089</v>
      </c>
      <c r="Y98" s="1723">
        <v>3.0085078245536696</v>
      </c>
      <c r="Z98" s="1724">
        <v>3.1245842018893866</v>
      </c>
      <c r="AA98" s="1724">
        <v>2.7400045177320984</v>
      </c>
      <c r="AB98" s="1725">
        <v>2.7508680257141873</v>
      </c>
      <c r="AC98" s="389"/>
      <c r="AD98" s="1734"/>
      <c r="AE98" s="1735"/>
      <c r="AF98" s="1735"/>
      <c r="AG98" s="1735"/>
      <c r="AH98" s="1735"/>
      <c r="AI98" s="1735"/>
      <c r="AJ98" s="1743" t="s">
        <v>388</v>
      </c>
      <c r="AK98" s="673">
        <v>1.25</v>
      </c>
      <c r="AL98" s="1742"/>
      <c r="AM98" s="1742"/>
      <c r="AN98" s="1742"/>
      <c r="AO98" s="1742"/>
      <c r="AP98" s="1742"/>
      <c r="AQ98" s="1742"/>
      <c r="AR98" s="1742"/>
      <c r="AS98" s="1742"/>
      <c r="AT98" s="1742"/>
      <c r="AU98" s="1742"/>
      <c r="AV98" s="1742"/>
      <c r="AW98" s="1742"/>
      <c r="AX98" s="1742"/>
      <c r="AY98" s="1742"/>
      <c r="AZ98" s="1742"/>
      <c r="BA98" s="1742"/>
      <c r="BB98" s="1742"/>
      <c r="BC98" s="1742"/>
      <c r="BD98" s="1742"/>
      <c r="BE98" s="1742"/>
      <c r="BF98" s="1742"/>
      <c r="BG98" s="1742"/>
      <c r="BH98" s="1742"/>
      <c r="BI98" s="1742"/>
      <c r="BO98" s="147"/>
      <c r="BP98" s="147"/>
      <c r="BQ98" s="147"/>
    </row>
    <row r="99" spans="15:69" x14ac:dyDescent="0.25">
      <c r="O99" s="1714" t="s">
        <v>334</v>
      </c>
      <c r="P99" s="1715">
        <v>156668</v>
      </c>
      <c r="Q99" s="1716">
        <v>90845</v>
      </c>
      <c r="R99" s="1716">
        <v>105703</v>
      </c>
      <c r="S99" s="1716">
        <v>154703</v>
      </c>
      <c r="T99" s="1726">
        <v>98.745755355273573</v>
      </c>
      <c r="U99" s="1715">
        <v>66970</v>
      </c>
      <c r="V99" s="1716">
        <v>32138</v>
      </c>
      <c r="W99" s="1716">
        <v>44447</v>
      </c>
      <c r="X99" s="1716">
        <v>66731</v>
      </c>
      <c r="Y99" s="1717">
        <v>2.339375839928326</v>
      </c>
      <c r="Z99" s="1718">
        <v>2.826716037090049</v>
      </c>
      <c r="AA99" s="1718">
        <v>2.37818075460661</v>
      </c>
      <c r="AB99" s="1727">
        <v>2.3183078329412119</v>
      </c>
      <c r="AC99" s="389"/>
      <c r="AD99" s="1734"/>
      <c r="AE99" s="1735"/>
      <c r="AF99" s="1735"/>
      <c r="AG99" s="1735"/>
      <c r="AH99" s="1735"/>
      <c r="AI99" s="1735"/>
      <c r="AJ99" s="1735"/>
      <c r="AK99" s="1738" t="s">
        <v>387</v>
      </c>
      <c r="AL99" s="1742">
        <v>60.774999999999999</v>
      </c>
      <c r="AM99" s="1742">
        <v>67.924999999999997</v>
      </c>
      <c r="AN99" s="1742">
        <v>60.774999999999999</v>
      </c>
      <c r="AO99" s="1742">
        <v>64.350000000000009</v>
      </c>
      <c r="AP99" s="1742">
        <v>62.205000000000005</v>
      </c>
      <c r="AQ99" s="1742">
        <v>71.5</v>
      </c>
      <c r="AR99" s="1742">
        <v>75.075000000000003</v>
      </c>
      <c r="AS99" s="1742">
        <v>76.504999999999995</v>
      </c>
      <c r="AT99" s="1742">
        <v>71.5</v>
      </c>
      <c r="AU99" s="1742">
        <v>64.350000000000009</v>
      </c>
      <c r="AV99" s="1742">
        <v>60.774999999999999</v>
      </c>
      <c r="AW99" s="1742">
        <v>67.924999999999997</v>
      </c>
      <c r="AX99" s="1742">
        <v>62.598249999999993</v>
      </c>
      <c r="AY99" s="1742">
        <v>69.962749999999986</v>
      </c>
      <c r="AZ99" s="1742">
        <v>62.598249999999993</v>
      </c>
      <c r="BA99" s="1742">
        <v>66.280500000000004</v>
      </c>
      <c r="BB99" s="1742">
        <v>64.071150000000017</v>
      </c>
      <c r="BC99" s="1742">
        <v>73.644999999999996</v>
      </c>
      <c r="BD99" s="1742">
        <v>77.327250000000006</v>
      </c>
      <c r="BE99" s="1742">
        <v>78.800149999999988</v>
      </c>
      <c r="BF99" s="1742">
        <v>73.644999999999996</v>
      </c>
      <c r="BG99" s="1742">
        <v>66.280500000000004</v>
      </c>
      <c r="BH99" s="1742">
        <v>62.598249999999993</v>
      </c>
      <c r="BI99" s="1742">
        <v>69.962749999999986</v>
      </c>
      <c r="BO99" s="147"/>
      <c r="BP99" s="147"/>
      <c r="BQ99" s="147"/>
    </row>
    <row r="100" spans="15:69" x14ac:dyDescent="0.25">
      <c r="O100" s="147"/>
      <c r="Y100" s="147"/>
      <c r="Z100" s="147"/>
      <c r="AA100" s="147"/>
      <c r="AB100" s="147"/>
      <c r="AC100" s="147"/>
      <c r="AD100" s="1734"/>
      <c r="AE100" s="1735"/>
      <c r="AF100" s="1735"/>
      <c r="AG100" s="1735"/>
      <c r="AH100" s="1735"/>
      <c r="AI100" s="1735"/>
      <c r="AJ100" s="1735"/>
      <c r="AK100" s="1744" t="s">
        <v>389</v>
      </c>
      <c r="AL100" s="1745">
        <v>109.395</v>
      </c>
      <c r="AM100" s="1745">
        <v>122.26499999999999</v>
      </c>
      <c r="AN100" s="1745">
        <v>109.395</v>
      </c>
      <c r="AO100" s="1745">
        <v>115.83000000000001</v>
      </c>
      <c r="AP100" s="1745">
        <v>111.96900000000001</v>
      </c>
      <c r="AQ100" s="1745">
        <v>128.69999999999999</v>
      </c>
      <c r="AR100" s="1745">
        <v>135.13499999999999</v>
      </c>
      <c r="AS100" s="1745">
        <v>137.709</v>
      </c>
      <c r="AT100" s="1745">
        <v>128.69999999999999</v>
      </c>
      <c r="AU100" s="1745">
        <v>115.83000000000001</v>
      </c>
      <c r="AV100" s="1745">
        <v>109.395</v>
      </c>
      <c r="AW100" s="1745">
        <v>122.26499999999999</v>
      </c>
      <c r="AX100" s="1745">
        <v>112.67684999999999</v>
      </c>
      <c r="AY100" s="1745">
        <v>125.93294999999998</v>
      </c>
      <c r="AZ100" s="1745">
        <v>112.67684999999999</v>
      </c>
      <c r="BA100" s="1745">
        <v>119.3049</v>
      </c>
      <c r="BB100" s="1745">
        <v>115.32807000000003</v>
      </c>
      <c r="BC100" s="1745">
        <v>132.56099999999998</v>
      </c>
      <c r="BD100" s="1745">
        <v>139.18905000000001</v>
      </c>
      <c r="BE100" s="1745">
        <v>141.84026999999998</v>
      </c>
      <c r="BF100" s="1745">
        <v>132.56099999999998</v>
      </c>
      <c r="BG100" s="1745">
        <v>119.3049</v>
      </c>
      <c r="BH100" s="1745">
        <v>112.67684999999999</v>
      </c>
      <c r="BI100" s="1745">
        <v>125.93294999999998</v>
      </c>
      <c r="BO100" s="147"/>
      <c r="BP100" s="147"/>
      <c r="BQ100" s="147"/>
    </row>
    <row r="101" spans="15:69" x14ac:dyDescent="0.25">
      <c r="O101" s="147"/>
      <c r="Y101" s="147"/>
      <c r="Z101" s="147"/>
      <c r="AA101" s="147"/>
      <c r="AB101" s="147"/>
      <c r="AC101" s="147"/>
      <c r="AD101" s="1734"/>
      <c r="AE101" s="1735"/>
      <c r="AF101" s="1735"/>
      <c r="AG101" s="1735"/>
      <c r="AH101" s="1735"/>
      <c r="AI101" s="1735"/>
      <c r="AJ101" s="1735"/>
      <c r="AK101" s="1738" t="s">
        <v>390</v>
      </c>
      <c r="AL101" s="1746">
        <v>2</v>
      </c>
      <c r="AM101" s="1746">
        <v>2</v>
      </c>
      <c r="AN101" s="1746">
        <v>2</v>
      </c>
      <c r="AO101" s="1746">
        <v>2</v>
      </c>
      <c r="AP101" s="1746">
        <v>2</v>
      </c>
      <c r="AQ101" s="1746">
        <v>2</v>
      </c>
      <c r="AR101" s="1746">
        <v>2</v>
      </c>
      <c r="AS101" s="1746">
        <v>2</v>
      </c>
      <c r="AT101" s="1746">
        <v>2</v>
      </c>
      <c r="AU101" s="1746">
        <v>2</v>
      </c>
      <c r="AV101" s="1746">
        <v>2</v>
      </c>
      <c r="AW101" s="1746">
        <v>2</v>
      </c>
      <c r="AX101" s="1746">
        <v>2</v>
      </c>
      <c r="AY101" s="1746">
        <v>2</v>
      </c>
      <c r="AZ101" s="1746">
        <v>2</v>
      </c>
      <c r="BA101" s="1746">
        <v>2</v>
      </c>
      <c r="BB101" s="1746">
        <v>2</v>
      </c>
      <c r="BC101" s="1746">
        <v>2</v>
      </c>
      <c r="BD101" s="1746">
        <v>2</v>
      </c>
      <c r="BE101" s="1746">
        <v>2</v>
      </c>
      <c r="BF101" s="1746">
        <v>2</v>
      </c>
      <c r="BG101" s="1746">
        <v>2</v>
      </c>
      <c r="BH101" s="1746">
        <v>2</v>
      </c>
      <c r="BI101" s="1746">
        <v>2</v>
      </c>
      <c r="BO101" s="147"/>
      <c r="BP101" s="147"/>
      <c r="BQ101" s="147"/>
    </row>
    <row r="102" spans="15:69" x14ac:dyDescent="0.25">
      <c r="O102" s="147"/>
      <c r="Y102" s="147"/>
      <c r="Z102" s="147"/>
      <c r="AA102" s="147"/>
      <c r="AB102" s="147"/>
      <c r="AC102" s="147"/>
      <c r="AD102" s="1734"/>
      <c r="AE102" s="1735"/>
      <c r="AF102" s="1735"/>
      <c r="AG102" s="1735"/>
      <c r="AH102" s="1735"/>
      <c r="AI102" s="1735"/>
      <c r="AJ102" s="1735"/>
      <c r="AK102" s="1744" t="s">
        <v>372</v>
      </c>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O102" s="147"/>
      <c r="BP102" s="147"/>
      <c r="BQ102" s="147"/>
    </row>
    <row r="103" spans="15:69" x14ac:dyDescent="0.25">
      <c r="O103" s="147"/>
      <c r="Y103" s="147"/>
      <c r="Z103" s="147"/>
      <c r="AA103" s="147"/>
      <c r="AB103" s="147"/>
      <c r="AC103" s="147"/>
      <c r="AD103" s="1734"/>
      <c r="AE103" s="1735"/>
      <c r="AF103" s="1735"/>
      <c r="AG103" s="1735"/>
      <c r="AH103" s="1735"/>
      <c r="AI103" s="1735"/>
      <c r="AJ103" s="1735"/>
      <c r="AK103" s="1747" t="s">
        <v>373</v>
      </c>
      <c r="AL103" s="1748">
        <v>0</v>
      </c>
      <c r="AM103" s="1748">
        <v>0</v>
      </c>
      <c r="AN103" s="1748">
        <v>-285836.98</v>
      </c>
      <c r="AO103" s="1748">
        <v>-583474.32000000007</v>
      </c>
      <c r="AP103" s="1748">
        <v>-684951.696</v>
      </c>
      <c r="AQ103" s="1748">
        <v>-711453.60000000009</v>
      </c>
      <c r="AR103" s="1748">
        <v>-368347.98000000004</v>
      </c>
      <c r="AS103" s="1748">
        <v>-294574.85199999996</v>
      </c>
      <c r="AT103" s="1748">
        <v>20306</v>
      </c>
      <c r="AU103" s="1748">
        <v>-166537.80000000002</v>
      </c>
      <c r="AV103" s="1748">
        <v>-442733.72</v>
      </c>
      <c r="AW103" s="1748">
        <v>-502808.01999999996</v>
      </c>
      <c r="AX103" s="1748">
        <v>-463878.07179999998</v>
      </c>
      <c r="AY103" s="1748">
        <v>-681213.3041999999</v>
      </c>
      <c r="AZ103" s="1748">
        <v>-405686.73859999998</v>
      </c>
      <c r="BA103" s="1748">
        <v>-597054.74400000006</v>
      </c>
      <c r="BB103" s="1748">
        <v>-686688.95724000013</v>
      </c>
      <c r="BC103" s="1748">
        <v>-553751.48399999994</v>
      </c>
      <c r="BD103" s="1748">
        <v>-281780.49900000007</v>
      </c>
      <c r="BE103" s="1748">
        <v>-42804.241479999997</v>
      </c>
      <c r="BF103" s="1748">
        <v>124901.92</v>
      </c>
      <c r="BG103" s="1748">
        <v>148680.41760000002</v>
      </c>
      <c r="BH103" s="1748">
        <v>-42516.731399999997</v>
      </c>
      <c r="BI103" s="1748">
        <v>-87201.571599999981</v>
      </c>
      <c r="BO103" s="147"/>
      <c r="BP103" s="147"/>
      <c r="BQ103" s="147"/>
    </row>
    <row r="104" spans="15:69" x14ac:dyDescent="0.25">
      <c r="O104" s="147"/>
      <c r="Y104" s="147"/>
      <c r="Z104" s="147"/>
      <c r="AA104" s="147"/>
      <c r="AB104" s="147"/>
      <c r="AC104" s="147"/>
      <c r="AD104" s="1734"/>
      <c r="AE104" s="1735"/>
      <c r="AF104" s="1735"/>
      <c r="AG104" s="1735"/>
      <c r="AH104" s="1735"/>
      <c r="AI104" s="1735"/>
      <c r="AJ104" s="1735"/>
      <c r="AK104" s="1747" t="s">
        <v>377</v>
      </c>
      <c r="AL104" s="1748">
        <v>0</v>
      </c>
      <c r="AM104" s="1748">
        <v>0</v>
      </c>
      <c r="AN104" s="1748">
        <v>-357296.22499999998</v>
      </c>
      <c r="AO104" s="1748">
        <v>-729342.90000000014</v>
      </c>
      <c r="AP104" s="1748">
        <v>-856189.62000000011</v>
      </c>
      <c r="AQ104" s="1748">
        <v>-889317</v>
      </c>
      <c r="AR104" s="1748">
        <v>-460434.97500000003</v>
      </c>
      <c r="AS104" s="1748">
        <v>-368218.565</v>
      </c>
      <c r="AT104" s="1748">
        <v>25382.5</v>
      </c>
      <c r="AU104" s="1748">
        <v>-208172.25000000003</v>
      </c>
      <c r="AV104" s="1748">
        <v>-553417.15</v>
      </c>
      <c r="AW104" s="1748">
        <v>-628510.02500000002</v>
      </c>
      <c r="AX104" s="1748">
        <v>-579847.58974999993</v>
      </c>
      <c r="AY104" s="1748">
        <v>-851516.63024999981</v>
      </c>
      <c r="AZ104" s="1748">
        <v>-507108.42324999993</v>
      </c>
      <c r="BA104" s="1748">
        <v>-746318.43</v>
      </c>
      <c r="BB104" s="1748">
        <v>-858361.19655000023</v>
      </c>
      <c r="BC104" s="1748">
        <v>-692189.35499999998</v>
      </c>
      <c r="BD104" s="1748">
        <v>-352225.62375000003</v>
      </c>
      <c r="BE104" s="1748">
        <v>-53505.301849999989</v>
      </c>
      <c r="BF104" s="1748">
        <v>156127.4</v>
      </c>
      <c r="BG104" s="1748">
        <v>185850.522</v>
      </c>
      <c r="BH104" s="1748">
        <v>-53145.914249999994</v>
      </c>
      <c r="BI104" s="1748">
        <v>-109001.96449999997</v>
      </c>
    </row>
    <row r="105" spans="15:69" x14ac:dyDescent="0.25">
      <c r="O105" s="147"/>
      <c r="Y105" s="147"/>
      <c r="Z105" s="147"/>
      <c r="AA105" s="147"/>
      <c r="AB105" s="147"/>
      <c r="AC105" s="147"/>
      <c r="AD105" s="1734"/>
      <c r="AE105" s="1735"/>
      <c r="AF105" s="1735"/>
      <c r="AG105" s="1735"/>
      <c r="AH105" s="1735"/>
      <c r="AI105" s="1735"/>
      <c r="AJ105" s="1735"/>
      <c r="AK105" s="1747" t="s">
        <v>374</v>
      </c>
      <c r="AL105" s="1748">
        <v>0</v>
      </c>
      <c r="AM105" s="1748">
        <v>0</v>
      </c>
      <c r="AN105" s="1748">
        <v>-11758</v>
      </c>
      <c r="AO105" s="1748">
        <v>-22668</v>
      </c>
      <c r="AP105" s="1748">
        <v>-27528</v>
      </c>
      <c r="AQ105" s="1748">
        <v>-24876</v>
      </c>
      <c r="AR105" s="1748">
        <v>-12266</v>
      </c>
      <c r="AS105" s="1748">
        <v>-9626</v>
      </c>
      <c r="AT105" s="1748">
        <v>710</v>
      </c>
      <c r="AU105" s="1748">
        <v>-6470</v>
      </c>
      <c r="AV105" s="1748">
        <v>-18212</v>
      </c>
      <c r="AW105" s="1748">
        <v>-18506</v>
      </c>
      <c r="AX105" s="1748">
        <v>-18526</v>
      </c>
      <c r="AY105" s="1748">
        <v>-24342</v>
      </c>
      <c r="AZ105" s="1748">
        <v>-16202</v>
      </c>
      <c r="BA105" s="1748">
        <v>-22520</v>
      </c>
      <c r="BB105" s="1748">
        <v>-26794</v>
      </c>
      <c r="BC105" s="1748">
        <v>-18798</v>
      </c>
      <c r="BD105" s="1748">
        <v>-9110</v>
      </c>
      <c r="BE105" s="1748">
        <v>-1358</v>
      </c>
      <c r="BF105" s="1748">
        <v>4240</v>
      </c>
      <c r="BG105" s="1748">
        <v>5608</v>
      </c>
      <c r="BH105" s="1748">
        <v>-1698</v>
      </c>
      <c r="BI105" s="1748">
        <v>-3116</v>
      </c>
    </row>
    <row r="106" spans="15:69" x14ac:dyDescent="0.25">
      <c r="O106" s="147"/>
      <c r="Y106" s="147"/>
      <c r="Z106" s="147"/>
      <c r="AA106" s="147"/>
      <c r="AB106" s="147"/>
      <c r="AC106" s="147"/>
      <c r="AD106" s="1749"/>
      <c r="AE106" s="1750"/>
      <c r="AF106" s="1750"/>
      <c r="AG106" s="1750"/>
      <c r="AH106" s="1750"/>
      <c r="AI106" s="1750"/>
      <c r="AJ106" s="1750"/>
      <c r="AK106" s="1751" t="s">
        <v>375</v>
      </c>
      <c r="AL106" s="1752">
        <v>0</v>
      </c>
      <c r="AM106" s="1752">
        <v>0</v>
      </c>
      <c r="AN106" s="1752">
        <v>-643133.20499999996</v>
      </c>
      <c r="AO106" s="1752">
        <v>-1312817.2200000002</v>
      </c>
      <c r="AP106" s="1752">
        <v>-1541141.3160000001</v>
      </c>
      <c r="AQ106" s="1752">
        <v>-1600770.5999999999</v>
      </c>
      <c r="AR106" s="1752">
        <v>-828782.95499999996</v>
      </c>
      <c r="AS106" s="1752">
        <v>-662793.41700000002</v>
      </c>
      <c r="AT106" s="1752">
        <v>45688.499999999993</v>
      </c>
      <c r="AU106" s="1752">
        <v>-374710.05000000005</v>
      </c>
      <c r="AV106" s="1752">
        <v>-996150.87</v>
      </c>
      <c r="AW106" s="1752">
        <v>-1131318.0449999999</v>
      </c>
      <c r="AX106" s="1752">
        <v>-1043725.6615499998</v>
      </c>
      <c r="AY106" s="1752">
        <v>-1532729.9344499998</v>
      </c>
      <c r="AZ106" s="1752">
        <v>-912795.16184999992</v>
      </c>
      <c r="BA106" s="1752">
        <v>-1343373.1740000001</v>
      </c>
      <c r="BB106" s="1752">
        <v>-1545050.1537900004</v>
      </c>
      <c r="BC106" s="1752">
        <v>-1245940.8389999997</v>
      </c>
      <c r="BD106" s="1752">
        <v>-634006.1227500001</v>
      </c>
      <c r="BE106" s="1752">
        <v>-96309.543329999986</v>
      </c>
      <c r="BF106" s="1752">
        <v>281029.31999999995</v>
      </c>
      <c r="BG106" s="1752">
        <v>334530.93959999998</v>
      </c>
      <c r="BH106" s="1752">
        <v>-95662.645649999991</v>
      </c>
      <c r="BI106" s="1752">
        <v>-196203.53609999997</v>
      </c>
    </row>
    <row r="107" spans="15:69" x14ac:dyDescent="0.25">
      <c r="O107" s="147"/>
      <c r="Y107" s="147"/>
      <c r="Z107" s="147"/>
      <c r="AA107" s="147"/>
      <c r="AB107" s="147"/>
      <c r="AC107" s="147"/>
    </row>
    <row r="108" spans="15:69" x14ac:dyDescent="0.25">
      <c r="O108" s="147"/>
      <c r="Y108" s="147"/>
      <c r="Z108" s="147"/>
      <c r="AA108" s="147"/>
      <c r="AB108" s="147"/>
      <c r="AC108" s="147"/>
    </row>
    <row r="109" spans="15:69" x14ac:dyDescent="0.25">
      <c r="O109" s="147"/>
      <c r="Y109" s="147"/>
      <c r="Z109" s="147"/>
      <c r="AA109" s="147"/>
      <c r="AB109" s="147"/>
      <c r="AC109" s="147"/>
    </row>
    <row r="110" spans="15:69" x14ac:dyDescent="0.25">
      <c r="O110" s="147"/>
      <c r="Y110" s="147"/>
      <c r="Z110" s="147"/>
      <c r="AA110" s="147"/>
      <c r="AB110" s="147"/>
      <c r="AC110" s="147"/>
    </row>
    <row r="111" spans="15:69" x14ac:dyDescent="0.25">
      <c r="O111" s="147"/>
      <c r="Y111" s="147"/>
      <c r="Z111" s="147"/>
      <c r="AA111" s="147"/>
      <c r="AB111" s="147"/>
      <c r="AC111" s="147"/>
      <c r="BQ111" s="844">
        <v>0.44444444444444448</v>
      </c>
    </row>
    <row r="112" spans="15:69" x14ac:dyDescent="0.25">
      <c r="O112" s="147"/>
      <c r="Y112" s="147"/>
      <c r="Z112" s="147"/>
      <c r="AA112" s="147"/>
      <c r="AB112" s="147"/>
      <c r="AC112" s="147"/>
      <c r="BQ112" s="844">
        <v>0.5555555555555558</v>
      </c>
    </row>
    <row r="113" spans="15:69" x14ac:dyDescent="0.25">
      <c r="O113" s="147"/>
      <c r="Y113" s="147"/>
      <c r="Z113" s="147"/>
      <c r="AA113" s="147"/>
      <c r="AB113" s="147"/>
      <c r="AC113" s="147"/>
      <c r="BQ113" s="844">
        <v>1.6620593003015077E-2</v>
      </c>
    </row>
    <row r="114" spans="15:69" x14ac:dyDescent="0.25">
      <c r="O114" s="147"/>
      <c r="Y114" s="147"/>
      <c r="Z114" s="147"/>
      <c r="AA114" s="147"/>
      <c r="AB114" s="147"/>
      <c r="AC114" s="147"/>
    </row>
    <row r="115" spans="15:69" x14ac:dyDescent="0.25">
      <c r="Y115" s="147"/>
      <c r="Z115" s="147"/>
      <c r="AA115" s="147"/>
      <c r="AB115" s="147"/>
      <c r="AC115" s="147"/>
    </row>
    <row r="116" spans="15:69" x14ac:dyDescent="0.25">
      <c r="Y116" s="147"/>
      <c r="Z116" s="147"/>
      <c r="AA116" s="147"/>
      <c r="AB116" s="147"/>
      <c r="AC116" s="147"/>
    </row>
    <row r="117" spans="15:69" x14ac:dyDescent="0.25">
      <c r="Y117" s="147"/>
      <c r="Z117" s="147"/>
      <c r="AA117" s="147"/>
      <c r="AB117" s="147"/>
      <c r="AC117" s="147"/>
    </row>
    <row r="118" spans="15:69" x14ac:dyDescent="0.25">
      <c r="Y118" s="147"/>
      <c r="Z118" s="147"/>
      <c r="AA118" s="147"/>
      <c r="AB118" s="147"/>
      <c r="AC118" s="147"/>
    </row>
    <row r="119" spans="15:69" x14ac:dyDescent="0.25">
      <c r="Y119" s="147"/>
      <c r="Z119" s="147"/>
      <c r="AA119" s="147"/>
      <c r="AB119" s="147"/>
      <c r="AC119" s="147"/>
    </row>
    <row r="120" spans="15:69" x14ac:dyDescent="0.25">
      <c r="Y120" s="147"/>
      <c r="Z120" s="147"/>
      <c r="AA120" s="147"/>
      <c r="AB120" s="147"/>
      <c r="AC120" s="147"/>
    </row>
    <row r="121" spans="15:69" x14ac:dyDescent="0.25">
      <c r="Y121" s="147"/>
      <c r="Z121" s="147"/>
      <c r="AA121" s="147"/>
      <c r="AB121" s="147"/>
      <c r="AC121" s="147"/>
    </row>
    <row r="122" spans="15:69" x14ac:dyDescent="0.25">
      <c r="Y122" s="147"/>
      <c r="Z122" s="147"/>
      <c r="AA122" s="147"/>
      <c r="AB122" s="147"/>
      <c r="AC122" s="147"/>
    </row>
    <row r="123" spans="15:69" x14ac:dyDescent="0.25">
      <c r="Y123" s="147"/>
      <c r="Z123" s="147"/>
      <c r="AA123" s="147"/>
      <c r="AB123" s="147"/>
      <c r="AC123" s="147"/>
    </row>
    <row r="124" spans="15:69" x14ac:dyDescent="0.25">
      <c r="Y124" s="147"/>
      <c r="Z124" s="147"/>
      <c r="AA124" s="147"/>
      <c r="AB124" s="147"/>
      <c r="AC124" s="147"/>
    </row>
    <row r="125" spans="15:69" x14ac:dyDescent="0.25">
      <c r="Y125" s="147"/>
      <c r="Z125" s="147"/>
      <c r="AA125" s="147"/>
      <c r="AB125" s="147"/>
      <c r="AC125" s="147"/>
    </row>
    <row r="126" spans="15:69" x14ac:dyDescent="0.25">
      <c r="Y126" s="147"/>
      <c r="Z126" s="147"/>
      <c r="AA126" s="147"/>
      <c r="AB126" s="147"/>
      <c r="AC126" s="147"/>
    </row>
    <row r="127" spans="15:69" x14ac:dyDescent="0.25">
      <c r="Y127" s="147"/>
      <c r="Z127" s="147"/>
      <c r="AA127" s="147"/>
      <c r="AB127" s="147"/>
      <c r="AC127" s="147"/>
    </row>
    <row r="128" spans="15:69" x14ac:dyDescent="0.25">
      <c r="Y128" s="147"/>
      <c r="Z128" s="147"/>
      <c r="AA128" s="147"/>
      <c r="AB128" s="147"/>
      <c r="AC128" s="147"/>
    </row>
    <row r="129" spans="17:29" x14ac:dyDescent="0.25">
      <c r="Y129" s="147"/>
      <c r="Z129" s="147"/>
      <c r="AA129" s="147"/>
      <c r="AB129" s="147"/>
      <c r="AC129" s="147"/>
    </row>
    <row r="130" spans="17:29" x14ac:dyDescent="0.25">
      <c r="Y130" s="147"/>
      <c r="Z130" s="147"/>
      <c r="AA130" s="147"/>
      <c r="AB130" s="147"/>
      <c r="AC130" s="147"/>
    </row>
    <row r="131" spans="17:29" x14ac:dyDescent="0.25">
      <c r="Y131" s="147"/>
      <c r="Z131" s="147"/>
      <c r="AA131" s="147"/>
      <c r="AB131" s="147"/>
      <c r="AC131" s="147"/>
    </row>
    <row r="132" spans="17:29" x14ac:dyDescent="0.25">
      <c r="Y132" s="147"/>
      <c r="Z132" s="147"/>
      <c r="AA132" s="147"/>
      <c r="AB132" s="147"/>
      <c r="AC132" s="147"/>
    </row>
    <row r="133" spans="17:29" x14ac:dyDescent="0.25">
      <c r="Y133" s="147"/>
      <c r="Z133" s="147"/>
      <c r="AA133" s="147"/>
      <c r="AB133" s="147"/>
      <c r="AC133" s="147"/>
    </row>
    <row r="134" spans="17:29" x14ac:dyDescent="0.25">
      <c r="Y134" s="147"/>
      <c r="Z134" s="147"/>
      <c r="AA134" s="147"/>
      <c r="AB134" s="147"/>
      <c r="AC134" s="147"/>
    </row>
    <row r="135" spans="17:29" x14ac:dyDescent="0.25">
      <c r="Y135" s="147"/>
      <c r="Z135" s="147"/>
      <c r="AA135" s="147"/>
      <c r="AB135" s="147"/>
      <c r="AC135" s="147"/>
    </row>
    <row r="136" spans="17:29" x14ac:dyDescent="0.25">
      <c r="Y136" s="147"/>
      <c r="Z136" s="147"/>
      <c r="AA136" s="147"/>
      <c r="AB136" s="147"/>
      <c r="AC136" s="147"/>
    </row>
    <row r="137" spans="17:29" x14ac:dyDescent="0.25">
      <c r="Y137" s="147"/>
      <c r="Z137" s="147"/>
      <c r="AA137" s="147"/>
      <c r="AB137" s="147"/>
      <c r="AC137" s="147"/>
    </row>
    <row r="138" spans="17:29" x14ac:dyDescent="0.25">
      <c r="Y138" s="147"/>
      <c r="Z138" s="147"/>
      <c r="AA138" s="147"/>
      <c r="AB138" s="147"/>
      <c r="AC138" s="147"/>
    </row>
    <row r="139" spans="17:29" x14ac:dyDescent="0.25">
      <c r="Y139" s="147"/>
      <c r="Z139" s="147"/>
      <c r="AA139" s="147"/>
      <c r="AB139" s="147"/>
      <c r="AC139" s="147"/>
    </row>
    <row r="140" spans="17:29" x14ac:dyDescent="0.25">
      <c r="Q140" s="2" t="s">
        <v>1509</v>
      </c>
      <c r="Z140" s="147"/>
      <c r="AA140" s="147"/>
      <c r="AB140" s="147"/>
      <c r="AC140" s="147"/>
    </row>
    <row r="141" spans="17:29" ht="18" x14ac:dyDescent="0.25">
      <c r="Q141" s="579" t="s">
        <v>488</v>
      </c>
      <c r="R141" s="749">
        <v>2019</v>
      </c>
      <c r="S141" s="749">
        <v>2020</v>
      </c>
      <c r="T141" s="749">
        <v>2021</v>
      </c>
      <c r="U141" s="1728">
        <v>2022</v>
      </c>
      <c r="V141" s="749" t="s">
        <v>486</v>
      </c>
      <c r="W141" s="749" t="s">
        <v>487</v>
      </c>
      <c r="X141" s="1728" t="s">
        <v>1510</v>
      </c>
      <c r="Z141" s="147"/>
      <c r="AA141" s="147"/>
      <c r="AB141" s="147"/>
      <c r="AC141" s="147"/>
    </row>
    <row r="142" spans="17:29" x14ac:dyDescent="0.25">
      <c r="Q142" s="579" t="s">
        <v>485</v>
      </c>
      <c r="R142" s="14">
        <v>156668</v>
      </c>
      <c r="S142" s="14">
        <v>90845</v>
      </c>
      <c r="T142" s="14">
        <v>105703</v>
      </c>
      <c r="U142" s="1729">
        <v>154703</v>
      </c>
      <c r="V142" s="608">
        <v>57.985676717644949</v>
      </c>
      <c r="W142" s="608">
        <v>67.469425792120916</v>
      </c>
      <c r="X142" s="1730">
        <v>98.745755355273573</v>
      </c>
      <c r="Z142" s="147"/>
      <c r="AA142" s="147"/>
      <c r="AB142" s="147"/>
      <c r="AC142" s="147"/>
    </row>
    <row r="143" spans="17:29" x14ac:dyDescent="0.25">
      <c r="Q143" s="579" t="s">
        <v>136</v>
      </c>
      <c r="R143" s="14">
        <v>68248</v>
      </c>
      <c r="S143" s="14">
        <v>70450</v>
      </c>
      <c r="T143" s="14">
        <v>72780</v>
      </c>
      <c r="U143" s="1729">
        <v>80020</v>
      </c>
      <c r="V143" s="608">
        <v>103.22646817489156</v>
      </c>
      <c r="W143" s="608">
        <v>106.64048763333724</v>
      </c>
      <c r="X143" s="1730">
        <v>117.24885710936583</v>
      </c>
      <c r="Z143" s="147"/>
      <c r="AA143" s="147"/>
      <c r="AB143" s="147"/>
      <c r="AC143" s="147"/>
    </row>
    <row r="144" spans="17:29" x14ac:dyDescent="0.25">
      <c r="Q144" s="579" t="s">
        <v>322</v>
      </c>
      <c r="R144" s="14">
        <v>88420</v>
      </c>
      <c r="S144" s="14">
        <v>20395</v>
      </c>
      <c r="T144" s="14">
        <v>32923</v>
      </c>
      <c r="U144" s="1729">
        <v>74683</v>
      </c>
      <c r="V144" s="608">
        <v>23.066048405338158</v>
      </c>
      <c r="W144" s="608">
        <v>37.234788509387016</v>
      </c>
      <c r="X144" s="1730">
        <v>84.463922189549876</v>
      </c>
      <c r="Z144" s="147"/>
      <c r="AA144" s="147"/>
      <c r="AB144" s="147"/>
      <c r="AC144" s="147"/>
    </row>
    <row r="145" spans="17:29" x14ac:dyDescent="0.25">
      <c r="Q145" s="579" t="s">
        <v>318</v>
      </c>
      <c r="R145" s="608">
        <v>2.339375839928326</v>
      </c>
      <c r="S145" s="608">
        <v>2.826716037090049</v>
      </c>
      <c r="T145" s="608">
        <v>2.37818075460661</v>
      </c>
      <c r="U145" s="1730">
        <v>2.3183078329412119</v>
      </c>
      <c r="V145" s="608">
        <v>120.83206079347448</v>
      </c>
      <c r="W145" s="608">
        <v>101.65877213981456</v>
      </c>
      <c r="X145" s="1730">
        <v>99.09941760415208</v>
      </c>
      <c r="Z145" s="147"/>
      <c r="AA145" s="147"/>
      <c r="AB145" s="147"/>
      <c r="AC145" s="147"/>
    </row>
    <row r="146" spans="17:29" x14ac:dyDescent="0.25">
      <c r="Q146" s="579" t="s">
        <v>319</v>
      </c>
      <c r="R146" s="608">
        <v>3.0085078245536696</v>
      </c>
      <c r="S146" s="608">
        <v>3.1245842018893866</v>
      </c>
      <c r="T146" s="608">
        <v>2.7400045177320984</v>
      </c>
      <c r="U146" s="1730">
        <v>2.7508680257141873</v>
      </c>
      <c r="V146" s="608">
        <v>103.8582707476567</v>
      </c>
      <c r="W146" s="608">
        <v>91.075199983519894</v>
      </c>
      <c r="X146" s="1730">
        <v>91.436292877925126</v>
      </c>
      <c r="Z146" s="147"/>
      <c r="AA146" s="147"/>
      <c r="AB146" s="147"/>
      <c r="AC146" s="147"/>
    </row>
    <row r="147" spans="17:29" x14ac:dyDescent="0.25">
      <c r="Q147" s="579" t="s">
        <v>320</v>
      </c>
      <c r="R147" s="608">
        <v>1.9966128485943322</v>
      </c>
      <c r="S147" s="608">
        <v>2.1264727348555938</v>
      </c>
      <c r="T147" s="608">
        <v>1.8408163265306123</v>
      </c>
      <c r="U147" s="1730">
        <v>1.9840337920408055</v>
      </c>
      <c r="V147" s="608">
        <v>106.50400934526122</v>
      </c>
      <c r="W147" s="608">
        <v>92.19695885592418</v>
      </c>
      <c r="X147" s="1730">
        <v>99.3699801860745</v>
      </c>
      <c r="Z147" s="147"/>
      <c r="AA147" s="147"/>
      <c r="AB147" s="147"/>
      <c r="AC147" s="147"/>
    </row>
    <row r="148" spans="17:29" x14ac:dyDescent="0.25">
      <c r="Z148" s="147"/>
      <c r="AA148" s="147"/>
      <c r="AB148" s="147"/>
      <c r="AC148" s="147"/>
    </row>
    <row r="149" spans="17:29" x14ac:dyDescent="0.25">
      <c r="Z149" s="147"/>
      <c r="AA149" s="147"/>
      <c r="AB149" s="147"/>
      <c r="AC149" s="147"/>
    </row>
    <row r="150" spans="17:29" x14ac:dyDescent="0.25">
      <c r="Y150" s="147"/>
      <c r="Z150" s="147"/>
      <c r="AA150" s="147"/>
      <c r="AB150" s="147"/>
      <c r="AC150" s="147"/>
    </row>
    <row r="151" spans="17:29" x14ac:dyDescent="0.25">
      <c r="Y151" s="147"/>
      <c r="Z151" s="147"/>
      <c r="AA151" s="147"/>
      <c r="AB151" s="147"/>
      <c r="AC151" s="147"/>
    </row>
    <row r="152" spans="17:29" x14ac:dyDescent="0.25">
      <c r="Y152" s="147"/>
      <c r="Z152" s="147"/>
      <c r="AA152" s="147"/>
      <c r="AB152" s="147"/>
      <c r="AC152" s="147"/>
    </row>
    <row r="153" spans="17:29" x14ac:dyDescent="0.25">
      <c r="Y153" s="147"/>
      <c r="Z153" s="147"/>
      <c r="AA153" s="147"/>
      <c r="AB153" s="147"/>
      <c r="AC153" s="147"/>
    </row>
    <row r="154" spans="17:29" x14ac:dyDescent="0.25">
      <c r="Y154" s="147"/>
      <c r="Z154" s="147"/>
      <c r="AA154" s="147"/>
      <c r="AB154" s="147"/>
      <c r="AC154" s="147"/>
    </row>
    <row r="155" spans="17:29" x14ac:dyDescent="0.25">
      <c r="Y155" s="147"/>
      <c r="Z155" s="147"/>
      <c r="AA155" s="147"/>
      <c r="AB155" s="147"/>
      <c r="AC155" s="147"/>
    </row>
    <row r="156" spans="17:29" x14ac:dyDescent="0.25">
      <c r="Y156" s="147"/>
      <c r="Z156" s="147"/>
      <c r="AA156" s="147"/>
      <c r="AB156" s="147"/>
      <c r="AC156" s="147"/>
    </row>
    <row r="157" spans="17:29" x14ac:dyDescent="0.25">
      <c r="Y157" s="147"/>
      <c r="Z157" s="147"/>
      <c r="AA157" s="147"/>
      <c r="AB157" s="147"/>
      <c r="AC157" s="147"/>
    </row>
    <row r="158" spans="17:29" x14ac:dyDescent="0.25">
      <c r="Y158" s="147"/>
      <c r="Z158" s="147"/>
      <c r="AA158" s="147"/>
      <c r="AB158" s="147"/>
      <c r="AC158" s="147"/>
    </row>
    <row r="159" spans="17:29" x14ac:dyDescent="0.25">
      <c r="Y159" s="147"/>
      <c r="Z159" s="147"/>
      <c r="AA159" s="147"/>
      <c r="AB159" s="147"/>
      <c r="AC159" s="147"/>
    </row>
    <row r="160" spans="17:29" x14ac:dyDescent="0.25">
      <c r="Y160" s="147"/>
      <c r="Z160" s="147"/>
      <c r="AA160" s="147"/>
      <c r="AB160" s="147"/>
      <c r="AC160" s="147"/>
    </row>
    <row r="161" spans="25:29" x14ac:dyDescent="0.25">
      <c r="Y161" s="147"/>
      <c r="Z161" s="147"/>
      <c r="AA161" s="147"/>
      <c r="AB161" s="147"/>
      <c r="AC161" s="147"/>
    </row>
    <row r="162" spans="25:29" x14ac:dyDescent="0.25">
      <c r="Y162" s="147"/>
      <c r="Z162" s="147"/>
      <c r="AA162" s="147"/>
      <c r="AB162" s="147"/>
      <c r="AC162" s="147"/>
    </row>
    <row r="163" spans="25:29" x14ac:dyDescent="0.25">
      <c r="Y163" s="147"/>
      <c r="Z163" s="147"/>
      <c r="AA163" s="147"/>
      <c r="AB163" s="147"/>
      <c r="AC163" s="147"/>
    </row>
    <row r="164" spans="25:29" x14ac:dyDescent="0.25">
      <c r="Y164" s="147"/>
      <c r="Z164" s="147"/>
      <c r="AA164" s="147"/>
      <c r="AB164" s="147"/>
      <c r="AC164" s="147"/>
    </row>
    <row r="165" spans="25:29" x14ac:dyDescent="0.25">
      <c r="Y165" s="147"/>
      <c r="Z165" s="147"/>
      <c r="AA165" s="147"/>
      <c r="AB165" s="147"/>
      <c r="AC165" s="147"/>
    </row>
    <row r="166" spans="25:29" x14ac:dyDescent="0.25">
      <c r="Y166" s="147"/>
      <c r="Z166" s="147"/>
      <c r="AA166" s="147"/>
      <c r="AB166" s="147"/>
      <c r="AC166" s="147"/>
    </row>
    <row r="167" spans="25:29" x14ac:dyDescent="0.25">
      <c r="Y167" s="147"/>
      <c r="Z167" s="147"/>
      <c r="AA167" s="147"/>
      <c r="AB167" s="147"/>
      <c r="AC167" s="147"/>
    </row>
    <row r="168" spans="25:29" x14ac:dyDescent="0.25">
      <c r="Y168" s="147"/>
      <c r="Z168" s="147"/>
      <c r="AA168" s="147"/>
      <c r="AB168" s="147"/>
      <c r="AC168" s="147"/>
    </row>
    <row r="169" spans="25:29" x14ac:dyDescent="0.25">
      <c r="Y169" s="147"/>
      <c r="Z169" s="147"/>
      <c r="AA169" s="147"/>
      <c r="AB169" s="147"/>
      <c r="AC169" s="147"/>
    </row>
    <row r="170" spans="25:29" x14ac:dyDescent="0.25">
      <c r="Y170" s="147"/>
      <c r="Z170" s="147"/>
      <c r="AA170" s="147"/>
      <c r="AB170" s="147"/>
      <c r="AC170" s="147"/>
    </row>
    <row r="171" spans="25:29" x14ac:dyDescent="0.25">
      <c r="Y171" s="147"/>
      <c r="Z171" s="147"/>
      <c r="AA171" s="147"/>
      <c r="AB171" s="147"/>
      <c r="AC171" s="147"/>
    </row>
    <row r="172" spans="25:29" x14ac:dyDescent="0.25">
      <c r="Y172" s="147"/>
      <c r="Z172" s="147"/>
      <c r="AA172" s="147"/>
      <c r="AB172" s="147"/>
      <c r="AC172" s="147"/>
    </row>
    <row r="173" spans="25:29" x14ac:dyDescent="0.25">
      <c r="Y173" s="147"/>
      <c r="Z173" s="147"/>
      <c r="AA173" s="147"/>
      <c r="AB173" s="147"/>
      <c r="AC173" s="147"/>
    </row>
    <row r="174" spans="25:29" x14ac:dyDescent="0.25">
      <c r="Y174" s="147"/>
      <c r="Z174" s="147"/>
      <c r="AA174" s="147"/>
      <c r="AB174" s="147"/>
      <c r="AC174" s="147"/>
    </row>
    <row r="175" spans="25:29" x14ac:dyDescent="0.25">
      <c r="Y175" s="147"/>
      <c r="Z175" s="147"/>
      <c r="AA175" s="147"/>
      <c r="AB175" s="147"/>
      <c r="AC175" s="147"/>
    </row>
    <row r="176" spans="25:29" x14ac:dyDescent="0.25">
      <c r="Y176" s="147"/>
      <c r="Z176" s="147"/>
      <c r="AA176" s="147"/>
      <c r="AB176" s="147"/>
      <c r="AC176" s="147"/>
    </row>
    <row r="177" spans="25:29" x14ac:dyDescent="0.25">
      <c r="Y177" s="147"/>
      <c r="Z177" s="147"/>
      <c r="AA177" s="147"/>
      <c r="AB177" s="147"/>
      <c r="AC177" s="147"/>
    </row>
    <row r="178" spans="25:29" x14ac:dyDescent="0.25">
      <c r="Y178" s="147"/>
      <c r="Z178" s="147"/>
      <c r="AA178" s="147"/>
      <c r="AB178" s="147"/>
      <c r="AC178" s="147"/>
    </row>
    <row r="179" spans="25:29" x14ac:dyDescent="0.25">
      <c r="Y179" s="147"/>
      <c r="Z179" s="147"/>
      <c r="AA179" s="147"/>
      <c r="AB179" s="147"/>
      <c r="AC179" s="147"/>
    </row>
    <row r="180" spans="25:29" x14ac:dyDescent="0.25">
      <c r="Y180" s="147"/>
      <c r="Z180" s="147"/>
      <c r="AA180" s="147"/>
      <c r="AB180" s="147"/>
      <c r="AC180" s="147"/>
    </row>
    <row r="181" spans="25:29" x14ac:dyDescent="0.25">
      <c r="Y181" s="147"/>
      <c r="Z181" s="147"/>
      <c r="AA181" s="147"/>
      <c r="AB181" s="147"/>
      <c r="AC181" s="147"/>
    </row>
    <row r="182" spans="25:29" x14ac:dyDescent="0.25">
      <c r="Y182" s="147"/>
      <c r="Z182" s="147"/>
      <c r="AA182" s="147"/>
      <c r="AB182" s="147"/>
      <c r="AC182" s="147"/>
    </row>
    <row r="183" spans="25:29" x14ac:dyDescent="0.25">
      <c r="Y183" s="147"/>
      <c r="Z183" s="147"/>
      <c r="AA183" s="147"/>
      <c r="AB183" s="147"/>
      <c r="AC183" s="147"/>
    </row>
    <row r="184" spans="25:29" x14ac:dyDescent="0.25">
      <c r="Y184" s="147"/>
      <c r="Z184" s="147"/>
      <c r="AA184" s="147"/>
      <c r="AB184" s="147"/>
      <c r="AC184" s="147"/>
    </row>
    <row r="185" spans="25:29" x14ac:dyDescent="0.25">
      <c r="Y185" s="147"/>
      <c r="Z185" s="147"/>
      <c r="AA185" s="147"/>
      <c r="AB185" s="147"/>
      <c r="AC185" s="147"/>
    </row>
    <row r="186" spans="25:29" x14ac:dyDescent="0.25">
      <c r="Y186" s="147"/>
      <c r="Z186" s="147"/>
      <c r="AA186" s="147"/>
      <c r="AB186" s="147"/>
      <c r="AC186" s="147"/>
    </row>
    <row r="187" spans="25:29" x14ac:dyDescent="0.25">
      <c r="Y187" s="147"/>
      <c r="Z187" s="147"/>
      <c r="AA187" s="147"/>
      <c r="AB187" s="147"/>
      <c r="AC187" s="147"/>
    </row>
    <row r="188" spans="25:29" x14ac:dyDescent="0.25">
      <c r="Y188" s="147"/>
      <c r="Z188" s="147"/>
      <c r="AA188" s="147"/>
      <c r="AB188" s="147"/>
      <c r="AC188" s="147"/>
    </row>
    <row r="189" spans="25:29" x14ac:dyDescent="0.25">
      <c r="Y189" s="147"/>
      <c r="Z189" s="147"/>
      <c r="AA189" s="147"/>
      <c r="AB189" s="147"/>
      <c r="AC189" s="147"/>
    </row>
    <row r="190" spans="25:29" x14ac:dyDescent="0.25">
      <c r="Y190" s="147"/>
      <c r="Z190" s="147"/>
      <c r="AA190" s="147"/>
      <c r="AB190" s="147"/>
      <c r="AC190" s="147"/>
    </row>
    <row r="191" spans="25:29" x14ac:dyDescent="0.25">
      <c r="Y191" s="147"/>
      <c r="Z191" s="147"/>
      <c r="AA191" s="147"/>
      <c r="AB191" s="147"/>
      <c r="AC191" s="147"/>
    </row>
    <row r="192" spans="25:29" x14ac:dyDescent="0.25">
      <c r="Y192" s="147"/>
      <c r="Z192" s="147"/>
      <c r="AA192" s="147"/>
      <c r="AB192" s="147"/>
      <c r="AC192" s="147"/>
    </row>
    <row r="193" spans="25:29" x14ac:dyDescent="0.25">
      <c r="Y193" s="147"/>
      <c r="Z193" s="147"/>
      <c r="AA193" s="147"/>
      <c r="AB193" s="147"/>
      <c r="AC193" s="147"/>
    </row>
    <row r="194" spans="25:29" x14ac:dyDescent="0.25">
      <c r="Y194" s="147"/>
      <c r="Z194" s="147"/>
      <c r="AA194" s="147"/>
      <c r="AB194" s="147"/>
      <c r="AC194" s="147"/>
    </row>
    <row r="195" spans="25:29" x14ac:dyDescent="0.25">
      <c r="Y195" s="147"/>
      <c r="Z195" s="147"/>
      <c r="AA195" s="147"/>
      <c r="AB195" s="147"/>
      <c r="AC195" s="147"/>
    </row>
    <row r="196" spans="25:29" x14ac:dyDescent="0.25">
      <c r="Y196" s="147"/>
      <c r="Z196" s="147"/>
      <c r="AA196" s="147"/>
      <c r="AB196" s="147"/>
      <c r="AC196" s="147"/>
    </row>
    <row r="197" spans="25:29" x14ac:dyDescent="0.25">
      <c r="Y197" s="147"/>
      <c r="Z197" s="147"/>
      <c r="AA197" s="147"/>
      <c r="AB197" s="147"/>
      <c r="AC197" s="147"/>
    </row>
    <row r="198" spans="25:29" x14ac:dyDescent="0.25">
      <c r="Y198" s="147"/>
      <c r="Z198" s="147"/>
      <c r="AA198" s="147"/>
      <c r="AB198" s="147"/>
      <c r="AC198" s="147"/>
    </row>
    <row r="199" spans="25:29" x14ac:dyDescent="0.25">
      <c r="Y199" s="147"/>
      <c r="Z199" s="147"/>
      <c r="AA199" s="147"/>
      <c r="AB199" s="147"/>
    </row>
    <row r="200" spans="25:29" x14ac:dyDescent="0.25">
      <c r="Y200" s="147"/>
      <c r="Z200" s="147"/>
      <c r="AA200" s="147"/>
      <c r="AB200" s="147"/>
    </row>
    <row r="201" spans="25:29" x14ac:dyDescent="0.25">
      <c r="Y201" s="147"/>
      <c r="Z201" s="147"/>
      <c r="AA201" s="147"/>
      <c r="AB201" s="147"/>
    </row>
    <row r="202" spans="25:29" x14ac:dyDescent="0.25">
      <c r="Y202" s="147"/>
      <c r="Z202" s="147"/>
      <c r="AA202" s="147"/>
      <c r="AB202" s="147"/>
    </row>
    <row r="203" spans="25:29" x14ac:dyDescent="0.25">
      <c r="Y203" s="147"/>
      <c r="Z203" s="147"/>
      <c r="AA203" s="147"/>
      <c r="AB203" s="147"/>
    </row>
    <row r="204" spans="25:29" x14ac:dyDescent="0.25">
      <c r="Y204" s="147"/>
      <c r="Z204" s="147"/>
      <c r="AA204" s="147"/>
      <c r="AB204" s="147"/>
    </row>
    <row r="205" spans="25:29" x14ac:dyDescent="0.25">
      <c r="Y205" s="147"/>
      <c r="Z205" s="147"/>
      <c r="AA205" s="147"/>
      <c r="AB205" s="147"/>
    </row>
    <row r="206" spans="25:29" x14ac:dyDescent="0.25">
      <c r="Y206" s="147"/>
      <c r="Z206" s="147"/>
      <c r="AA206" s="147"/>
      <c r="AB206" s="147"/>
    </row>
    <row r="207" spans="25:29" x14ac:dyDescent="0.25">
      <c r="Y207" s="147"/>
      <c r="Z207" s="147"/>
      <c r="AA207" s="147"/>
      <c r="AB207" s="147"/>
    </row>
    <row r="208" spans="25:29" x14ac:dyDescent="0.25">
      <c r="Y208" s="147"/>
      <c r="Z208" s="147"/>
      <c r="AA208" s="147"/>
      <c r="AB208" s="147"/>
    </row>
    <row r="209" spans="25:28" x14ac:dyDescent="0.25">
      <c r="Y209" s="147"/>
      <c r="Z209" s="147"/>
      <c r="AA209" s="147"/>
      <c r="AB209" s="147"/>
    </row>
    <row r="210" spans="25:28" x14ac:dyDescent="0.25">
      <c r="Y210" s="147"/>
      <c r="Z210" s="147"/>
      <c r="AA210" s="147"/>
      <c r="AB210" s="147"/>
    </row>
    <row r="211" spans="25:28" x14ac:dyDescent="0.25">
      <c r="Y211" s="147"/>
      <c r="Z211" s="147"/>
      <c r="AA211" s="147"/>
      <c r="AB211" s="147"/>
    </row>
    <row r="212" spans="25:28" x14ac:dyDescent="0.25">
      <c r="Y212" s="147"/>
      <c r="Z212" s="147"/>
      <c r="AA212" s="147"/>
      <c r="AB212" s="147"/>
    </row>
    <row r="213" spans="25:28" x14ac:dyDescent="0.25">
      <c r="Y213" s="147"/>
      <c r="Z213" s="147"/>
      <c r="AA213" s="147"/>
      <c r="AB213" s="147"/>
    </row>
    <row r="214" spans="25:28" x14ac:dyDescent="0.25">
      <c r="Y214" s="147"/>
      <c r="Z214" s="147"/>
      <c r="AA214" s="147"/>
      <c r="AB214" s="147"/>
    </row>
    <row r="215" spans="25:28" x14ac:dyDescent="0.25">
      <c r="Y215" s="147"/>
      <c r="Z215" s="147"/>
      <c r="AA215" s="147"/>
      <c r="AB215" s="147"/>
    </row>
    <row r="216" spans="25:28" x14ac:dyDescent="0.25">
      <c r="Y216" s="147"/>
      <c r="Z216" s="147"/>
      <c r="AA216" s="147"/>
      <c r="AB216" s="147"/>
    </row>
    <row r="217" spans="25:28" x14ac:dyDescent="0.25">
      <c r="Y217" s="147"/>
      <c r="Z217" s="147"/>
      <c r="AA217" s="147"/>
      <c r="AB217" s="147"/>
    </row>
    <row r="218" spans="25:28" x14ac:dyDescent="0.25">
      <c r="Y218" s="147"/>
      <c r="Z218" s="147"/>
      <c r="AA218" s="147"/>
      <c r="AB218" s="147"/>
    </row>
    <row r="219" spans="25:28" x14ac:dyDescent="0.25">
      <c r="Y219" s="147"/>
      <c r="Z219" s="147"/>
      <c r="AA219" s="147"/>
      <c r="AB219" s="147"/>
    </row>
    <row r="220" spans="25:28" x14ac:dyDescent="0.25">
      <c r="Y220" s="147"/>
      <c r="Z220" s="147"/>
      <c r="AA220" s="147"/>
      <c r="AB220" s="147"/>
    </row>
    <row r="221" spans="25:28" x14ac:dyDescent="0.25">
      <c r="Y221" s="147"/>
      <c r="Z221" s="147"/>
      <c r="AA221" s="147"/>
      <c r="AB221" s="147"/>
    </row>
    <row r="222" spans="25:28" x14ac:dyDescent="0.25">
      <c r="Y222" s="147"/>
      <c r="Z222" s="147"/>
      <c r="AA222" s="147"/>
      <c r="AB222" s="147"/>
    </row>
    <row r="223" spans="25:28" x14ac:dyDescent="0.25">
      <c r="Y223" s="147"/>
      <c r="Z223" s="147"/>
      <c r="AA223" s="147"/>
      <c r="AB223" s="147"/>
    </row>
    <row r="224" spans="25:28" x14ac:dyDescent="0.25">
      <c r="Y224" s="147"/>
      <c r="Z224" s="147"/>
      <c r="AA224" s="147"/>
      <c r="AB224" s="147"/>
    </row>
    <row r="225" spans="25:28" x14ac:dyDescent="0.25">
      <c r="Y225" s="147"/>
      <c r="Z225" s="147"/>
      <c r="AA225" s="147"/>
      <c r="AB225" s="147"/>
    </row>
    <row r="226" spans="25:28" x14ac:dyDescent="0.25">
      <c r="Y226" s="147"/>
      <c r="Z226" s="147"/>
      <c r="AA226" s="147"/>
      <c r="AB226" s="147"/>
    </row>
    <row r="227" spans="25:28" x14ac:dyDescent="0.25">
      <c r="Y227" s="147"/>
      <c r="Z227" s="147"/>
      <c r="AA227" s="147"/>
      <c r="AB227" s="147"/>
    </row>
    <row r="228" spans="25:28" x14ac:dyDescent="0.25">
      <c r="Y228" s="147"/>
      <c r="Z228" s="147"/>
      <c r="AA228" s="147"/>
      <c r="AB228" s="147"/>
    </row>
    <row r="229" spans="25:28" x14ac:dyDescent="0.25">
      <c r="Y229" s="147"/>
      <c r="Z229" s="147"/>
      <c r="AA229" s="147"/>
      <c r="AB229" s="147"/>
    </row>
    <row r="230" spans="25:28" x14ac:dyDescent="0.25">
      <c r="Y230" s="147"/>
      <c r="Z230" s="147"/>
      <c r="AA230" s="147"/>
      <c r="AB230" s="147"/>
    </row>
    <row r="231" spans="25:28" x14ac:dyDescent="0.25">
      <c r="Y231" s="147"/>
      <c r="Z231" s="147"/>
      <c r="AA231" s="147"/>
      <c r="AB231" s="147"/>
    </row>
    <row r="232" spans="25:28" x14ac:dyDescent="0.25">
      <c r="Y232" s="147"/>
      <c r="Z232" s="147"/>
      <c r="AA232" s="147"/>
      <c r="AB232" s="147"/>
    </row>
    <row r="233" spans="25:28" x14ac:dyDescent="0.25">
      <c r="Y233" s="147"/>
      <c r="Z233" s="147"/>
      <c r="AA233" s="147"/>
      <c r="AB233" s="147"/>
    </row>
    <row r="234" spans="25:28" x14ac:dyDescent="0.25">
      <c r="Y234" s="147"/>
      <c r="Z234" s="147"/>
      <c r="AA234" s="147"/>
      <c r="AB234" s="147"/>
    </row>
    <row r="235" spans="25:28" x14ac:dyDescent="0.25">
      <c r="Y235" s="147"/>
      <c r="Z235" s="147"/>
      <c r="AA235" s="147"/>
      <c r="AB235" s="147"/>
    </row>
    <row r="236" spans="25:28" x14ac:dyDescent="0.25">
      <c r="Y236" s="147"/>
      <c r="Z236" s="147"/>
      <c r="AA236" s="147"/>
      <c r="AB236" s="147"/>
    </row>
    <row r="237" spans="25:28" x14ac:dyDescent="0.25">
      <c r="Y237" s="147"/>
      <c r="Z237" s="147"/>
      <c r="AA237" s="147"/>
      <c r="AB237" s="147"/>
    </row>
    <row r="238" spans="25:28" x14ac:dyDescent="0.25">
      <c r="Y238" s="147"/>
      <c r="Z238" s="147"/>
      <c r="AA238" s="147"/>
      <c r="AB238" s="147"/>
    </row>
    <row r="239" spans="25:28" x14ac:dyDescent="0.25">
      <c r="Y239" s="147"/>
      <c r="Z239" s="147"/>
      <c r="AA239" s="147"/>
      <c r="AB239" s="147"/>
    </row>
    <row r="240" spans="25:28" x14ac:dyDescent="0.25">
      <c r="Y240" s="147"/>
      <c r="Z240" s="147"/>
      <c r="AA240" s="147"/>
      <c r="AB240" s="147"/>
    </row>
    <row r="241" spans="25:28" x14ac:dyDescent="0.25">
      <c r="Y241" s="147"/>
      <c r="Z241" s="147"/>
      <c r="AA241" s="147"/>
      <c r="AB241" s="147"/>
    </row>
    <row r="242" spans="25:28" x14ac:dyDescent="0.25">
      <c r="Y242" s="147"/>
      <c r="Z242" s="147"/>
      <c r="AA242" s="147"/>
      <c r="AB242" s="147"/>
    </row>
    <row r="243" spans="25:28" x14ac:dyDescent="0.25">
      <c r="Y243" s="147"/>
      <c r="Z243" s="147"/>
      <c r="AA243" s="147"/>
      <c r="AB243" s="147"/>
    </row>
    <row r="244" spans="25:28" x14ac:dyDescent="0.25">
      <c r="Y244" s="147"/>
      <c r="Z244" s="147"/>
      <c r="AA244" s="147"/>
      <c r="AB244" s="147"/>
    </row>
    <row r="245" spans="25:28" x14ac:dyDescent="0.25">
      <c r="Y245" s="147"/>
      <c r="Z245" s="147"/>
      <c r="AA245" s="147"/>
      <c r="AB245" s="147"/>
    </row>
    <row r="246" spans="25:28" x14ac:dyDescent="0.25">
      <c r="Y246" s="147"/>
      <c r="Z246" s="147"/>
      <c r="AA246" s="147"/>
      <c r="AB246" s="147"/>
    </row>
    <row r="247" spans="25:28" x14ac:dyDescent="0.25">
      <c r="Y247" s="147"/>
      <c r="Z247" s="147"/>
      <c r="AA247" s="147"/>
      <c r="AB247" s="147"/>
    </row>
    <row r="248" spans="25:28" x14ac:dyDescent="0.25">
      <c r="Y248" s="147"/>
      <c r="Z248" s="147"/>
      <c r="AA248" s="147"/>
      <c r="AB248" s="147"/>
    </row>
    <row r="249" spans="25:28" x14ac:dyDescent="0.25">
      <c r="Y249" s="147"/>
      <c r="Z249" s="147"/>
      <c r="AA249" s="147"/>
      <c r="AB249" s="147"/>
    </row>
    <row r="250" spans="25:28" x14ac:dyDescent="0.25">
      <c r="Y250" s="147"/>
      <c r="Z250" s="147"/>
      <c r="AA250" s="147"/>
      <c r="AB250" s="147"/>
    </row>
    <row r="251" spans="25:28" x14ac:dyDescent="0.25">
      <c r="Y251" s="147"/>
      <c r="Z251" s="147"/>
      <c r="AA251" s="147"/>
      <c r="AB251" s="147"/>
    </row>
    <row r="252" spans="25:28" x14ac:dyDescent="0.25">
      <c r="Y252" s="147"/>
      <c r="Z252" s="147"/>
      <c r="AA252" s="147"/>
      <c r="AB252" s="147"/>
    </row>
    <row r="253" spans="25:28" x14ac:dyDescent="0.25">
      <c r="Y253" s="147"/>
      <c r="Z253" s="147"/>
      <c r="AA253" s="147"/>
      <c r="AB253" s="147"/>
    </row>
    <row r="254" spans="25:28" x14ac:dyDescent="0.25">
      <c r="Y254" s="147"/>
      <c r="Z254" s="147"/>
      <c r="AA254" s="147"/>
      <c r="AB254" s="147"/>
    </row>
    <row r="255" spans="25:28" x14ac:dyDescent="0.25">
      <c r="Y255" s="147"/>
      <c r="Z255" s="147"/>
      <c r="AA255" s="147"/>
      <c r="AB255" s="147"/>
    </row>
    <row r="256" spans="25:28" x14ac:dyDescent="0.25">
      <c r="Y256" s="147"/>
      <c r="Z256" s="147"/>
      <c r="AA256" s="147"/>
      <c r="AB256" s="147"/>
    </row>
    <row r="257" spans="25:28" x14ac:dyDescent="0.25">
      <c r="Y257" s="147"/>
      <c r="Z257" s="147"/>
      <c r="AA257" s="147"/>
      <c r="AB257" s="147"/>
    </row>
    <row r="258" spans="25:28" x14ac:dyDescent="0.25">
      <c r="Y258" s="147"/>
      <c r="Z258" s="147"/>
      <c r="AA258" s="147"/>
      <c r="AB258" s="147"/>
    </row>
    <row r="259" spans="25:28" x14ac:dyDescent="0.25">
      <c r="Y259" s="147"/>
      <c r="Z259" s="147"/>
      <c r="AA259" s="147"/>
      <c r="AB259" s="147"/>
    </row>
    <row r="260" spans="25:28" x14ac:dyDescent="0.25">
      <c r="Y260" s="147"/>
      <c r="Z260" s="147"/>
      <c r="AA260" s="147"/>
      <c r="AB260" s="147"/>
    </row>
    <row r="261" spans="25:28" x14ac:dyDescent="0.25">
      <c r="Y261" s="147"/>
      <c r="Z261" s="147"/>
      <c r="AA261" s="147"/>
      <c r="AB261" s="147"/>
    </row>
    <row r="262" spans="25:28" x14ac:dyDescent="0.25">
      <c r="Y262" s="147"/>
      <c r="Z262" s="147"/>
      <c r="AA262" s="147"/>
      <c r="AB262" s="147"/>
    </row>
    <row r="263" spans="25:28" x14ac:dyDescent="0.25">
      <c r="Y263" s="147"/>
      <c r="Z263" s="147"/>
      <c r="AA263" s="147"/>
      <c r="AB263" s="147"/>
    </row>
    <row r="264" spans="25:28" x14ac:dyDescent="0.25">
      <c r="Y264" s="147"/>
      <c r="Z264" s="147"/>
      <c r="AA264" s="147"/>
      <c r="AB264" s="147"/>
    </row>
    <row r="265" spans="25:28" x14ac:dyDescent="0.25">
      <c r="Y265" s="147"/>
      <c r="Z265" s="147"/>
      <c r="AA265" s="147"/>
      <c r="AB265" s="147"/>
    </row>
    <row r="266" spans="25:28" x14ac:dyDescent="0.25">
      <c r="Y266" s="147"/>
      <c r="Z266" s="147"/>
      <c r="AA266" s="147"/>
      <c r="AB266" s="147"/>
    </row>
    <row r="267" spans="25:28" x14ac:dyDescent="0.25">
      <c r="Y267" s="147"/>
      <c r="Z267" s="147"/>
      <c r="AA267" s="147"/>
      <c r="AB267" s="147"/>
    </row>
    <row r="268" spans="25:28" x14ac:dyDescent="0.25">
      <c r="Y268" s="147"/>
      <c r="Z268" s="147"/>
      <c r="AA268" s="147"/>
      <c r="AB268" s="147"/>
    </row>
    <row r="269" spans="25:28" x14ac:dyDescent="0.25">
      <c r="Y269" s="147"/>
      <c r="Z269" s="147"/>
      <c r="AA269" s="147"/>
      <c r="AB269" s="147"/>
    </row>
    <row r="270" spans="25:28" x14ac:dyDescent="0.25">
      <c r="Y270" s="147"/>
      <c r="Z270" s="147"/>
      <c r="AA270" s="147"/>
      <c r="AB270" s="147"/>
    </row>
    <row r="271" spans="25:28" x14ac:dyDescent="0.25">
      <c r="Y271" s="147"/>
      <c r="Z271" s="147"/>
      <c r="AA271" s="147"/>
      <c r="AB271" s="147"/>
    </row>
    <row r="272" spans="25:28" x14ac:dyDescent="0.25">
      <c r="Y272" s="147"/>
      <c r="Z272" s="147"/>
      <c r="AA272" s="147"/>
      <c r="AB272" s="147"/>
    </row>
    <row r="273" spans="25:28" x14ac:dyDescent="0.25">
      <c r="Y273" s="147"/>
      <c r="Z273" s="147"/>
      <c r="AA273" s="147"/>
      <c r="AB273" s="147"/>
    </row>
    <row r="274" spans="25:28" x14ac:dyDescent="0.25">
      <c r="Y274" s="147"/>
      <c r="Z274" s="147"/>
      <c r="AA274" s="147"/>
      <c r="AB274" s="147"/>
    </row>
    <row r="275" spans="25:28" x14ac:dyDescent="0.25">
      <c r="Y275" s="147"/>
      <c r="Z275" s="147"/>
      <c r="AA275" s="147"/>
      <c r="AB275" s="147"/>
    </row>
    <row r="276" spans="25:28" x14ac:dyDescent="0.25">
      <c r="Y276" s="147"/>
      <c r="Z276" s="147"/>
      <c r="AA276" s="147"/>
      <c r="AB276" s="147"/>
    </row>
    <row r="277" spans="25:28" x14ac:dyDescent="0.25">
      <c r="Y277" s="147"/>
      <c r="Z277" s="147"/>
      <c r="AA277" s="147"/>
      <c r="AB277" s="147"/>
    </row>
    <row r="278" spans="25:28" x14ac:dyDescent="0.25">
      <c r="Y278" s="147"/>
      <c r="Z278" s="147"/>
      <c r="AA278" s="147"/>
      <c r="AB278" s="147"/>
    </row>
    <row r="279" spans="25:28" x14ac:dyDescent="0.25">
      <c r="Y279" s="147"/>
      <c r="Z279" s="147"/>
      <c r="AA279" s="147"/>
      <c r="AB279" s="147"/>
    </row>
    <row r="280" spans="25:28" x14ac:dyDescent="0.25">
      <c r="Y280" s="147"/>
      <c r="Z280" s="147"/>
      <c r="AA280" s="147"/>
      <c r="AB280" s="147"/>
    </row>
    <row r="281" spans="25:28" x14ac:dyDescent="0.25">
      <c r="Y281" s="147"/>
      <c r="Z281" s="147"/>
      <c r="AA281" s="147"/>
      <c r="AB281" s="147"/>
    </row>
    <row r="282" spans="25:28" x14ac:dyDescent="0.25">
      <c r="Y282" s="147"/>
      <c r="Z282" s="147"/>
      <c r="AA282" s="147"/>
      <c r="AB282" s="147"/>
    </row>
    <row r="283" spans="25:28" x14ac:dyDescent="0.25">
      <c r="Y283" s="147"/>
      <c r="Z283" s="147"/>
      <c r="AA283" s="147"/>
      <c r="AB283" s="147"/>
    </row>
    <row r="284" spans="25:28" x14ac:dyDescent="0.25">
      <c r="Y284" s="147"/>
      <c r="Z284" s="147"/>
      <c r="AA284" s="147"/>
      <c r="AB284" s="147"/>
    </row>
    <row r="285" spans="25:28" x14ac:dyDescent="0.25">
      <c r="Y285" s="147"/>
      <c r="Z285" s="147"/>
      <c r="AA285" s="147"/>
      <c r="AB285" s="147"/>
    </row>
    <row r="286" spans="25:28" x14ac:dyDescent="0.25">
      <c r="Y286" s="147"/>
      <c r="Z286" s="147"/>
      <c r="AA286" s="147"/>
      <c r="AB286" s="147"/>
    </row>
    <row r="287" spans="25:28" x14ac:dyDescent="0.25">
      <c r="Y287" s="147"/>
      <c r="Z287" s="147"/>
      <c r="AA287" s="147"/>
      <c r="AB287" s="147"/>
    </row>
    <row r="288" spans="25:28" x14ac:dyDescent="0.25">
      <c r="Y288" s="147"/>
      <c r="Z288" s="147"/>
      <c r="AA288" s="147"/>
      <c r="AB288" s="147"/>
    </row>
    <row r="289" spans="25:28" x14ac:dyDescent="0.25">
      <c r="Y289" s="147"/>
      <c r="Z289" s="147"/>
      <c r="AA289" s="147"/>
      <c r="AB289" s="147"/>
    </row>
    <row r="290" spans="25:28" x14ac:dyDescent="0.25">
      <c r="Y290" s="147"/>
      <c r="Z290" s="147"/>
      <c r="AA290" s="147"/>
      <c r="AB290" s="147"/>
    </row>
    <row r="291" spans="25:28" x14ac:dyDescent="0.25">
      <c r="Y291" s="147"/>
      <c r="Z291" s="147"/>
      <c r="AA291" s="147"/>
      <c r="AB291" s="147"/>
    </row>
    <row r="292" spans="25:28" x14ac:dyDescent="0.25">
      <c r="Y292" s="147"/>
      <c r="Z292" s="147"/>
      <c r="AA292" s="147"/>
      <c r="AB292" s="147"/>
    </row>
    <row r="293" spans="25:28" x14ac:dyDescent="0.25">
      <c r="Y293" s="147"/>
      <c r="Z293" s="147"/>
      <c r="AA293" s="147"/>
      <c r="AB293" s="147"/>
    </row>
    <row r="294" spans="25:28" x14ac:dyDescent="0.25">
      <c r="Y294" s="147"/>
      <c r="Z294" s="147"/>
      <c r="AA294" s="147"/>
      <c r="AB294" s="147"/>
    </row>
    <row r="295" spans="25:28" x14ac:dyDescent="0.25">
      <c r="Y295" s="147"/>
      <c r="Z295" s="147"/>
      <c r="AA295" s="147"/>
      <c r="AB295" s="147"/>
    </row>
    <row r="296" spans="25:28" x14ac:dyDescent="0.25">
      <c r="Y296" s="147"/>
      <c r="Z296" s="147"/>
      <c r="AA296" s="147"/>
      <c r="AB296" s="147"/>
    </row>
    <row r="297" spans="25:28" x14ac:dyDescent="0.25">
      <c r="Y297" s="147"/>
      <c r="Z297" s="147"/>
      <c r="AA297" s="147"/>
      <c r="AB297" s="147"/>
    </row>
    <row r="298" spans="25:28" x14ac:dyDescent="0.25">
      <c r="Y298" s="147"/>
      <c r="Z298" s="147"/>
      <c r="AA298" s="147"/>
      <c r="AB298" s="147"/>
    </row>
    <row r="299" spans="25:28" x14ac:dyDescent="0.25">
      <c r="Y299" s="147"/>
      <c r="Z299" s="147"/>
      <c r="AA299" s="147"/>
      <c r="AB299" s="147"/>
    </row>
    <row r="300" spans="25:28" x14ac:dyDescent="0.25">
      <c r="Y300" s="147"/>
      <c r="Z300" s="147"/>
      <c r="AA300" s="147"/>
      <c r="AB300" s="147"/>
    </row>
    <row r="301" spans="25:28" x14ac:dyDescent="0.25">
      <c r="Y301" s="147"/>
      <c r="Z301" s="147"/>
      <c r="AA301" s="147"/>
      <c r="AB301" s="147"/>
    </row>
    <row r="302" spans="25:28" x14ac:dyDescent="0.25">
      <c r="Y302" s="147"/>
      <c r="Z302" s="147"/>
      <c r="AA302" s="147"/>
      <c r="AB302" s="147"/>
    </row>
    <row r="303" spans="25:28" x14ac:dyDescent="0.25">
      <c r="Y303" s="147"/>
      <c r="Z303" s="147"/>
      <c r="AA303" s="147"/>
      <c r="AB303" s="147"/>
    </row>
    <row r="304" spans="25:28" x14ac:dyDescent="0.25">
      <c r="Y304" s="147"/>
      <c r="Z304" s="147"/>
      <c r="AA304" s="147"/>
      <c r="AB304" s="147"/>
    </row>
    <row r="305" spans="25:28" x14ac:dyDescent="0.25">
      <c r="Y305" s="147"/>
      <c r="Z305" s="147"/>
      <c r="AA305" s="147"/>
      <c r="AB305" s="147"/>
    </row>
    <row r="306" spans="25:28" x14ac:dyDescent="0.25">
      <c r="Y306" s="147"/>
      <c r="Z306" s="147"/>
      <c r="AA306" s="147"/>
      <c r="AB306" s="147"/>
    </row>
    <row r="307" spans="25:28" x14ac:dyDescent="0.25">
      <c r="Y307" s="147"/>
      <c r="Z307" s="147"/>
      <c r="AA307" s="147"/>
      <c r="AB307" s="147"/>
    </row>
    <row r="308" spans="25:28" x14ac:dyDescent="0.25">
      <c r="Y308" s="147"/>
      <c r="Z308" s="147"/>
      <c r="AA308" s="147"/>
      <c r="AB308" s="147"/>
    </row>
    <row r="309" spans="25:28" x14ac:dyDescent="0.25">
      <c r="Y309" s="147"/>
      <c r="Z309" s="147"/>
      <c r="AA309" s="147"/>
      <c r="AB309" s="147"/>
    </row>
    <row r="310" spans="25:28" x14ac:dyDescent="0.25">
      <c r="Y310" s="147"/>
      <c r="Z310" s="147"/>
      <c r="AA310" s="147"/>
      <c r="AB310" s="147"/>
    </row>
    <row r="311" spans="25:28" x14ac:dyDescent="0.25">
      <c r="Y311" s="147"/>
      <c r="Z311" s="147"/>
      <c r="AA311" s="147"/>
      <c r="AB311" s="147"/>
    </row>
    <row r="312" spans="25:28" x14ac:dyDescent="0.25">
      <c r="Y312" s="147"/>
      <c r="Z312" s="147"/>
      <c r="AA312" s="147"/>
      <c r="AB312" s="147"/>
    </row>
    <row r="313" spans="25:28" x14ac:dyDescent="0.25">
      <c r="Y313" s="147"/>
      <c r="Z313" s="147"/>
      <c r="AA313" s="147"/>
      <c r="AB313" s="147"/>
    </row>
    <row r="314" spans="25:28" x14ac:dyDescent="0.25">
      <c r="Y314" s="147"/>
      <c r="Z314" s="147"/>
      <c r="AA314" s="147"/>
      <c r="AB314" s="147"/>
    </row>
    <row r="315" spans="25:28" x14ac:dyDescent="0.25">
      <c r="Y315" s="147"/>
      <c r="Z315" s="147"/>
      <c r="AA315" s="147"/>
      <c r="AB315" s="147"/>
    </row>
    <row r="316" spans="25:28" x14ac:dyDescent="0.25">
      <c r="Y316" s="147"/>
      <c r="Z316" s="147"/>
      <c r="AA316" s="147"/>
      <c r="AB316" s="147"/>
    </row>
    <row r="317" spans="25:28" x14ac:dyDescent="0.25">
      <c r="Y317" s="147"/>
      <c r="Z317" s="147"/>
      <c r="AA317" s="147"/>
      <c r="AB317" s="147"/>
    </row>
    <row r="318" spans="25:28" x14ac:dyDescent="0.25">
      <c r="Y318" s="147"/>
      <c r="Z318" s="147"/>
      <c r="AA318" s="147"/>
      <c r="AB318" s="147"/>
    </row>
    <row r="319" spans="25:28" x14ac:dyDescent="0.25">
      <c r="Y319" s="147"/>
      <c r="Z319" s="147"/>
      <c r="AA319" s="147"/>
      <c r="AB319" s="147"/>
    </row>
    <row r="320" spans="25:28" x14ac:dyDescent="0.25">
      <c r="Y320" s="147"/>
      <c r="Z320" s="147"/>
      <c r="AA320" s="147"/>
      <c r="AB320" s="147"/>
    </row>
    <row r="321" spans="25:28" x14ac:dyDescent="0.25">
      <c r="Y321" s="147"/>
      <c r="Z321" s="147"/>
      <c r="AA321" s="147"/>
      <c r="AB321" s="147"/>
    </row>
    <row r="322" spans="25:28" x14ac:dyDescent="0.25">
      <c r="Y322" s="147"/>
      <c r="Z322" s="147"/>
      <c r="AA322" s="147"/>
      <c r="AB322" s="147"/>
    </row>
    <row r="323" spans="25:28" x14ac:dyDescent="0.25">
      <c r="Y323" s="147"/>
      <c r="Z323" s="147"/>
      <c r="AA323" s="147"/>
      <c r="AB323" s="147"/>
    </row>
    <row r="324" spans="25:28" x14ac:dyDescent="0.25">
      <c r="Y324" s="147"/>
      <c r="Z324" s="147"/>
      <c r="AA324" s="147"/>
      <c r="AB324" s="147"/>
    </row>
    <row r="325" spans="25:28" x14ac:dyDescent="0.25">
      <c r="Y325" s="147"/>
      <c r="Z325" s="147"/>
      <c r="AA325" s="147"/>
      <c r="AB325" s="147"/>
    </row>
    <row r="326" spans="25:28" x14ac:dyDescent="0.25">
      <c r="Y326" s="147"/>
      <c r="Z326" s="147"/>
      <c r="AA326" s="147"/>
      <c r="AB326" s="147"/>
    </row>
    <row r="327" spans="25:28" x14ac:dyDescent="0.25">
      <c r="Y327" s="147"/>
      <c r="Z327" s="147"/>
      <c r="AA327" s="147"/>
      <c r="AB327" s="147"/>
    </row>
    <row r="328" spans="25:28" x14ac:dyDescent="0.25">
      <c r="Y328" s="147"/>
      <c r="Z328" s="147"/>
      <c r="AA328" s="147"/>
      <c r="AB328" s="147"/>
    </row>
    <row r="329" spans="25:28" x14ac:dyDescent="0.25">
      <c r="Y329" s="147"/>
      <c r="Z329" s="147"/>
      <c r="AA329" s="147"/>
      <c r="AB329" s="147"/>
    </row>
    <row r="330" spans="25:28" x14ac:dyDescent="0.25">
      <c r="Y330" s="147"/>
      <c r="Z330" s="147"/>
      <c r="AA330" s="147"/>
      <c r="AB330" s="147"/>
    </row>
    <row r="331" spans="25:28" x14ac:dyDescent="0.25">
      <c r="Y331" s="147"/>
      <c r="Z331" s="147"/>
      <c r="AA331" s="147"/>
      <c r="AB331" s="147"/>
    </row>
    <row r="332" spans="25:28" x14ac:dyDescent="0.25">
      <c r="Y332" s="147"/>
      <c r="Z332" s="147"/>
      <c r="AA332" s="147"/>
      <c r="AB332" s="147"/>
    </row>
    <row r="333" spans="25:28" x14ac:dyDescent="0.25">
      <c r="Y333" s="147"/>
      <c r="Z333" s="147"/>
      <c r="AA333" s="147"/>
      <c r="AB333" s="147"/>
    </row>
    <row r="334" spans="25:28" x14ac:dyDescent="0.25">
      <c r="Y334" s="147"/>
      <c r="Z334" s="147"/>
      <c r="AA334" s="147"/>
      <c r="AB334" s="147"/>
    </row>
    <row r="335" spans="25:28" x14ac:dyDescent="0.25">
      <c r="Y335" s="147"/>
      <c r="Z335" s="147"/>
      <c r="AA335" s="147"/>
      <c r="AB335" s="147"/>
    </row>
    <row r="336" spans="25:28" x14ac:dyDescent="0.25">
      <c r="Y336" s="147"/>
      <c r="Z336" s="147"/>
      <c r="AA336" s="147"/>
      <c r="AB336" s="147"/>
    </row>
    <row r="337" spans="25:28" x14ac:dyDescent="0.25">
      <c r="Y337" s="147"/>
      <c r="Z337" s="147"/>
      <c r="AA337" s="147"/>
      <c r="AB337" s="147"/>
    </row>
    <row r="338" spans="25:28" x14ac:dyDescent="0.25">
      <c r="Y338" s="147"/>
      <c r="Z338" s="147"/>
      <c r="AA338" s="147"/>
      <c r="AB338" s="147"/>
    </row>
    <row r="339" spans="25:28" x14ac:dyDescent="0.25">
      <c r="Y339" s="147"/>
      <c r="Z339" s="147"/>
      <c r="AA339" s="147"/>
      <c r="AB339" s="147"/>
    </row>
    <row r="340" spans="25:28" x14ac:dyDescent="0.25">
      <c r="Y340" s="147"/>
      <c r="Z340" s="147"/>
      <c r="AA340" s="147"/>
      <c r="AB340" s="147"/>
    </row>
    <row r="341" spans="25:28" x14ac:dyDescent="0.25">
      <c r="Y341" s="147"/>
      <c r="Z341" s="147"/>
      <c r="AA341" s="147"/>
      <c r="AB341" s="147"/>
    </row>
    <row r="342" spans="25:28" x14ac:dyDescent="0.25">
      <c r="Y342" s="147"/>
      <c r="Z342" s="147"/>
      <c r="AA342" s="147"/>
      <c r="AB342" s="147"/>
    </row>
    <row r="343" spans="25:28" x14ac:dyDescent="0.25">
      <c r="Y343" s="147"/>
      <c r="Z343" s="147"/>
      <c r="AA343" s="147"/>
      <c r="AB343" s="147"/>
    </row>
    <row r="344" spans="25:28" x14ac:dyDescent="0.25">
      <c r="Y344" s="147"/>
      <c r="Z344" s="147"/>
      <c r="AA344" s="147"/>
      <c r="AB344" s="147"/>
    </row>
    <row r="345" spans="25:28" x14ac:dyDescent="0.25">
      <c r="Y345" s="147"/>
      <c r="Z345" s="147"/>
      <c r="AA345" s="147"/>
      <c r="AB345" s="147"/>
    </row>
    <row r="346" spans="25:28" x14ac:dyDescent="0.25">
      <c r="Y346" s="147"/>
      <c r="Z346" s="147"/>
      <c r="AA346" s="147"/>
      <c r="AB346" s="147"/>
    </row>
    <row r="347" spans="25:28" x14ac:dyDescent="0.25">
      <c r="Y347" s="147"/>
      <c r="Z347" s="147"/>
      <c r="AA347" s="147"/>
      <c r="AB347" s="147"/>
    </row>
    <row r="348" spans="25:28" x14ac:dyDescent="0.25">
      <c r="Y348" s="147"/>
      <c r="Z348" s="147"/>
      <c r="AA348" s="147"/>
      <c r="AB348" s="147"/>
    </row>
    <row r="349" spans="25:28" x14ac:dyDescent="0.25">
      <c r="Y349" s="147"/>
      <c r="Z349" s="147"/>
      <c r="AA349" s="147"/>
      <c r="AB349" s="147"/>
    </row>
    <row r="350" spans="25:28" x14ac:dyDescent="0.25">
      <c r="Y350" s="147"/>
      <c r="Z350" s="147"/>
      <c r="AA350" s="147"/>
      <c r="AB350" s="147"/>
    </row>
    <row r="351" spans="25:28" x14ac:dyDescent="0.25">
      <c r="Y351" s="147"/>
      <c r="Z351" s="147"/>
      <c r="AA351" s="147"/>
      <c r="AB351" s="147"/>
    </row>
    <row r="352" spans="25:28" x14ac:dyDescent="0.25">
      <c r="Y352" s="147"/>
      <c r="Z352" s="147"/>
      <c r="AA352" s="147"/>
      <c r="AB352" s="147"/>
    </row>
    <row r="353" spans="25:28" x14ac:dyDescent="0.25">
      <c r="Y353" s="147"/>
      <c r="Z353" s="147"/>
      <c r="AA353" s="147"/>
      <c r="AB353" s="147"/>
    </row>
    <row r="354" spans="25:28" x14ac:dyDescent="0.25">
      <c r="Y354" s="147"/>
      <c r="Z354" s="147"/>
      <c r="AA354" s="147"/>
      <c r="AB354" s="147"/>
    </row>
    <row r="355" spans="25:28" x14ac:dyDescent="0.25">
      <c r="Y355" s="147"/>
      <c r="Z355" s="147"/>
      <c r="AA355" s="147"/>
      <c r="AB355" s="147"/>
    </row>
    <row r="356" spans="25:28" x14ac:dyDescent="0.25">
      <c r="Y356" s="147"/>
      <c r="Z356" s="147"/>
      <c r="AA356" s="147"/>
      <c r="AB356" s="147"/>
    </row>
    <row r="357" spans="25:28" x14ac:dyDescent="0.25">
      <c r="Y357" s="147"/>
      <c r="Z357" s="147"/>
      <c r="AA357" s="147"/>
      <c r="AB357" s="147"/>
    </row>
    <row r="358" spans="25:28" x14ac:dyDescent="0.25">
      <c r="Y358" s="147"/>
      <c r="Z358" s="147"/>
      <c r="AA358" s="147"/>
      <c r="AB358" s="147"/>
    </row>
    <row r="359" spans="25:28" x14ac:dyDescent="0.25">
      <c r="Y359" s="147"/>
      <c r="Z359" s="147"/>
      <c r="AA359" s="147"/>
      <c r="AB359" s="147"/>
    </row>
    <row r="360" spans="25:28" x14ac:dyDescent="0.25">
      <c r="Y360" s="147"/>
      <c r="Z360" s="147"/>
      <c r="AA360" s="147"/>
      <c r="AB360" s="147"/>
    </row>
    <row r="361" spans="25:28" x14ac:dyDescent="0.25">
      <c r="Y361" s="147"/>
      <c r="Z361" s="147"/>
      <c r="AA361" s="147"/>
      <c r="AB361" s="147"/>
    </row>
    <row r="362" spans="25:28" x14ac:dyDescent="0.25">
      <c r="Y362" s="147"/>
      <c r="Z362" s="147"/>
      <c r="AA362" s="147"/>
      <c r="AB362" s="147"/>
    </row>
    <row r="363" spans="25:28" x14ac:dyDescent="0.25">
      <c r="Y363" s="147"/>
      <c r="Z363" s="147"/>
      <c r="AA363" s="147"/>
      <c r="AB363" s="147"/>
    </row>
    <row r="364" spans="25:28" x14ac:dyDescent="0.25">
      <c r="Y364" s="147"/>
      <c r="Z364" s="147"/>
      <c r="AA364" s="147"/>
      <c r="AB364" s="147"/>
    </row>
    <row r="365" spans="25:28" x14ac:dyDescent="0.25">
      <c r="Y365" s="147"/>
      <c r="Z365" s="147"/>
      <c r="AA365" s="147"/>
      <c r="AB365" s="147"/>
    </row>
    <row r="366" spans="25:28" x14ac:dyDescent="0.25">
      <c r="Y366" s="147"/>
      <c r="Z366" s="147"/>
      <c r="AA366" s="147"/>
      <c r="AB366" s="147"/>
    </row>
    <row r="367" spans="25:28" x14ac:dyDescent="0.25">
      <c r="Y367" s="147"/>
      <c r="Z367" s="147"/>
      <c r="AA367" s="147"/>
      <c r="AB367" s="147"/>
    </row>
    <row r="368" spans="25:28" x14ac:dyDescent="0.25">
      <c r="Y368" s="147"/>
      <c r="Z368" s="147"/>
      <c r="AA368" s="147"/>
      <c r="AB368" s="147"/>
    </row>
    <row r="369" spans="25:28" x14ac:dyDescent="0.25">
      <c r="Y369" s="147"/>
      <c r="Z369" s="147"/>
      <c r="AA369" s="147"/>
      <c r="AB369" s="147"/>
    </row>
    <row r="370" spans="25:28" x14ac:dyDescent="0.25">
      <c r="Y370" s="147"/>
      <c r="Z370" s="147"/>
      <c r="AA370" s="147"/>
      <c r="AB370" s="147"/>
    </row>
    <row r="371" spans="25:28" x14ac:dyDescent="0.25">
      <c r="Y371" s="147"/>
      <c r="Z371" s="147"/>
      <c r="AA371" s="147"/>
      <c r="AB371" s="147"/>
    </row>
    <row r="372" spans="25:28" x14ac:dyDescent="0.25">
      <c r="Y372" s="147"/>
      <c r="Z372" s="147"/>
      <c r="AA372" s="147"/>
      <c r="AB372" s="147"/>
    </row>
    <row r="373" spans="25:28" x14ac:dyDescent="0.25">
      <c r="Y373" s="147"/>
      <c r="Z373" s="147"/>
      <c r="AA373" s="147"/>
      <c r="AB373" s="147"/>
    </row>
    <row r="374" spans="25:28" x14ac:dyDescent="0.25">
      <c r="Y374" s="147"/>
      <c r="Z374" s="147"/>
      <c r="AA374" s="147"/>
      <c r="AB374" s="147"/>
    </row>
    <row r="375" spans="25:28" x14ac:dyDescent="0.25">
      <c r="Y375" s="147"/>
      <c r="Z375" s="147"/>
      <c r="AA375" s="147"/>
      <c r="AB375" s="147"/>
    </row>
    <row r="376" spans="25:28" x14ac:dyDescent="0.25">
      <c r="Y376" s="147"/>
      <c r="Z376" s="147"/>
      <c r="AA376" s="147"/>
      <c r="AB376" s="147"/>
    </row>
    <row r="377" spans="25:28" x14ac:dyDescent="0.25">
      <c r="Y377" s="147"/>
      <c r="Z377" s="147"/>
      <c r="AA377" s="147"/>
      <c r="AB377" s="147"/>
    </row>
    <row r="378" spans="25:28" x14ac:dyDescent="0.25">
      <c r="Y378" s="147"/>
      <c r="Z378" s="147"/>
      <c r="AA378" s="147"/>
      <c r="AB378" s="147"/>
    </row>
    <row r="379" spans="25:28" x14ac:dyDescent="0.25">
      <c r="Y379" s="147"/>
      <c r="Z379" s="147"/>
      <c r="AA379" s="147"/>
      <c r="AB379" s="147"/>
    </row>
    <row r="380" spans="25:28" x14ac:dyDescent="0.25">
      <c r="Y380" s="147"/>
      <c r="Z380" s="147"/>
      <c r="AA380" s="147"/>
      <c r="AB380" s="147"/>
    </row>
    <row r="381" spans="25:28" x14ac:dyDescent="0.25">
      <c r="Y381" s="147"/>
      <c r="Z381" s="147"/>
      <c r="AA381" s="147"/>
      <c r="AB381" s="147"/>
    </row>
    <row r="382" spans="25:28" x14ac:dyDescent="0.25">
      <c r="Y382" s="147"/>
      <c r="Z382" s="147"/>
      <c r="AA382" s="147"/>
      <c r="AB382" s="147"/>
    </row>
    <row r="383" spans="25:28" x14ac:dyDescent="0.25">
      <c r="Y383" s="147"/>
      <c r="Z383" s="147"/>
      <c r="AA383" s="147"/>
      <c r="AB383" s="147"/>
    </row>
    <row r="384" spans="25:28" x14ac:dyDescent="0.25">
      <c r="Y384" s="147"/>
      <c r="Z384" s="147"/>
      <c r="AA384" s="147"/>
      <c r="AB384" s="147"/>
    </row>
    <row r="385" spans="25:28" x14ac:dyDescent="0.25">
      <c r="Y385" s="147"/>
      <c r="Z385" s="147"/>
      <c r="AA385" s="147"/>
      <c r="AB385" s="147"/>
    </row>
    <row r="386" spans="25:28" x14ac:dyDescent="0.25">
      <c r="Y386" s="147"/>
      <c r="Z386" s="147"/>
      <c r="AA386" s="147"/>
      <c r="AB386" s="147"/>
    </row>
    <row r="387" spans="25:28" x14ac:dyDescent="0.25">
      <c r="Y387" s="147"/>
      <c r="Z387" s="147"/>
      <c r="AA387" s="147"/>
      <c r="AB387" s="147"/>
    </row>
    <row r="388" spans="25:28" x14ac:dyDescent="0.25">
      <c r="Y388" s="147"/>
      <c r="Z388" s="147"/>
      <c r="AA388" s="147"/>
      <c r="AB388" s="147"/>
    </row>
    <row r="389" spans="25:28" x14ac:dyDescent="0.25">
      <c r="Y389" s="147"/>
      <c r="Z389" s="147"/>
      <c r="AA389" s="147"/>
      <c r="AB389" s="147"/>
    </row>
    <row r="390" spans="25:28" x14ac:dyDescent="0.25">
      <c r="Y390" s="147"/>
      <c r="Z390" s="147"/>
      <c r="AA390" s="147"/>
      <c r="AB390" s="147"/>
    </row>
    <row r="391" spans="25:28" x14ac:dyDescent="0.25">
      <c r="Y391" s="147"/>
      <c r="Z391" s="147"/>
      <c r="AA391" s="147"/>
      <c r="AB391" s="147"/>
    </row>
    <row r="392" spans="25:28" x14ac:dyDescent="0.25">
      <c r="Y392" s="147"/>
      <c r="Z392" s="147"/>
      <c r="AA392" s="147"/>
      <c r="AB392" s="147"/>
    </row>
    <row r="393" spans="25:28" x14ac:dyDescent="0.25">
      <c r="Y393" s="147"/>
      <c r="Z393" s="147"/>
      <c r="AA393" s="147"/>
      <c r="AB393" s="147"/>
    </row>
    <row r="394" spans="25:28" x14ac:dyDescent="0.25">
      <c r="Y394" s="147"/>
      <c r="Z394" s="147"/>
      <c r="AA394" s="147"/>
      <c r="AB394" s="147"/>
    </row>
    <row r="395" spans="25:28" x14ac:dyDescent="0.25">
      <c r="Y395" s="147"/>
      <c r="Z395" s="147"/>
      <c r="AA395" s="147"/>
      <c r="AB395" s="147"/>
    </row>
    <row r="396" spans="25:28" x14ac:dyDescent="0.25">
      <c r="Y396" s="147"/>
      <c r="Z396" s="147"/>
      <c r="AA396" s="147"/>
      <c r="AB396" s="147"/>
    </row>
    <row r="397" spans="25:28" x14ac:dyDescent="0.25">
      <c r="Y397" s="147"/>
      <c r="Z397" s="147"/>
      <c r="AA397" s="147"/>
      <c r="AB397" s="147"/>
    </row>
    <row r="398" spans="25:28" x14ac:dyDescent="0.25">
      <c r="Y398" s="147"/>
      <c r="Z398" s="147"/>
      <c r="AA398" s="147"/>
      <c r="AB398" s="147"/>
    </row>
    <row r="399" spans="25:28" x14ac:dyDescent="0.25">
      <c r="Y399" s="147"/>
      <c r="Z399" s="147"/>
      <c r="AA399" s="147"/>
      <c r="AB399" s="147"/>
    </row>
    <row r="400" spans="25:28" x14ac:dyDescent="0.25">
      <c r="Y400" s="147"/>
      <c r="Z400" s="147"/>
      <c r="AA400" s="147"/>
      <c r="AB400" s="147"/>
    </row>
    <row r="401" spans="25:28" x14ac:dyDescent="0.25">
      <c r="Y401" s="147"/>
      <c r="Z401" s="147"/>
      <c r="AA401" s="147"/>
      <c r="AB401" s="147"/>
    </row>
    <row r="402" spans="25:28" x14ac:dyDescent="0.25">
      <c r="Y402" s="147"/>
      <c r="Z402" s="147"/>
      <c r="AA402" s="147"/>
      <c r="AB402" s="147"/>
    </row>
    <row r="403" spans="25:28" x14ac:dyDescent="0.25">
      <c r="Y403" s="147"/>
      <c r="Z403" s="147"/>
      <c r="AA403" s="147"/>
      <c r="AB403" s="147"/>
    </row>
    <row r="404" spans="25:28" x14ac:dyDescent="0.25">
      <c r="Y404" s="147"/>
      <c r="Z404" s="147"/>
      <c r="AA404" s="147"/>
      <c r="AB404" s="147"/>
    </row>
    <row r="405" spans="25:28" x14ac:dyDescent="0.25">
      <c r="Y405" s="147"/>
      <c r="Z405" s="147"/>
      <c r="AA405" s="147"/>
      <c r="AB405" s="147"/>
    </row>
    <row r="406" spans="25:28" x14ac:dyDescent="0.25">
      <c r="Y406" s="147"/>
      <c r="Z406" s="147"/>
      <c r="AA406" s="147"/>
      <c r="AB406" s="147"/>
    </row>
    <row r="407" spans="25:28" x14ac:dyDescent="0.25">
      <c r="Y407" s="147"/>
      <c r="Z407" s="147"/>
      <c r="AA407" s="147"/>
      <c r="AB407" s="147"/>
    </row>
    <row r="408" spans="25:28" x14ac:dyDescent="0.25">
      <c r="Y408" s="147"/>
      <c r="Z408" s="147"/>
      <c r="AA408" s="147"/>
      <c r="AB408" s="147"/>
    </row>
    <row r="409" spans="25:28" x14ac:dyDescent="0.25">
      <c r="Y409" s="147"/>
      <c r="Z409" s="147"/>
      <c r="AA409" s="147"/>
      <c r="AB409" s="147"/>
    </row>
    <row r="410" spans="25:28" x14ac:dyDescent="0.25">
      <c r="Y410" s="147"/>
      <c r="Z410" s="147"/>
      <c r="AA410" s="147"/>
      <c r="AB410" s="147"/>
    </row>
    <row r="411" spans="25:28" x14ac:dyDescent="0.25">
      <c r="Y411" s="147"/>
      <c r="Z411" s="147"/>
      <c r="AA411" s="147"/>
      <c r="AB411" s="147"/>
    </row>
    <row r="412" spans="25:28" x14ac:dyDescent="0.25">
      <c r="Y412" s="147"/>
      <c r="Z412" s="147"/>
      <c r="AA412" s="147"/>
      <c r="AB412" s="147"/>
    </row>
    <row r="413" spans="25:28" x14ac:dyDescent="0.25">
      <c r="Y413" s="147"/>
      <c r="Z413" s="147"/>
      <c r="AA413" s="147"/>
      <c r="AB413" s="147"/>
    </row>
    <row r="414" spans="25:28" x14ac:dyDescent="0.25">
      <c r="Y414" s="147"/>
      <c r="Z414" s="147"/>
      <c r="AA414" s="147"/>
      <c r="AB414" s="147"/>
    </row>
    <row r="415" spans="25:28" x14ac:dyDescent="0.25">
      <c r="Y415" s="147"/>
      <c r="Z415" s="147"/>
      <c r="AA415" s="147"/>
      <c r="AB415" s="147"/>
    </row>
    <row r="416" spans="25:28" x14ac:dyDescent="0.25">
      <c r="Y416" s="147"/>
      <c r="Z416" s="147"/>
      <c r="AA416" s="147"/>
      <c r="AB416" s="147"/>
    </row>
    <row r="417" spans="25:28" x14ac:dyDescent="0.25">
      <c r="Y417" s="147"/>
      <c r="Z417" s="147"/>
      <c r="AA417" s="147"/>
      <c r="AB417" s="147"/>
    </row>
    <row r="418" spans="25:28" x14ac:dyDescent="0.25">
      <c r="Y418" s="147"/>
      <c r="Z418" s="147"/>
      <c r="AA418" s="147"/>
      <c r="AB418" s="147"/>
    </row>
    <row r="419" spans="25:28" x14ac:dyDescent="0.25">
      <c r="Y419" s="147"/>
      <c r="Z419" s="147"/>
      <c r="AA419" s="147"/>
      <c r="AB419" s="147"/>
    </row>
    <row r="420" spans="25:28" x14ac:dyDescent="0.25">
      <c r="Y420" s="147"/>
      <c r="Z420" s="147"/>
      <c r="AA420" s="147"/>
      <c r="AB420" s="147"/>
    </row>
    <row r="421" spans="25:28" x14ac:dyDescent="0.25">
      <c r="Y421" s="147"/>
      <c r="Z421" s="147"/>
      <c r="AA421" s="147"/>
      <c r="AB421" s="147"/>
    </row>
    <row r="422" spans="25:28" x14ac:dyDescent="0.25">
      <c r="Y422" s="147"/>
      <c r="Z422" s="147"/>
      <c r="AA422" s="147"/>
      <c r="AB422" s="147"/>
    </row>
    <row r="423" spans="25:28" x14ac:dyDescent="0.25">
      <c r="Y423" s="147"/>
      <c r="Z423" s="147"/>
      <c r="AA423" s="147"/>
      <c r="AB423" s="147"/>
    </row>
    <row r="424" spans="25:28" x14ac:dyDescent="0.25">
      <c r="Y424" s="147"/>
      <c r="Z424" s="147"/>
      <c r="AA424" s="147"/>
      <c r="AB424" s="147"/>
    </row>
    <row r="425" spans="25:28" x14ac:dyDescent="0.25">
      <c r="Y425" s="147"/>
      <c r="Z425" s="147"/>
      <c r="AA425" s="147"/>
      <c r="AB425" s="147"/>
    </row>
    <row r="426" spans="25:28" x14ac:dyDescent="0.25">
      <c r="Y426" s="147"/>
      <c r="Z426" s="147"/>
      <c r="AA426" s="147"/>
      <c r="AB426" s="147"/>
    </row>
    <row r="427" spans="25:28" x14ac:dyDescent="0.25">
      <c r="Y427" s="147"/>
      <c r="Z427" s="147"/>
      <c r="AA427" s="147"/>
      <c r="AB427" s="147"/>
    </row>
    <row r="428" spans="25:28" x14ac:dyDescent="0.25">
      <c r="Y428" s="147"/>
      <c r="Z428" s="147"/>
      <c r="AA428" s="147"/>
      <c r="AB428" s="147"/>
    </row>
    <row r="429" spans="25:28" x14ac:dyDescent="0.25">
      <c r="Y429" s="147"/>
      <c r="Z429" s="147"/>
      <c r="AA429" s="147"/>
      <c r="AB429" s="147"/>
    </row>
    <row r="430" spans="25:28" x14ac:dyDescent="0.25">
      <c r="Y430" s="147"/>
      <c r="Z430" s="147"/>
      <c r="AA430" s="147"/>
      <c r="AB430" s="147"/>
    </row>
    <row r="431" spans="25:28" x14ac:dyDescent="0.25">
      <c r="Y431" s="147"/>
      <c r="Z431" s="147"/>
      <c r="AA431" s="147"/>
      <c r="AB431" s="147"/>
    </row>
    <row r="432" spans="25:28" x14ac:dyDescent="0.25">
      <c r="Y432" s="147"/>
      <c r="Z432" s="147"/>
      <c r="AA432" s="147"/>
      <c r="AB432" s="147"/>
    </row>
    <row r="433" spans="25:28" x14ac:dyDescent="0.25">
      <c r="Y433" s="147"/>
      <c r="Z433" s="147"/>
      <c r="AA433" s="147"/>
      <c r="AB433" s="147"/>
    </row>
    <row r="434" spans="25:28" x14ac:dyDescent="0.25">
      <c r="Y434" s="147"/>
      <c r="Z434" s="147"/>
      <c r="AA434" s="147"/>
      <c r="AB434" s="147"/>
    </row>
    <row r="435" spans="25:28" x14ac:dyDescent="0.25">
      <c r="Y435" s="147"/>
      <c r="Z435" s="147"/>
      <c r="AA435" s="147"/>
      <c r="AB435" s="147"/>
    </row>
    <row r="436" spans="25:28" x14ac:dyDescent="0.25">
      <c r="Y436" s="147"/>
      <c r="Z436" s="147"/>
      <c r="AA436" s="147"/>
      <c r="AB436" s="147"/>
    </row>
    <row r="437" spans="25:28" x14ac:dyDescent="0.25">
      <c r="Y437" s="147"/>
      <c r="Z437" s="147"/>
      <c r="AA437" s="147"/>
      <c r="AB437" s="147"/>
    </row>
    <row r="438" spans="25:28" x14ac:dyDescent="0.25">
      <c r="Y438" s="147"/>
      <c r="Z438" s="147"/>
      <c r="AA438" s="147"/>
      <c r="AB438" s="147"/>
    </row>
    <row r="439" spans="25:28" x14ac:dyDescent="0.25">
      <c r="Y439" s="147"/>
      <c r="Z439" s="147"/>
      <c r="AA439" s="147"/>
      <c r="AB439" s="147"/>
    </row>
    <row r="440" spans="25:28" x14ac:dyDescent="0.25">
      <c r="Y440" s="147"/>
      <c r="Z440" s="147"/>
      <c r="AA440" s="147"/>
      <c r="AB440" s="147"/>
    </row>
    <row r="441" spans="25:28" x14ac:dyDescent="0.25">
      <c r="Y441" s="147"/>
      <c r="Z441" s="147"/>
      <c r="AA441" s="147"/>
      <c r="AB441" s="147"/>
    </row>
    <row r="442" spans="25:28" x14ac:dyDescent="0.25">
      <c r="Y442" s="147"/>
      <c r="Z442" s="147"/>
      <c r="AA442" s="147"/>
      <c r="AB442" s="147"/>
    </row>
    <row r="443" spans="25:28" x14ac:dyDescent="0.25">
      <c r="Y443" s="147"/>
      <c r="Z443" s="147"/>
      <c r="AA443" s="147"/>
      <c r="AB443" s="147"/>
    </row>
    <row r="444" spans="25:28" x14ac:dyDescent="0.25">
      <c r="Y444" s="147"/>
      <c r="Z444" s="147"/>
      <c r="AA444" s="147"/>
      <c r="AB444" s="147"/>
    </row>
    <row r="445" spans="25:28" x14ac:dyDescent="0.25">
      <c r="Y445" s="147"/>
      <c r="Z445" s="147"/>
      <c r="AA445" s="147"/>
      <c r="AB445" s="147"/>
    </row>
    <row r="446" spans="25:28" x14ac:dyDescent="0.25">
      <c r="Y446" s="147"/>
      <c r="Z446" s="147"/>
      <c r="AA446" s="147"/>
      <c r="AB446" s="147"/>
    </row>
    <row r="447" spans="25:28" x14ac:dyDescent="0.25">
      <c r="Y447" s="147"/>
      <c r="Z447" s="147"/>
      <c r="AA447" s="147"/>
      <c r="AB447" s="147"/>
    </row>
    <row r="448" spans="25:28" x14ac:dyDescent="0.25">
      <c r="Y448" s="147"/>
      <c r="Z448" s="147"/>
      <c r="AA448" s="147"/>
      <c r="AB448" s="147"/>
    </row>
    <row r="449" spans="25:28" x14ac:dyDescent="0.25">
      <c r="Y449" s="147"/>
      <c r="Z449" s="147"/>
      <c r="AA449" s="147"/>
      <c r="AB449" s="147"/>
    </row>
    <row r="450" spans="25:28" x14ac:dyDescent="0.25">
      <c r="Y450" s="147"/>
      <c r="Z450" s="147"/>
      <c r="AA450" s="147"/>
      <c r="AB450" s="147"/>
    </row>
    <row r="451" spans="25:28" x14ac:dyDescent="0.25">
      <c r="Y451" s="147"/>
      <c r="Z451" s="147"/>
      <c r="AA451" s="147"/>
      <c r="AB451" s="147"/>
    </row>
    <row r="452" spans="25:28" x14ac:dyDescent="0.25">
      <c r="Y452" s="147"/>
      <c r="Z452" s="147"/>
      <c r="AA452" s="147"/>
      <c r="AB452" s="147"/>
    </row>
    <row r="453" spans="25:28" x14ac:dyDescent="0.25">
      <c r="Y453" s="147"/>
      <c r="Z453" s="147"/>
      <c r="AA453" s="147"/>
      <c r="AB453" s="147"/>
    </row>
    <row r="454" spans="25:28" x14ac:dyDescent="0.25">
      <c r="Y454" s="147"/>
      <c r="Z454" s="147"/>
      <c r="AA454" s="147"/>
      <c r="AB454" s="147"/>
    </row>
    <row r="455" spans="25:28" x14ac:dyDescent="0.25">
      <c r="Y455" s="147"/>
      <c r="Z455" s="147"/>
      <c r="AA455" s="147"/>
      <c r="AB455" s="147"/>
    </row>
    <row r="456" spans="25:28" x14ac:dyDescent="0.25">
      <c r="Y456" s="147"/>
      <c r="Z456" s="147"/>
      <c r="AA456" s="147"/>
      <c r="AB456" s="147"/>
    </row>
    <row r="457" spans="25:28" x14ac:dyDescent="0.25">
      <c r="Y457" s="147"/>
      <c r="Z457" s="147"/>
      <c r="AA457" s="147"/>
      <c r="AB457" s="147"/>
    </row>
    <row r="458" spans="25:28" x14ac:dyDescent="0.25">
      <c r="Y458" s="147"/>
      <c r="Z458" s="147"/>
      <c r="AA458" s="147"/>
      <c r="AB458" s="147"/>
    </row>
    <row r="459" spans="25:28" x14ac:dyDescent="0.25">
      <c r="Y459" s="147"/>
      <c r="Z459" s="147"/>
      <c r="AA459" s="147"/>
      <c r="AB459" s="147"/>
    </row>
    <row r="460" spans="25:28" x14ac:dyDescent="0.25">
      <c r="Y460" s="147"/>
      <c r="Z460" s="147"/>
      <c r="AA460" s="147"/>
      <c r="AB460" s="147"/>
    </row>
    <row r="461" spans="25:28" x14ac:dyDescent="0.25">
      <c r="Y461" s="147"/>
      <c r="Z461" s="147"/>
      <c r="AA461" s="147"/>
      <c r="AB461" s="147"/>
    </row>
    <row r="462" spans="25:28" x14ac:dyDescent="0.25">
      <c r="Y462" s="147"/>
      <c r="Z462" s="147"/>
      <c r="AA462" s="147"/>
      <c r="AB462" s="147"/>
    </row>
    <row r="463" spans="25:28" x14ac:dyDescent="0.25">
      <c r="Y463" s="147"/>
      <c r="Z463" s="147"/>
      <c r="AA463" s="147"/>
      <c r="AB463" s="147"/>
    </row>
    <row r="464" spans="25:28" x14ac:dyDescent="0.25">
      <c r="Y464" s="147"/>
      <c r="Z464" s="147"/>
      <c r="AA464" s="147"/>
      <c r="AB464" s="147"/>
    </row>
    <row r="465" spans="25:28" x14ac:dyDescent="0.25">
      <c r="Y465" s="147"/>
      <c r="Z465" s="147"/>
      <c r="AA465" s="147"/>
      <c r="AB465" s="147"/>
    </row>
    <row r="466" spans="25:28" x14ac:dyDescent="0.25">
      <c r="Y466" s="147"/>
      <c r="Z466" s="147"/>
      <c r="AA466" s="147"/>
      <c r="AB466" s="147"/>
    </row>
    <row r="467" spans="25:28" x14ac:dyDescent="0.25">
      <c r="Y467" s="147"/>
      <c r="Z467" s="147"/>
      <c r="AA467" s="147"/>
      <c r="AB467" s="147"/>
    </row>
    <row r="468" spans="25:28" x14ac:dyDescent="0.25">
      <c r="Y468" s="147"/>
      <c r="Z468" s="147"/>
      <c r="AA468" s="147"/>
      <c r="AB468" s="147"/>
    </row>
    <row r="469" spans="25:28" x14ac:dyDescent="0.25">
      <c r="Y469" s="147"/>
      <c r="Z469" s="147"/>
      <c r="AA469" s="147"/>
      <c r="AB469" s="147"/>
    </row>
    <row r="470" spans="25:28" x14ac:dyDescent="0.25">
      <c r="Y470" s="147"/>
      <c r="Z470" s="147"/>
      <c r="AA470" s="147"/>
      <c r="AB470" s="147"/>
    </row>
    <row r="471" spans="25:28" x14ac:dyDescent="0.25">
      <c r="Y471" s="147"/>
      <c r="Z471" s="147"/>
      <c r="AA471" s="147"/>
      <c r="AB471" s="147"/>
    </row>
    <row r="472" spans="25:28" x14ac:dyDescent="0.25">
      <c r="Y472" s="147"/>
      <c r="Z472" s="147"/>
      <c r="AA472" s="147"/>
      <c r="AB472" s="147"/>
    </row>
    <row r="473" spans="25:28" x14ac:dyDescent="0.25">
      <c r="Y473" s="147"/>
      <c r="Z473" s="147"/>
      <c r="AA473" s="147"/>
      <c r="AB473" s="147"/>
    </row>
    <row r="474" spans="25:28" x14ac:dyDescent="0.25">
      <c r="Y474" s="147"/>
      <c r="Z474" s="147"/>
      <c r="AA474" s="147"/>
      <c r="AB474" s="147"/>
    </row>
    <row r="475" spans="25:28" x14ac:dyDescent="0.25">
      <c r="Y475" s="147"/>
      <c r="Z475" s="147"/>
      <c r="AA475" s="147"/>
      <c r="AB475" s="147"/>
    </row>
    <row r="476" spans="25:28" x14ac:dyDescent="0.25">
      <c r="Y476" s="147"/>
      <c r="Z476" s="147"/>
      <c r="AA476" s="147"/>
      <c r="AB476" s="147"/>
    </row>
    <row r="477" spans="25:28" x14ac:dyDescent="0.25">
      <c r="Y477" s="147"/>
      <c r="Z477" s="147"/>
      <c r="AA477" s="147"/>
      <c r="AB477" s="147"/>
    </row>
    <row r="478" spans="25:28" x14ac:dyDescent="0.25">
      <c r="Y478" s="147"/>
      <c r="Z478" s="147"/>
      <c r="AA478" s="147"/>
      <c r="AB478" s="147"/>
    </row>
    <row r="479" spans="25:28" x14ac:dyDescent="0.25">
      <c r="Y479" s="147"/>
      <c r="Z479" s="147"/>
      <c r="AA479" s="147"/>
      <c r="AB479" s="147"/>
    </row>
    <row r="480" spans="25:28" x14ac:dyDescent="0.25">
      <c r="Y480" s="147"/>
      <c r="Z480" s="147"/>
      <c r="AA480" s="147"/>
      <c r="AB480" s="147"/>
    </row>
    <row r="481" spans="25:28" x14ac:dyDescent="0.25">
      <c r="Y481" s="147"/>
      <c r="Z481" s="147"/>
      <c r="AA481" s="147"/>
      <c r="AB481" s="147"/>
    </row>
    <row r="482" spans="25:28" x14ac:dyDescent="0.25">
      <c r="Y482" s="147"/>
      <c r="Z482" s="147"/>
      <c r="AA482" s="147"/>
      <c r="AB482" s="147"/>
    </row>
    <row r="483" spans="25:28" x14ac:dyDescent="0.25">
      <c r="Y483" s="147"/>
      <c r="Z483" s="147"/>
      <c r="AA483" s="147"/>
      <c r="AB483" s="147"/>
    </row>
    <row r="484" spans="25:28" x14ac:dyDescent="0.25">
      <c r="Y484" s="147"/>
      <c r="Z484" s="147"/>
      <c r="AA484" s="147"/>
      <c r="AB484" s="147"/>
    </row>
    <row r="485" spans="25:28" x14ac:dyDescent="0.25">
      <c r="Y485" s="147"/>
      <c r="Z485" s="147"/>
      <c r="AA485" s="147"/>
      <c r="AB485" s="147"/>
    </row>
    <row r="486" spans="25:28" x14ac:dyDescent="0.25">
      <c r="Y486" s="147"/>
      <c r="Z486" s="147"/>
      <c r="AA486" s="147"/>
      <c r="AB486" s="147"/>
    </row>
    <row r="487" spans="25:28" x14ac:dyDescent="0.25">
      <c r="Y487" s="147"/>
      <c r="Z487" s="147"/>
      <c r="AA487" s="147"/>
      <c r="AB487" s="147"/>
    </row>
    <row r="488" spans="25:28" x14ac:dyDescent="0.25">
      <c r="Y488" s="147"/>
      <c r="Z488" s="147"/>
      <c r="AA488" s="147"/>
      <c r="AB488" s="147"/>
    </row>
    <row r="489" spans="25:28" x14ac:dyDescent="0.25">
      <c r="Y489" s="147"/>
      <c r="Z489" s="147"/>
      <c r="AA489" s="147"/>
      <c r="AB489" s="147"/>
    </row>
    <row r="490" spans="25:28" x14ac:dyDescent="0.25">
      <c r="Y490" s="147"/>
      <c r="Z490" s="147"/>
      <c r="AA490" s="147"/>
      <c r="AB490" s="147"/>
    </row>
    <row r="491" spans="25:28" x14ac:dyDescent="0.25">
      <c r="Y491" s="147"/>
      <c r="Z491" s="147"/>
      <c r="AA491" s="147"/>
      <c r="AB491" s="147"/>
    </row>
    <row r="492" spans="25:28" x14ac:dyDescent="0.25">
      <c r="Y492" s="147"/>
      <c r="Z492" s="147"/>
      <c r="AA492" s="147"/>
      <c r="AB492" s="147"/>
    </row>
    <row r="493" spans="25:28" x14ac:dyDescent="0.25">
      <c r="Y493" s="147"/>
      <c r="Z493" s="147"/>
      <c r="AA493" s="147"/>
      <c r="AB493" s="147"/>
    </row>
    <row r="494" spans="25:28" x14ac:dyDescent="0.25">
      <c r="Y494" s="147"/>
      <c r="Z494" s="147"/>
      <c r="AA494" s="147"/>
      <c r="AB494" s="147"/>
    </row>
    <row r="495" spans="25:28" x14ac:dyDescent="0.25">
      <c r="Y495" s="147"/>
      <c r="Z495" s="147"/>
      <c r="AA495" s="147"/>
      <c r="AB495" s="147"/>
    </row>
    <row r="496" spans="25:28" x14ac:dyDescent="0.25">
      <c r="Y496" s="147"/>
      <c r="Z496" s="147"/>
      <c r="AA496" s="147"/>
      <c r="AB496" s="147"/>
    </row>
    <row r="497" spans="25:28" x14ac:dyDescent="0.25">
      <c r="Y497" s="147"/>
      <c r="Z497" s="147"/>
      <c r="AA497" s="147"/>
      <c r="AB497" s="147"/>
    </row>
    <row r="498" spans="25:28" x14ac:dyDescent="0.25">
      <c r="Y498" s="147"/>
      <c r="Z498" s="147"/>
      <c r="AA498" s="147"/>
      <c r="AB498" s="147"/>
    </row>
    <row r="499" spans="25:28" x14ac:dyDescent="0.25">
      <c r="Y499" s="147"/>
      <c r="Z499" s="147"/>
      <c r="AA499" s="147"/>
      <c r="AB499" s="147"/>
    </row>
    <row r="500" spans="25:28" x14ac:dyDescent="0.25">
      <c r="Y500" s="147"/>
      <c r="Z500" s="147"/>
      <c r="AA500" s="147"/>
      <c r="AB500" s="147"/>
    </row>
    <row r="501" spans="25:28" x14ac:dyDescent="0.25">
      <c r="Y501" s="147"/>
      <c r="Z501" s="147"/>
      <c r="AA501" s="147"/>
      <c r="AB501" s="147"/>
    </row>
    <row r="502" spans="25:28" x14ac:dyDescent="0.25">
      <c r="Y502" s="147"/>
      <c r="Z502" s="147"/>
      <c r="AA502" s="147"/>
      <c r="AB502" s="147"/>
    </row>
    <row r="503" spans="25:28" x14ac:dyDescent="0.25">
      <c r="Y503" s="147"/>
      <c r="Z503" s="147"/>
      <c r="AA503" s="147"/>
      <c r="AB503" s="147"/>
    </row>
    <row r="504" spans="25:28" x14ac:dyDescent="0.25">
      <c r="Y504" s="147"/>
      <c r="Z504" s="147"/>
      <c r="AA504" s="147"/>
      <c r="AB504" s="147"/>
    </row>
    <row r="505" spans="25:28" x14ac:dyDescent="0.25">
      <c r="Y505" s="147"/>
      <c r="Z505" s="147"/>
      <c r="AA505" s="147"/>
      <c r="AB505" s="147"/>
    </row>
    <row r="506" spans="25:28" x14ac:dyDescent="0.25">
      <c r="Y506" s="147"/>
      <c r="Z506" s="147"/>
      <c r="AA506" s="147"/>
      <c r="AB506" s="147"/>
    </row>
    <row r="507" spans="25:28" x14ac:dyDescent="0.25">
      <c r="Y507" s="147"/>
      <c r="Z507" s="147"/>
      <c r="AA507" s="147"/>
      <c r="AB507" s="147"/>
    </row>
    <row r="508" spans="25:28" x14ac:dyDescent="0.25">
      <c r="Y508" s="147"/>
      <c r="Z508" s="147"/>
      <c r="AA508" s="147"/>
      <c r="AB508" s="147"/>
    </row>
    <row r="509" spans="25:28" x14ac:dyDescent="0.25">
      <c r="Y509" s="147"/>
      <c r="Z509" s="147"/>
      <c r="AA509" s="147"/>
      <c r="AB509" s="147"/>
    </row>
    <row r="510" spans="25:28" x14ac:dyDescent="0.25">
      <c r="Y510" s="147"/>
      <c r="Z510" s="147"/>
      <c r="AA510" s="147"/>
      <c r="AB510" s="147"/>
    </row>
    <row r="511" spans="25:28" x14ac:dyDescent="0.25">
      <c r="Y511" s="147"/>
      <c r="Z511" s="147"/>
      <c r="AA511" s="147"/>
      <c r="AB511" s="147"/>
    </row>
    <row r="512" spans="25:28" x14ac:dyDescent="0.25">
      <c r="Y512" s="147"/>
      <c r="Z512" s="147"/>
      <c r="AA512" s="147"/>
      <c r="AB512" s="147"/>
    </row>
    <row r="513" spans="25:28" x14ac:dyDescent="0.25">
      <c r="Y513" s="147"/>
      <c r="Z513" s="147"/>
      <c r="AA513" s="147"/>
      <c r="AB513" s="147"/>
    </row>
    <row r="514" spans="25:28" x14ac:dyDescent="0.25">
      <c r="Y514" s="147"/>
      <c r="Z514" s="147"/>
      <c r="AA514" s="147"/>
      <c r="AB514" s="147"/>
    </row>
    <row r="515" spans="25:28" x14ac:dyDescent="0.25">
      <c r="Y515" s="147"/>
      <c r="Z515" s="147"/>
      <c r="AA515" s="147"/>
      <c r="AB515" s="147"/>
    </row>
    <row r="516" spans="25:28" x14ac:dyDescent="0.25">
      <c r="Y516" s="147"/>
      <c r="Z516" s="147"/>
      <c r="AA516" s="147"/>
      <c r="AB516" s="147"/>
    </row>
    <row r="517" spans="25:28" x14ac:dyDescent="0.25">
      <c r="Y517" s="147"/>
      <c r="Z517" s="147"/>
      <c r="AA517" s="147"/>
      <c r="AB517" s="147"/>
    </row>
    <row r="518" spans="25:28" x14ac:dyDescent="0.25">
      <c r="Y518" s="147"/>
      <c r="Z518" s="147"/>
      <c r="AA518" s="147"/>
      <c r="AB518" s="147"/>
    </row>
    <row r="519" spans="25:28" x14ac:dyDescent="0.25">
      <c r="Y519" s="147"/>
      <c r="Z519" s="147"/>
      <c r="AA519" s="147"/>
      <c r="AB519" s="147"/>
    </row>
    <row r="520" spans="25:28" x14ac:dyDescent="0.25">
      <c r="Y520" s="147"/>
      <c r="Z520" s="147"/>
      <c r="AA520" s="147"/>
      <c r="AB520" s="147"/>
    </row>
    <row r="521" spans="25:28" x14ac:dyDescent="0.25">
      <c r="Y521" s="147"/>
      <c r="Z521" s="147"/>
      <c r="AA521" s="147"/>
      <c r="AB521" s="147"/>
    </row>
    <row r="522" spans="25:28" x14ac:dyDescent="0.25">
      <c r="Y522" s="147"/>
      <c r="Z522" s="147"/>
      <c r="AA522" s="147"/>
      <c r="AB522" s="147"/>
    </row>
    <row r="523" spans="25:28" x14ac:dyDescent="0.25">
      <c r="Y523" s="147"/>
      <c r="Z523" s="147"/>
      <c r="AA523" s="147"/>
      <c r="AB523" s="147"/>
    </row>
    <row r="524" spans="25:28" x14ac:dyDescent="0.25">
      <c r="Y524" s="147"/>
      <c r="Z524" s="147"/>
      <c r="AA524" s="147"/>
      <c r="AB524" s="147"/>
    </row>
    <row r="525" spans="25:28" x14ac:dyDescent="0.25">
      <c r="Y525" s="147"/>
      <c r="Z525" s="147"/>
      <c r="AA525" s="147"/>
      <c r="AB525" s="147"/>
    </row>
    <row r="526" spans="25:28" x14ac:dyDescent="0.25">
      <c r="Y526" s="147"/>
      <c r="Z526" s="147"/>
      <c r="AA526" s="147"/>
      <c r="AB526" s="147"/>
    </row>
    <row r="527" spans="25:28" x14ac:dyDescent="0.25">
      <c r="Y527" s="147"/>
      <c r="Z527" s="147"/>
      <c r="AA527" s="147"/>
      <c r="AB527" s="147"/>
    </row>
    <row r="528" spans="25:28" x14ac:dyDescent="0.25">
      <c r="Y528" s="147"/>
      <c r="Z528" s="147"/>
      <c r="AA528" s="147"/>
      <c r="AB528" s="147"/>
    </row>
    <row r="529" spans="25:28" x14ac:dyDescent="0.25">
      <c r="Y529" s="147"/>
      <c r="Z529" s="147"/>
      <c r="AA529" s="147"/>
      <c r="AB529" s="147"/>
    </row>
    <row r="530" spans="25:28" x14ac:dyDescent="0.25">
      <c r="Y530" s="147"/>
      <c r="Z530" s="147"/>
      <c r="AA530" s="147"/>
      <c r="AB530" s="147"/>
    </row>
    <row r="531" spans="25:28" x14ac:dyDescent="0.25">
      <c r="Y531" s="147"/>
      <c r="Z531" s="147"/>
      <c r="AA531" s="147"/>
      <c r="AB531" s="147"/>
    </row>
    <row r="532" spans="25:28" x14ac:dyDescent="0.25">
      <c r="Y532" s="147"/>
      <c r="Z532" s="147"/>
      <c r="AA532" s="147"/>
      <c r="AB532" s="147"/>
    </row>
    <row r="533" spans="25:28" x14ac:dyDescent="0.25">
      <c r="Y533" s="147"/>
      <c r="Z533" s="147"/>
      <c r="AA533" s="147"/>
      <c r="AB533" s="147"/>
    </row>
    <row r="534" spans="25:28" x14ac:dyDescent="0.25">
      <c r="Y534" s="147"/>
      <c r="Z534" s="147"/>
      <c r="AA534" s="147"/>
      <c r="AB534" s="147"/>
    </row>
    <row r="535" spans="25:28" x14ac:dyDescent="0.25">
      <c r="Y535" s="147"/>
      <c r="Z535" s="147"/>
      <c r="AA535" s="147"/>
      <c r="AB535" s="147"/>
    </row>
    <row r="536" spans="25:28" x14ac:dyDescent="0.25">
      <c r="Y536" s="147"/>
      <c r="Z536" s="147"/>
      <c r="AA536" s="147"/>
      <c r="AB536" s="147"/>
    </row>
    <row r="537" spans="25:28" x14ac:dyDescent="0.25">
      <c r="Y537" s="147"/>
      <c r="Z537" s="147"/>
      <c r="AA537" s="147"/>
      <c r="AB537" s="147"/>
    </row>
    <row r="538" spans="25:28" x14ac:dyDescent="0.25">
      <c r="Y538" s="147"/>
      <c r="Z538" s="147"/>
      <c r="AA538" s="147"/>
      <c r="AB538" s="147"/>
    </row>
    <row r="539" spans="25:28" x14ac:dyDescent="0.25">
      <c r="Y539" s="147"/>
      <c r="Z539" s="147"/>
      <c r="AA539" s="147"/>
      <c r="AB539" s="147"/>
    </row>
    <row r="540" spans="25:28" x14ac:dyDescent="0.25">
      <c r="Y540" s="147"/>
      <c r="Z540" s="147"/>
      <c r="AA540" s="147"/>
      <c r="AB540" s="147"/>
    </row>
    <row r="541" spans="25:28" x14ac:dyDescent="0.25">
      <c r="Y541" s="147"/>
      <c r="Z541" s="147"/>
      <c r="AA541" s="147"/>
      <c r="AB541" s="147"/>
    </row>
    <row r="542" spans="25:28" x14ac:dyDescent="0.25">
      <c r="Y542" s="147"/>
      <c r="Z542" s="147"/>
      <c r="AA542" s="147"/>
      <c r="AB542" s="147"/>
    </row>
    <row r="543" spans="25:28" x14ac:dyDescent="0.25">
      <c r="Y543" s="147"/>
      <c r="Z543" s="147"/>
      <c r="AA543" s="147"/>
      <c r="AB543" s="147"/>
    </row>
    <row r="544" spans="25:28" x14ac:dyDescent="0.25">
      <c r="Y544" s="147"/>
      <c r="Z544" s="147"/>
      <c r="AA544" s="147"/>
      <c r="AB544" s="147"/>
    </row>
    <row r="545" spans="25:28" x14ac:dyDescent="0.25">
      <c r="Y545" s="147"/>
      <c r="Z545" s="147"/>
      <c r="AA545" s="147"/>
      <c r="AB545" s="147"/>
    </row>
    <row r="546" spans="25:28" x14ac:dyDescent="0.25">
      <c r="Y546" s="147"/>
      <c r="Z546" s="147"/>
      <c r="AA546" s="147"/>
      <c r="AB546" s="147"/>
    </row>
    <row r="547" spans="25:28" x14ac:dyDescent="0.25">
      <c r="Y547" s="147"/>
      <c r="Z547" s="147"/>
      <c r="AA547" s="147"/>
      <c r="AB547" s="147"/>
    </row>
    <row r="548" spans="25:28" x14ac:dyDescent="0.25">
      <c r="Y548" s="147"/>
      <c r="Z548" s="147"/>
      <c r="AA548" s="147"/>
      <c r="AB548" s="147"/>
    </row>
    <row r="549" spans="25:28" x14ac:dyDescent="0.25">
      <c r="Y549" s="147"/>
      <c r="Z549" s="147"/>
      <c r="AA549" s="147"/>
      <c r="AB549" s="147"/>
    </row>
    <row r="550" spans="25:28" x14ac:dyDescent="0.25">
      <c r="Y550" s="147"/>
      <c r="Z550" s="147"/>
      <c r="AA550" s="147"/>
      <c r="AB550" s="147"/>
    </row>
    <row r="551" spans="25:28" x14ac:dyDescent="0.25">
      <c r="Y551" s="147"/>
      <c r="Z551" s="147"/>
      <c r="AA551" s="147"/>
      <c r="AB551" s="147"/>
    </row>
    <row r="552" spans="25:28" x14ac:dyDescent="0.25">
      <c r="Y552" s="147"/>
      <c r="Z552" s="147"/>
      <c r="AA552" s="147"/>
      <c r="AB552" s="147"/>
    </row>
    <row r="553" spans="25:28" x14ac:dyDescent="0.25">
      <c r="Y553" s="147"/>
      <c r="Z553" s="147"/>
      <c r="AA553" s="147"/>
      <c r="AB553" s="147"/>
    </row>
    <row r="554" spans="25:28" x14ac:dyDescent="0.25">
      <c r="Y554" s="147"/>
      <c r="Z554" s="147"/>
      <c r="AA554" s="147"/>
      <c r="AB554" s="147"/>
    </row>
    <row r="555" spans="25:28" x14ac:dyDescent="0.25">
      <c r="Y555" s="147"/>
      <c r="Z555" s="147"/>
      <c r="AA555" s="147"/>
      <c r="AB555" s="147"/>
    </row>
    <row r="556" spans="25:28" x14ac:dyDescent="0.25">
      <c r="Y556" s="147"/>
      <c r="Z556" s="147"/>
      <c r="AA556" s="147"/>
      <c r="AB556" s="147"/>
    </row>
    <row r="557" spans="25:28" x14ac:dyDescent="0.25">
      <c r="Y557" s="147"/>
      <c r="Z557" s="147"/>
      <c r="AA557" s="147"/>
      <c r="AB557" s="147"/>
    </row>
    <row r="558" spans="25:28" x14ac:dyDescent="0.25">
      <c r="Y558" s="147"/>
      <c r="Z558" s="147"/>
      <c r="AA558" s="147"/>
      <c r="AB558" s="147"/>
    </row>
    <row r="559" spans="25:28" x14ac:dyDescent="0.25">
      <c r="Y559" s="147"/>
      <c r="Z559" s="147"/>
      <c r="AA559" s="147"/>
      <c r="AB559" s="147"/>
    </row>
    <row r="560" spans="25:28" x14ac:dyDescent="0.25">
      <c r="Y560" s="147"/>
      <c r="Z560" s="147"/>
      <c r="AA560" s="147"/>
      <c r="AB560" s="147"/>
    </row>
    <row r="561" spans="25:28" x14ac:dyDescent="0.25">
      <c r="Y561" s="147"/>
      <c r="Z561" s="147"/>
      <c r="AA561" s="147"/>
      <c r="AB561" s="147"/>
    </row>
    <row r="562" spans="25:28" x14ac:dyDescent="0.25">
      <c r="Y562" s="147"/>
      <c r="Z562" s="147"/>
      <c r="AA562" s="147"/>
      <c r="AB562" s="147"/>
    </row>
    <row r="563" spans="25:28" x14ac:dyDescent="0.25">
      <c r="Y563" s="147"/>
      <c r="Z563" s="147"/>
      <c r="AA563" s="147"/>
      <c r="AB563" s="147"/>
    </row>
    <row r="564" spans="25:28" x14ac:dyDescent="0.25">
      <c r="Y564" s="147"/>
      <c r="Z564" s="147"/>
      <c r="AA564" s="147"/>
      <c r="AB564" s="147"/>
    </row>
    <row r="565" spans="25:28" x14ac:dyDescent="0.25">
      <c r="Y565" s="147"/>
      <c r="Z565" s="147"/>
      <c r="AA565" s="147"/>
      <c r="AB565" s="147"/>
    </row>
    <row r="566" spans="25:28" x14ac:dyDescent="0.25">
      <c r="Y566" s="147"/>
      <c r="Z566" s="147"/>
      <c r="AA566" s="147"/>
      <c r="AB566" s="147"/>
    </row>
    <row r="567" spans="25:28" x14ac:dyDescent="0.25">
      <c r="Y567" s="147"/>
      <c r="Z567" s="147"/>
      <c r="AA567" s="147"/>
      <c r="AB567" s="147"/>
    </row>
    <row r="568" spans="25:28" x14ac:dyDescent="0.25">
      <c r="Y568" s="147"/>
      <c r="Z568" s="147"/>
      <c r="AA568" s="147"/>
      <c r="AB568" s="147"/>
    </row>
    <row r="569" spans="25:28" x14ac:dyDescent="0.25">
      <c r="Y569" s="147"/>
      <c r="Z569" s="147"/>
      <c r="AA569" s="147"/>
      <c r="AB569" s="147"/>
    </row>
    <row r="570" spans="25:28" x14ac:dyDescent="0.25">
      <c r="Y570" s="147"/>
      <c r="Z570" s="147"/>
      <c r="AA570" s="147"/>
      <c r="AB570" s="147"/>
    </row>
    <row r="571" spans="25:28" x14ac:dyDescent="0.25">
      <c r="Y571" s="147"/>
      <c r="Z571" s="147"/>
      <c r="AA571" s="147"/>
      <c r="AB571" s="147"/>
    </row>
    <row r="572" spans="25:28" x14ac:dyDescent="0.25">
      <c r="Y572" s="147"/>
      <c r="Z572" s="147"/>
      <c r="AA572" s="147"/>
      <c r="AB572" s="147"/>
    </row>
    <row r="573" spans="25:28" x14ac:dyDescent="0.25">
      <c r="Y573" s="147"/>
      <c r="Z573" s="147"/>
      <c r="AA573" s="147"/>
      <c r="AB573" s="147"/>
    </row>
    <row r="574" spans="25:28" x14ac:dyDescent="0.25">
      <c r="Y574" s="147"/>
      <c r="Z574" s="147"/>
      <c r="AA574" s="147"/>
      <c r="AB574" s="147"/>
    </row>
    <row r="575" spans="25:28" x14ac:dyDescent="0.25">
      <c r="Y575" s="147"/>
      <c r="Z575" s="147"/>
      <c r="AA575" s="147"/>
      <c r="AB575" s="147"/>
    </row>
    <row r="576" spans="25:28" x14ac:dyDescent="0.25">
      <c r="Y576" s="147"/>
      <c r="Z576" s="147"/>
      <c r="AA576" s="147"/>
      <c r="AB576" s="147"/>
    </row>
    <row r="577" spans="25:28" x14ac:dyDescent="0.25">
      <c r="Y577" s="147"/>
      <c r="Z577" s="147"/>
      <c r="AA577" s="147"/>
      <c r="AB577" s="147"/>
    </row>
    <row r="578" spans="25:28" x14ac:dyDescent="0.25">
      <c r="Y578" s="147"/>
      <c r="Z578" s="147"/>
      <c r="AA578" s="147"/>
      <c r="AB578" s="147"/>
    </row>
    <row r="579" spans="25:28" x14ac:dyDescent="0.25">
      <c r="Y579" s="147"/>
      <c r="Z579" s="147"/>
      <c r="AA579" s="147"/>
      <c r="AB579" s="147"/>
    </row>
    <row r="580" spans="25:28" x14ac:dyDescent="0.25">
      <c r="Y580" s="147"/>
      <c r="Z580" s="147"/>
      <c r="AA580" s="147"/>
      <c r="AB580" s="147"/>
    </row>
    <row r="581" spans="25:28" x14ac:dyDescent="0.25">
      <c r="Y581" s="147"/>
      <c r="Z581" s="147"/>
      <c r="AA581" s="147"/>
      <c r="AB581" s="147"/>
    </row>
    <row r="582" spans="25:28" x14ac:dyDescent="0.25">
      <c r="Y582" s="147"/>
      <c r="Z582" s="147"/>
      <c r="AA582" s="147"/>
      <c r="AB582" s="147"/>
    </row>
    <row r="583" spans="25:28" x14ac:dyDescent="0.25">
      <c r="Y583" s="147"/>
      <c r="Z583" s="147"/>
      <c r="AA583" s="147"/>
      <c r="AB583" s="147"/>
    </row>
    <row r="584" spans="25:28" x14ac:dyDescent="0.25">
      <c r="Y584" s="147"/>
      <c r="Z584" s="147"/>
      <c r="AA584" s="147"/>
      <c r="AB584" s="147"/>
    </row>
    <row r="585" spans="25:28" x14ac:dyDescent="0.25">
      <c r="Y585" s="147"/>
      <c r="Z585" s="147"/>
      <c r="AA585" s="147"/>
      <c r="AB585" s="147"/>
    </row>
    <row r="586" spans="25:28" x14ac:dyDescent="0.25">
      <c r="Y586" s="147"/>
      <c r="Z586" s="147"/>
      <c r="AA586" s="147"/>
      <c r="AB586" s="147"/>
    </row>
    <row r="587" spans="25:28" x14ac:dyDescent="0.25">
      <c r="Y587" s="147"/>
      <c r="Z587" s="147"/>
      <c r="AA587" s="147"/>
      <c r="AB587" s="147"/>
    </row>
    <row r="588" spans="25:28" x14ac:dyDescent="0.25">
      <c r="Y588" s="147"/>
      <c r="Z588" s="147"/>
      <c r="AA588" s="147"/>
      <c r="AB588" s="147"/>
    </row>
    <row r="589" spans="25:28" x14ac:dyDescent="0.25">
      <c r="Y589" s="147"/>
      <c r="Z589" s="147"/>
      <c r="AA589" s="147"/>
      <c r="AB589" s="147"/>
    </row>
    <row r="590" spans="25:28" x14ac:dyDescent="0.25">
      <c r="Y590" s="147"/>
      <c r="Z590" s="147"/>
      <c r="AA590" s="147"/>
      <c r="AB590" s="147"/>
    </row>
    <row r="591" spans="25:28" x14ac:dyDescent="0.25">
      <c r="Y591" s="147"/>
      <c r="Z591" s="147"/>
      <c r="AA591" s="147"/>
      <c r="AB591" s="147"/>
    </row>
    <row r="592" spans="25:28" x14ac:dyDescent="0.25">
      <c r="Y592" s="147"/>
      <c r="Z592" s="147"/>
      <c r="AA592" s="147"/>
      <c r="AB592" s="147"/>
    </row>
    <row r="593" spans="25:28" x14ac:dyDescent="0.25">
      <c r="Y593" s="147"/>
      <c r="Z593" s="147"/>
      <c r="AA593" s="147"/>
      <c r="AB593" s="147"/>
    </row>
    <row r="594" spans="25:28" x14ac:dyDescent="0.25">
      <c r="Y594" s="147"/>
      <c r="Z594" s="147"/>
      <c r="AA594" s="147"/>
      <c r="AB594" s="147"/>
    </row>
    <row r="595" spans="25:28" x14ac:dyDescent="0.25">
      <c r="Y595" s="147"/>
      <c r="Z595" s="147"/>
      <c r="AA595" s="147"/>
      <c r="AB595" s="147"/>
    </row>
    <row r="596" spans="25:28" x14ac:dyDescent="0.25">
      <c r="Y596" s="147"/>
      <c r="Z596" s="147"/>
      <c r="AA596" s="147"/>
      <c r="AB596" s="147"/>
    </row>
    <row r="597" spans="25:28" x14ac:dyDescent="0.25">
      <c r="Y597" s="147"/>
      <c r="Z597" s="147"/>
      <c r="AA597" s="147"/>
      <c r="AB597" s="147"/>
    </row>
    <row r="598" spans="25:28" x14ac:dyDescent="0.25">
      <c r="Y598" s="147"/>
      <c r="Z598" s="147"/>
      <c r="AA598" s="147"/>
      <c r="AB598" s="147"/>
    </row>
    <row r="599" spans="25:28" x14ac:dyDescent="0.25">
      <c r="Y599" s="147"/>
      <c r="Z599" s="147"/>
      <c r="AA599" s="147"/>
      <c r="AB599" s="147"/>
    </row>
    <row r="600" spans="25:28" x14ac:dyDescent="0.25">
      <c r="Y600" s="147"/>
      <c r="Z600" s="147"/>
      <c r="AA600" s="147"/>
      <c r="AB600" s="147"/>
    </row>
    <row r="601" spans="25:28" x14ac:dyDescent="0.25">
      <c r="Y601" s="147"/>
      <c r="Z601" s="147"/>
      <c r="AA601" s="147"/>
      <c r="AB601" s="147"/>
    </row>
    <row r="602" spans="25:28" x14ac:dyDescent="0.25">
      <c r="Y602" s="147"/>
      <c r="Z602" s="147"/>
      <c r="AA602" s="147"/>
      <c r="AB602" s="147"/>
    </row>
    <row r="603" spans="25:28" x14ac:dyDescent="0.25">
      <c r="Y603" s="147"/>
      <c r="Z603" s="147"/>
      <c r="AA603" s="147"/>
      <c r="AB603" s="147"/>
    </row>
    <row r="604" spans="25:28" x14ac:dyDescent="0.25">
      <c r="Y604" s="147"/>
      <c r="Z604" s="147"/>
      <c r="AA604" s="147"/>
      <c r="AB604" s="147"/>
    </row>
    <row r="605" spans="25:28" x14ac:dyDescent="0.25">
      <c r="Y605" s="147"/>
      <c r="Z605" s="147"/>
      <c r="AA605" s="147"/>
      <c r="AB605" s="147"/>
    </row>
    <row r="606" spans="25:28" x14ac:dyDescent="0.25">
      <c r="Y606" s="147"/>
      <c r="Z606" s="147"/>
      <c r="AA606" s="147"/>
      <c r="AB606" s="147"/>
    </row>
    <row r="607" spans="25:28" x14ac:dyDescent="0.25">
      <c r="Y607" s="147"/>
      <c r="Z607" s="147"/>
      <c r="AA607" s="147"/>
      <c r="AB607" s="147"/>
    </row>
    <row r="608" spans="25:28" x14ac:dyDescent="0.25">
      <c r="Y608" s="147"/>
      <c r="Z608" s="147"/>
      <c r="AA608" s="147"/>
      <c r="AB608" s="147"/>
    </row>
    <row r="609" spans="25:28" x14ac:dyDescent="0.25">
      <c r="Y609" s="147"/>
      <c r="Z609" s="147"/>
      <c r="AA609" s="147"/>
      <c r="AB609" s="147"/>
    </row>
    <row r="610" spans="25:28" x14ac:dyDescent="0.25">
      <c r="Y610" s="147"/>
      <c r="Z610" s="147"/>
      <c r="AA610" s="147"/>
      <c r="AB610" s="147"/>
    </row>
    <row r="611" spans="25:28" x14ac:dyDescent="0.25">
      <c r="Y611" s="147"/>
      <c r="Z611" s="147"/>
      <c r="AA611" s="147"/>
      <c r="AB611" s="147"/>
    </row>
    <row r="612" spans="25:28" x14ac:dyDescent="0.25">
      <c r="Y612" s="147"/>
      <c r="Z612" s="147"/>
      <c r="AA612" s="147"/>
      <c r="AB612" s="147"/>
    </row>
    <row r="613" spans="25:28" x14ac:dyDescent="0.25">
      <c r="Y613" s="147"/>
      <c r="Z613" s="147"/>
      <c r="AA613" s="147"/>
      <c r="AB613" s="147"/>
    </row>
    <row r="614" spans="25:28" x14ac:dyDescent="0.25">
      <c r="Y614" s="147"/>
      <c r="Z614" s="147"/>
      <c r="AA614" s="147"/>
      <c r="AB614" s="147"/>
    </row>
    <row r="615" spans="25:28" x14ac:dyDescent="0.25">
      <c r="Y615" s="147"/>
      <c r="Z615" s="147"/>
      <c r="AA615" s="147"/>
      <c r="AB615" s="147"/>
    </row>
    <row r="616" spans="25:28" x14ac:dyDescent="0.25">
      <c r="Y616" s="147"/>
      <c r="Z616" s="147"/>
      <c r="AA616" s="147"/>
      <c r="AB616" s="147"/>
    </row>
    <row r="617" spans="25:28" x14ac:dyDescent="0.25">
      <c r="Y617" s="147"/>
      <c r="Z617" s="147"/>
      <c r="AA617" s="147"/>
      <c r="AB617" s="147"/>
    </row>
  </sheetData>
  <mergeCells count="5">
    <mergeCell ref="O76:O77"/>
    <mergeCell ref="P76:S76"/>
    <mergeCell ref="T76:T77"/>
    <mergeCell ref="U76:X76"/>
    <mergeCell ref="Y76:AB76"/>
  </mergeCells>
  <conditionalFormatting sqref="V142:X147">
    <cfRule type="dataBar" priority="2">
      <dataBar>
        <cfvo type="min"/>
        <cfvo type="max"/>
        <color rgb="FF63C384"/>
      </dataBar>
      <extLst>
        <ext xmlns:x14="http://schemas.microsoft.com/office/spreadsheetml/2009/9/main" uri="{B025F937-C7B1-47D3-B67F-A62EFF666E3E}">
          <x14:id>{08C3D906-57AB-48F6-83D9-06C94E68C80F}</x14:id>
        </ext>
      </extLst>
    </cfRule>
  </conditionalFormatting>
  <conditionalFormatting sqref="T78:T9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8C3D906-57AB-48F6-83D9-06C94E68C80F}">
            <x14:dataBar minLength="0" maxLength="100" border="1" negativeBarBorderColorSameAsPositive="0">
              <x14:cfvo type="autoMin"/>
              <x14:cfvo type="autoMax"/>
              <x14:borderColor rgb="FF63C384"/>
              <x14:negativeFillColor rgb="FFFF0000"/>
              <x14:negativeBorderColor rgb="FFFF0000"/>
              <x14:axisColor rgb="FF000000"/>
            </x14:dataBar>
          </x14:cfRule>
          <xm:sqref>V142:X147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A115"/>
  <sheetViews>
    <sheetView showGridLines="0" topLeftCell="O89" workbookViewId="0">
      <selection activeCell="O89" sqref="A1:XFD1048576"/>
    </sheetView>
  </sheetViews>
  <sheetFormatPr defaultRowHeight="15" x14ac:dyDescent="0.25"/>
  <cols>
    <col min="1" max="1" width="29.85546875" style="147" customWidth="1"/>
    <col min="2" max="20" width="9.140625" style="147"/>
    <col min="21" max="21" width="9.5703125" style="147" bestFit="1" customWidth="1"/>
    <col min="22" max="24" width="9.140625" style="147"/>
    <col min="25" max="25" width="8.7109375" style="147" customWidth="1"/>
    <col min="26" max="26" width="8" style="147" customWidth="1"/>
    <col min="27" max="27" width="7.85546875" style="147" customWidth="1"/>
    <col min="28" max="28" width="9.140625" style="147"/>
    <col min="29" max="29" width="7.7109375" style="147" customWidth="1"/>
    <col min="30" max="32" width="9.140625" style="147"/>
    <col min="33" max="34" width="12" style="147" customWidth="1"/>
    <col min="35" max="35" width="13.140625" style="147" customWidth="1"/>
    <col min="36" max="36" width="15.28515625" style="147" customWidth="1"/>
    <col min="37" max="41" width="12" style="147" customWidth="1"/>
    <col min="42" max="42" width="12.140625" style="147" bestFit="1" customWidth="1"/>
    <col min="43" max="43" width="12" style="147" bestFit="1" customWidth="1"/>
    <col min="44" max="44" width="12.7109375" style="147" customWidth="1"/>
    <col min="45" max="45" width="13.140625" style="147" bestFit="1" customWidth="1"/>
    <col min="46" max="46" width="12" style="147" bestFit="1" customWidth="1"/>
    <col min="47" max="47" width="10.42578125" style="147" bestFit="1" customWidth="1"/>
    <col min="48" max="50" width="12" style="147" bestFit="1" customWidth="1"/>
    <col min="51" max="51" width="10.42578125" style="147" bestFit="1" customWidth="1"/>
    <col min="52" max="52" width="9.42578125" style="147" bestFit="1" customWidth="1"/>
    <col min="53" max="54" width="10.42578125" style="147" bestFit="1" customWidth="1"/>
    <col min="55" max="55" width="9.42578125" style="147" bestFit="1" customWidth="1"/>
    <col min="56" max="56" width="10.42578125" style="147" bestFit="1" customWidth="1"/>
    <col min="57" max="58" width="9.140625" style="147"/>
    <col min="59" max="59" width="40.85546875" style="147" customWidth="1"/>
    <col min="60" max="60" width="15.5703125" style="147" customWidth="1"/>
    <col min="61" max="61" width="14.140625" style="147" customWidth="1"/>
    <col min="62" max="62" width="16.140625" style="147" customWidth="1"/>
    <col min="63" max="63" width="17.140625" style="147" customWidth="1"/>
    <col min="64" max="16384" width="9.140625" style="147"/>
  </cols>
  <sheetData>
    <row r="2" spans="1:105" ht="18.75" x14ac:dyDescent="0.3">
      <c r="A2" s="373" t="s">
        <v>336</v>
      </c>
      <c r="AR2" s="402" t="s">
        <v>351</v>
      </c>
      <c r="BG2" s="402" t="s">
        <v>351</v>
      </c>
    </row>
    <row r="4" spans="1:105" x14ac:dyDescent="0.25">
      <c r="P4" s="390">
        <v>2020</v>
      </c>
      <c r="AD4" s="390">
        <v>2021</v>
      </c>
      <c r="AR4" s="390">
        <v>2020</v>
      </c>
      <c r="BG4" s="390">
        <v>2021</v>
      </c>
      <c r="BX4" s="437">
        <v>43831</v>
      </c>
      <c r="BY4" s="437">
        <v>43862</v>
      </c>
      <c r="BZ4" s="437">
        <v>43891</v>
      </c>
      <c r="CA4" s="437">
        <v>43922</v>
      </c>
      <c r="CB4" s="437">
        <v>43952</v>
      </c>
      <c r="CC4" s="437">
        <v>43983</v>
      </c>
      <c r="CD4" s="437">
        <v>44013</v>
      </c>
      <c r="CE4" s="437">
        <v>44044</v>
      </c>
      <c r="CF4" s="437">
        <v>44075</v>
      </c>
      <c r="CG4" s="437">
        <v>44105</v>
      </c>
      <c r="CH4" s="437">
        <v>44136</v>
      </c>
      <c r="CI4" s="437">
        <v>44166</v>
      </c>
      <c r="CJ4" s="437">
        <v>44197</v>
      </c>
      <c r="CK4" s="437">
        <v>44228</v>
      </c>
      <c r="CL4" s="437">
        <v>44256</v>
      </c>
      <c r="CM4" s="437">
        <v>44287</v>
      </c>
      <c r="CN4" s="437">
        <v>44317</v>
      </c>
      <c r="CO4" s="437">
        <v>44348</v>
      </c>
      <c r="CP4" s="437">
        <v>44378</v>
      </c>
      <c r="CQ4" s="437">
        <v>44409</v>
      </c>
      <c r="CR4" s="437">
        <v>44440</v>
      </c>
      <c r="CS4" s="437">
        <v>44470</v>
      </c>
      <c r="CT4" s="437">
        <v>44501</v>
      </c>
      <c r="CU4" s="437">
        <v>44531</v>
      </c>
      <c r="CV4" s="437"/>
      <c r="CW4" s="437"/>
      <c r="CX4" s="437"/>
      <c r="CY4" s="437"/>
      <c r="CZ4" s="437"/>
      <c r="DA4" s="437"/>
    </row>
    <row r="5" spans="1:105" x14ac:dyDescent="0.25">
      <c r="A5" s="362" t="s">
        <v>326</v>
      </c>
      <c r="B5" s="128" t="s">
        <v>4</v>
      </c>
      <c r="C5" s="128" t="s">
        <v>5</v>
      </c>
      <c r="D5" s="128" t="s">
        <v>6</v>
      </c>
      <c r="E5" s="128" t="s">
        <v>7</v>
      </c>
      <c r="F5" s="128" t="s">
        <v>8</v>
      </c>
      <c r="G5" s="128" t="s">
        <v>9</v>
      </c>
      <c r="H5" s="128" t="s">
        <v>10</v>
      </c>
      <c r="I5" s="128" t="s">
        <v>11</v>
      </c>
      <c r="J5" s="128" t="s">
        <v>12</v>
      </c>
      <c r="K5" s="128" t="s">
        <v>13</v>
      </c>
      <c r="L5" s="128" t="s">
        <v>14</v>
      </c>
      <c r="M5" s="128" t="s">
        <v>15</v>
      </c>
      <c r="N5" s="363" t="s">
        <v>327</v>
      </c>
      <c r="O5" s="128"/>
      <c r="P5" s="128" t="s">
        <v>4</v>
      </c>
      <c r="Q5" s="128" t="s">
        <v>5</v>
      </c>
      <c r="R5" s="128" t="s">
        <v>6</v>
      </c>
      <c r="S5" s="128" t="s">
        <v>7</v>
      </c>
      <c r="T5" s="600" t="s">
        <v>8</v>
      </c>
      <c r="U5" s="600" t="s">
        <v>9</v>
      </c>
      <c r="V5" s="600" t="s">
        <v>10</v>
      </c>
      <c r="W5" s="600" t="s">
        <v>11</v>
      </c>
      <c r="X5" s="600" t="s">
        <v>12</v>
      </c>
      <c r="Y5" s="600" t="s">
        <v>13</v>
      </c>
      <c r="Z5" s="600" t="s">
        <v>14</v>
      </c>
      <c r="AA5" s="600" t="s">
        <v>15</v>
      </c>
      <c r="AB5" s="363" t="s">
        <v>348</v>
      </c>
      <c r="AD5" s="590" t="s">
        <v>4</v>
      </c>
      <c r="AE5" s="590" t="s">
        <v>5</v>
      </c>
      <c r="AF5" s="590" t="s">
        <v>6</v>
      </c>
      <c r="AG5" s="590" t="s">
        <v>7</v>
      </c>
      <c r="AH5" s="590" t="s">
        <v>8</v>
      </c>
      <c r="AI5" s="590" t="s">
        <v>9</v>
      </c>
      <c r="AJ5" s="590" t="s">
        <v>10</v>
      </c>
      <c r="AK5" s="590" t="s">
        <v>11</v>
      </c>
      <c r="AL5" s="590" t="s">
        <v>12</v>
      </c>
      <c r="AM5" s="590" t="s">
        <v>13</v>
      </c>
      <c r="AN5" s="590" t="s">
        <v>14</v>
      </c>
      <c r="AO5" s="590" t="s">
        <v>15</v>
      </c>
      <c r="AP5" s="592" t="s">
        <v>349</v>
      </c>
      <c r="AR5" s="422"/>
      <c r="AS5" s="422" t="s">
        <v>4</v>
      </c>
      <c r="AT5" s="422" t="s">
        <v>5</v>
      </c>
      <c r="AU5" s="422" t="s">
        <v>6</v>
      </c>
      <c r="AV5" s="422" t="s">
        <v>7</v>
      </c>
      <c r="AW5" s="422" t="s">
        <v>8</v>
      </c>
      <c r="AX5" s="406" t="s">
        <v>9</v>
      </c>
      <c r="AY5" s="406" t="s">
        <v>10</v>
      </c>
      <c r="AZ5" s="406" t="s">
        <v>11</v>
      </c>
      <c r="BA5" s="406" t="s">
        <v>12</v>
      </c>
      <c r="BB5" s="406" t="s">
        <v>13</v>
      </c>
      <c r="BC5" s="406" t="s">
        <v>14</v>
      </c>
      <c r="BD5" s="406" t="s">
        <v>15</v>
      </c>
      <c r="BE5" s="407" t="s">
        <v>349</v>
      </c>
      <c r="BF5" s="408"/>
      <c r="BG5" s="406"/>
      <c r="BH5" s="406" t="s">
        <v>4</v>
      </c>
      <c r="BI5" s="406" t="s">
        <v>5</v>
      </c>
      <c r="BJ5" s="406" t="s">
        <v>6</v>
      </c>
      <c r="BK5" s="406" t="s">
        <v>7</v>
      </c>
      <c r="BL5" s="406" t="s">
        <v>8</v>
      </c>
      <c r="BM5" s="406" t="s">
        <v>9</v>
      </c>
      <c r="BN5" s="406" t="s">
        <v>10</v>
      </c>
      <c r="BO5" s="406" t="s">
        <v>11</v>
      </c>
      <c r="BP5" s="406" t="s">
        <v>12</v>
      </c>
      <c r="BQ5" s="406" t="s">
        <v>13</v>
      </c>
      <c r="BR5" s="406" t="s">
        <v>14</v>
      </c>
      <c r="BS5" s="406" t="s">
        <v>15</v>
      </c>
      <c r="BT5" s="407" t="s">
        <v>349</v>
      </c>
      <c r="BW5" s="104" t="s">
        <v>136</v>
      </c>
      <c r="BX5" s="453">
        <v>4670</v>
      </c>
      <c r="BY5" s="453">
        <v>6781</v>
      </c>
      <c r="BZ5" s="453">
        <v>2024</v>
      </c>
      <c r="CA5" s="453">
        <v>0</v>
      </c>
      <c r="CB5" s="453">
        <v>97</v>
      </c>
      <c r="CC5" s="453">
        <v>4030</v>
      </c>
      <c r="CD5" s="453">
        <v>14831</v>
      </c>
      <c r="CE5" s="453">
        <v>17844</v>
      </c>
      <c r="CF5" s="453">
        <v>13223</v>
      </c>
      <c r="CG5" s="453">
        <v>6811</v>
      </c>
      <c r="CH5" s="453">
        <v>115</v>
      </c>
      <c r="CI5" s="453">
        <v>24</v>
      </c>
      <c r="CJ5" s="453">
        <v>21</v>
      </c>
      <c r="CK5" s="453">
        <v>61</v>
      </c>
      <c r="CL5" s="453">
        <v>106</v>
      </c>
      <c r="CM5" s="453">
        <v>100</v>
      </c>
      <c r="CN5" s="453">
        <v>496</v>
      </c>
      <c r="CO5" s="453">
        <v>6058</v>
      </c>
      <c r="CP5" s="453">
        <v>12829</v>
      </c>
      <c r="CQ5" s="453">
        <v>16757</v>
      </c>
      <c r="CR5" s="453">
        <v>11374</v>
      </c>
      <c r="CS5" s="453">
        <v>11390</v>
      </c>
      <c r="CT5" s="453">
        <v>7337</v>
      </c>
      <c r="CU5" s="453">
        <v>6251</v>
      </c>
      <c r="CV5" s="453"/>
      <c r="CW5" s="104"/>
    </row>
    <row r="6" spans="1:105" x14ac:dyDescent="0.25">
      <c r="A6" s="364" t="s">
        <v>52</v>
      </c>
      <c r="B6" s="147">
        <v>787</v>
      </c>
      <c r="C6" s="147">
        <v>684</v>
      </c>
      <c r="D6" s="147">
        <v>587</v>
      </c>
      <c r="E6" s="147">
        <v>886</v>
      </c>
      <c r="F6" s="147">
        <v>1064</v>
      </c>
      <c r="G6" s="147">
        <v>1344</v>
      </c>
      <c r="H6" s="147">
        <v>1099</v>
      </c>
      <c r="I6" s="147">
        <v>1161</v>
      </c>
      <c r="J6" s="147">
        <v>1403</v>
      </c>
      <c r="K6" s="147">
        <v>1317</v>
      </c>
      <c r="L6" s="147">
        <v>1612</v>
      </c>
      <c r="M6" s="147">
        <v>1054</v>
      </c>
      <c r="N6" s="365">
        <v>12998</v>
      </c>
      <c r="P6" s="597">
        <v>1056</v>
      </c>
      <c r="Q6" s="597">
        <v>633</v>
      </c>
      <c r="R6" s="597">
        <v>162</v>
      </c>
      <c r="S6" s="597">
        <v>0</v>
      </c>
      <c r="T6" s="597">
        <v>1</v>
      </c>
      <c r="U6" s="598">
        <v>232</v>
      </c>
      <c r="V6" s="598">
        <v>342</v>
      </c>
      <c r="W6" s="598">
        <v>508</v>
      </c>
      <c r="X6" s="598">
        <v>473</v>
      </c>
      <c r="Y6" s="598">
        <v>174</v>
      </c>
      <c r="Z6" s="598">
        <v>8</v>
      </c>
      <c r="AA6" s="598">
        <v>0</v>
      </c>
      <c r="AB6" s="601">
        <v>3589</v>
      </c>
      <c r="AD6" s="589">
        <v>0</v>
      </c>
      <c r="AE6" s="589">
        <v>3</v>
      </c>
      <c r="AF6" s="589">
        <v>12</v>
      </c>
      <c r="AG6" s="589">
        <v>20</v>
      </c>
      <c r="AH6" s="589">
        <v>20</v>
      </c>
      <c r="AI6" s="589">
        <v>309</v>
      </c>
      <c r="AJ6" s="589">
        <v>605</v>
      </c>
      <c r="AK6" s="589">
        <v>728</v>
      </c>
      <c r="AL6" s="589">
        <v>1085</v>
      </c>
      <c r="AM6" s="589">
        <v>717</v>
      </c>
      <c r="AN6" s="589">
        <v>264</v>
      </c>
      <c r="AO6" s="589">
        <v>193</v>
      </c>
      <c r="AP6" s="593">
        <v>3956</v>
      </c>
      <c r="AR6" s="423" t="s">
        <v>52</v>
      </c>
      <c r="AS6" s="424">
        <v>134.18043202033036</v>
      </c>
      <c r="AT6" s="424">
        <v>92.543859649122808</v>
      </c>
      <c r="AU6" s="424">
        <v>27.597955706984667</v>
      </c>
      <c r="AV6" s="424">
        <v>0</v>
      </c>
      <c r="AW6" s="424">
        <v>9.3984962406015032E-2</v>
      </c>
      <c r="AX6" s="409">
        <v>15</v>
      </c>
      <c r="AY6" s="409">
        <v>40</v>
      </c>
      <c r="AZ6" s="409">
        <v>60</v>
      </c>
      <c r="BA6" s="409">
        <v>70</v>
      </c>
      <c r="BB6" s="409">
        <v>70</v>
      </c>
      <c r="BC6" s="409">
        <v>50</v>
      </c>
      <c r="BD6" s="409">
        <v>65</v>
      </c>
      <c r="BE6" s="410">
        <v>50.66087090321588</v>
      </c>
      <c r="BF6" s="408"/>
      <c r="BG6" s="408" t="s">
        <v>52</v>
      </c>
      <c r="BH6" s="409">
        <v>65</v>
      </c>
      <c r="BI6" s="409">
        <v>77</v>
      </c>
      <c r="BJ6" s="409">
        <v>80</v>
      </c>
      <c r="BK6" s="409">
        <v>85</v>
      </c>
      <c r="BL6" s="409">
        <v>90</v>
      </c>
      <c r="BM6" s="409">
        <v>95</v>
      </c>
      <c r="BN6" s="409">
        <v>100</v>
      </c>
      <c r="BO6" s="409">
        <v>103</v>
      </c>
      <c r="BP6" s="409">
        <v>105</v>
      </c>
      <c r="BQ6" s="409">
        <v>110</v>
      </c>
      <c r="BR6" s="409">
        <v>110</v>
      </c>
      <c r="BS6" s="409">
        <v>110</v>
      </c>
      <c r="BT6" s="410">
        <v>97.281197107247266</v>
      </c>
      <c r="BW6" s="104" t="s">
        <v>322</v>
      </c>
      <c r="BX6" s="453">
        <v>3733</v>
      </c>
      <c r="BY6" s="453">
        <v>3922</v>
      </c>
      <c r="BZ6" s="453">
        <v>707</v>
      </c>
      <c r="CA6" s="453">
        <v>30</v>
      </c>
      <c r="CB6" s="453">
        <v>68</v>
      </c>
      <c r="CC6" s="453">
        <v>1228</v>
      </c>
      <c r="CD6" s="453">
        <v>3352</v>
      </c>
      <c r="CE6" s="453">
        <v>4012</v>
      </c>
      <c r="CF6" s="453">
        <v>2072</v>
      </c>
      <c r="CG6" s="453">
        <v>1109</v>
      </c>
      <c r="CH6" s="453">
        <v>93</v>
      </c>
      <c r="CI6" s="453">
        <v>69</v>
      </c>
      <c r="CJ6" s="453">
        <v>82</v>
      </c>
      <c r="CK6" s="453">
        <v>90</v>
      </c>
      <c r="CL6" s="453">
        <v>422</v>
      </c>
      <c r="CM6" s="453">
        <v>90</v>
      </c>
      <c r="CN6" s="453">
        <v>297</v>
      </c>
      <c r="CO6" s="453">
        <v>2692</v>
      </c>
      <c r="CP6" s="453">
        <v>7774</v>
      </c>
      <c r="CQ6" s="453">
        <v>10022</v>
      </c>
      <c r="CR6" s="453">
        <v>6012</v>
      </c>
      <c r="CS6" s="453">
        <v>2726</v>
      </c>
      <c r="CT6" s="453">
        <v>1235</v>
      </c>
      <c r="CU6" s="453">
        <v>1481</v>
      </c>
      <c r="CV6" s="453"/>
      <c r="CW6" s="453"/>
      <c r="CX6" s="453"/>
      <c r="CY6" s="453"/>
      <c r="CZ6" s="453"/>
    </row>
    <row r="7" spans="1:105" x14ac:dyDescent="0.25">
      <c r="A7" s="364" t="s">
        <v>328</v>
      </c>
      <c r="B7" s="147">
        <v>289</v>
      </c>
      <c r="C7" s="147">
        <v>325</v>
      </c>
      <c r="D7" s="147">
        <v>331</v>
      </c>
      <c r="E7" s="147">
        <v>931</v>
      </c>
      <c r="F7" s="147">
        <v>1474</v>
      </c>
      <c r="G7" s="147">
        <v>1893</v>
      </c>
      <c r="H7" s="147">
        <v>2604</v>
      </c>
      <c r="I7" s="147">
        <v>2465</v>
      </c>
      <c r="J7" s="147">
        <v>2140</v>
      </c>
      <c r="K7" s="147">
        <v>1229</v>
      </c>
      <c r="L7" s="147">
        <v>292</v>
      </c>
      <c r="M7" s="147">
        <v>261</v>
      </c>
      <c r="N7" s="365">
        <v>14234</v>
      </c>
      <c r="P7" s="597">
        <v>240</v>
      </c>
      <c r="Q7" s="597">
        <v>333</v>
      </c>
      <c r="R7" s="597">
        <v>92</v>
      </c>
      <c r="S7" s="597">
        <v>0</v>
      </c>
      <c r="T7" s="597">
        <v>2</v>
      </c>
      <c r="U7" s="598">
        <v>318</v>
      </c>
      <c r="V7" s="598">
        <v>1075</v>
      </c>
      <c r="W7" s="598">
        <v>1112</v>
      </c>
      <c r="X7" s="598">
        <v>747</v>
      </c>
      <c r="Y7" s="598">
        <v>269</v>
      </c>
      <c r="Z7" s="598">
        <v>34</v>
      </c>
      <c r="AA7" s="598">
        <v>46</v>
      </c>
      <c r="AB7" s="601">
        <v>4268</v>
      </c>
      <c r="AD7" s="589">
        <v>29</v>
      </c>
      <c r="AE7" s="589">
        <v>10</v>
      </c>
      <c r="AF7" s="589">
        <v>0</v>
      </c>
      <c r="AG7" s="589">
        <v>4</v>
      </c>
      <c r="AH7" s="589">
        <v>33</v>
      </c>
      <c r="AI7" s="589">
        <v>344</v>
      </c>
      <c r="AJ7" s="589">
        <v>1248</v>
      </c>
      <c r="AK7" s="589">
        <v>2250</v>
      </c>
      <c r="AL7" s="589">
        <v>1518</v>
      </c>
      <c r="AM7" s="589">
        <v>551</v>
      </c>
      <c r="AN7" s="589">
        <v>148</v>
      </c>
      <c r="AO7" s="589">
        <v>101</v>
      </c>
      <c r="AP7" s="593">
        <v>6236</v>
      </c>
      <c r="AR7" s="423" t="s">
        <v>328</v>
      </c>
      <c r="AS7" s="424">
        <v>83.044982698961931</v>
      </c>
      <c r="AT7" s="424">
        <v>102.46153846153847</v>
      </c>
      <c r="AU7" s="424">
        <v>27.794561933534744</v>
      </c>
      <c r="AV7" s="424">
        <v>0</v>
      </c>
      <c r="AW7" s="424">
        <v>0.13568521031207598</v>
      </c>
      <c r="AX7" s="409">
        <v>15</v>
      </c>
      <c r="AY7" s="409">
        <v>30</v>
      </c>
      <c r="AZ7" s="409">
        <v>45</v>
      </c>
      <c r="BA7" s="409">
        <v>50</v>
      </c>
      <c r="BB7" s="409">
        <v>60</v>
      </c>
      <c r="BC7" s="409">
        <v>50</v>
      </c>
      <c r="BD7" s="409">
        <v>60</v>
      </c>
      <c r="BE7" s="410">
        <v>34.785724322045809</v>
      </c>
      <c r="BF7" s="408"/>
      <c r="BG7" s="408" t="s">
        <v>328</v>
      </c>
      <c r="BH7" s="409">
        <v>60</v>
      </c>
      <c r="BI7" s="409">
        <v>65</v>
      </c>
      <c r="BJ7" s="409">
        <v>70</v>
      </c>
      <c r="BK7" s="409">
        <v>75</v>
      </c>
      <c r="BL7" s="409">
        <v>80</v>
      </c>
      <c r="BM7" s="409">
        <v>97</v>
      </c>
      <c r="BN7" s="409">
        <v>105</v>
      </c>
      <c r="BO7" s="409">
        <v>107</v>
      </c>
      <c r="BP7" s="409">
        <v>108</v>
      </c>
      <c r="BQ7" s="409">
        <v>110</v>
      </c>
      <c r="BR7" s="409">
        <v>110</v>
      </c>
      <c r="BS7" s="409">
        <v>110</v>
      </c>
      <c r="BT7" s="410">
        <v>98.167486300407475</v>
      </c>
    </row>
    <row r="8" spans="1:105" x14ac:dyDescent="0.25">
      <c r="A8" s="364" t="s">
        <v>64</v>
      </c>
      <c r="B8" s="147">
        <v>723</v>
      </c>
      <c r="C8" s="147">
        <v>217</v>
      </c>
      <c r="D8" s="147">
        <v>405</v>
      </c>
      <c r="E8" s="147">
        <v>795</v>
      </c>
      <c r="F8" s="147">
        <v>482</v>
      </c>
      <c r="G8" s="147">
        <v>510</v>
      </c>
      <c r="H8" s="147">
        <v>578</v>
      </c>
      <c r="I8" s="147">
        <v>2253</v>
      </c>
      <c r="J8" s="147">
        <v>411</v>
      </c>
      <c r="K8" s="147">
        <v>564</v>
      </c>
      <c r="L8" s="147">
        <v>480</v>
      </c>
      <c r="M8" s="147">
        <v>913</v>
      </c>
      <c r="N8" s="365">
        <v>8331</v>
      </c>
      <c r="P8" s="597">
        <v>755</v>
      </c>
      <c r="Q8" s="597">
        <v>509</v>
      </c>
      <c r="R8" s="597">
        <v>64</v>
      </c>
      <c r="S8" s="597">
        <v>0</v>
      </c>
      <c r="T8" s="597">
        <v>16</v>
      </c>
      <c r="U8" s="598">
        <v>38</v>
      </c>
      <c r="V8" s="598">
        <v>188</v>
      </c>
      <c r="W8" s="598">
        <v>342</v>
      </c>
      <c r="X8" s="598">
        <v>156</v>
      </c>
      <c r="Y8" s="598">
        <v>143</v>
      </c>
      <c r="Z8" s="598">
        <v>1</v>
      </c>
      <c r="AA8" s="598">
        <v>2</v>
      </c>
      <c r="AB8" s="601">
        <v>2214</v>
      </c>
      <c r="AD8" s="589">
        <v>8</v>
      </c>
      <c r="AE8" s="589">
        <v>14</v>
      </c>
      <c r="AF8" s="589">
        <v>364</v>
      </c>
      <c r="AG8" s="589">
        <v>17</v>
      </c>
      <c r="AH8" s="589">
        <v>17</v>
      </c>
      <c r="AI8" s="589">
        <v>169</v>
      </c>
      <c r="AJ8" s="589">
        <v>258</v>
      </c>
      <c r="AK8" s="589">
        <v>619</v>
      </c>
      <c r="AL8" s="589">
        <v>128</v>
      </c>
      <c r="AM8" s="589">
        <v>170</v>
      </c>
      <c r="AN8" s="589">
        <v>123</v>
      </c>
      <c r="AO8" s="589">
        <v>80</v>
      </c>
      <c r="AP8" s="593">
        <v>1967</v>
      </c>
      <c r="AR8" s="423" t="s">
        <v>64</v>
      </c>
      <c r="AS8" s="424">
        <v>104.42600276625174</v>
      </c>
      <c r="AT8" s="424">
        <v>234.5622119815668</v>
      </c>
      <c r="AU8" s="424">
        <v>15.802469135802468</v>
      </c>
      <c r="AV8" s="424">
        <v>0</v>
      </c>
      <c r="AW8" s="424">
        <v>3.3195020746887969</v>
      </c>
      <c r="AX8" s="409">
        <v>15</v>
      </c>
      <c r="AY8" s="409">
        <v>30</v>
      </c>
      <c r="AZ8" s="409">
        <v>45</v>
      </c>
      <c r="BA8" s="409">
        <v>50</v>
      </c>
      <c r="BB8" s="409">
        <v>60</v>
      </c>
      <c r="BC8" s="409">
        <v>50</v>
      </c>
      <c r="BD8" s="409">
        <v>50</v>
      </c>
      <c r="BE8" s="410">
        <v>46.190733405353498</v>
      </c>
      <c r="BF8" s="408"/>
      <c r="BG8" s="408" t="s">
        <v>64</v>
      </c>
      <c r="BH8" s="409">
        <v>50</v>
      </c>
      <c r="BI8" s="409">
        <v>65</v>
      </c>
      <c r="BJ8" s="409">
        <v>70</v>
      </c>
      <c r="BK8" s="409">
        <v>75</v>
      </c>
      <c r="BL8" s="409">
        <v>80</v>
      </c>
      <c r="BM8" s="409">
        <v>95</v>
      </c>
      <c r="BN8" s="409">
        <v>103</v>
      </c>
      <c r="BO8" s="409">
        <v>105</v>
      </c>
      <c r="BP8" s="409">
        <v>105</v>
      </c>
      <c r="BQ8" s="409">
        <v>105</v>
      </c>
      <c r="BR8" s="409">
        <v>108</v>
      </c>
      <c r="BS8" s="409">
        <v>110</v>
      </c>
      <c r="BT8" s="410">
        <v>93.144160364902177</v>
      </c>
    </row>
    <row r="9" spans="1:105" x14ac:dyDescent="0.25">
      <c r="A9" s="364" t="s">
        <v>71</v>
      </c>
      <c r="B9" s="147">
        <v>34</v>
      </c>
      <c r="C9" s="147">
        <v>20</v>
      </c>
      <c r="D9" s="147">
        <v>41</v>
      </c>
      <c r="E9" s="147">
        <v>298</v>
      </c>
      <c r="F9" s="147">
        <v>1083</v>
      </c>
      <c r="G9" s="147">
        <v>909</v>
      </c>
      <c r="H9" s="147">
        <v>2936</v>
      </c>
      <c r="I9" s="147">
        <v>2834</v>
      </c>
      <c r="J9" s="147">
        <v>448</v>
      </c>
      <c r="K9" s="147">
        <v>139</v>
      </c>
      <c r="L9" s="147">
        <v>10</v>
      </c>
      <c r="M9" s="147">
        <v>26</v>
      </c>
      <c r="N9" s="365">
        <v>8778</v>
      </c>
      <c r="P9" s="597">
        <v>14</v>
      </c>
      <c r="Q9" s="597">
        <v>49</v>
      </c>
      <c r="R9" s="597">
        <v>14</v>
      </c>
      <c r="S9" s="597">
        <v>0</v>
      </c>
      <c r="T9" s="597">
        <v>0</v>
      </c>
      <c r="U9" s="598">
        <v>27</v>
      </c>
      <c r="V9" s="598">
        <v>260</v>
      </c>
      <c r="W9" s="598">
        <v>498</v>
      </c>
      <c r="X9" s="598">
        <v>53</v>
      </c>
      <c r="Y9" s="598">
        <v>23</v>
      </c>
      <c r="Z9" s="598">
        <v>22</v>
      </c>
      <c r="AA9" s="598">
        <v>2</v>
      </c>
      <c r="AB9" s="601">
        <v>962</v>
      </c>
      <c r="AD9" s="589">
        <v>2</v>
      </c>
      <c r="AE9" s="589">
        <v>3</v>
      </c>
      <c r="AF9" s="589">
        <v>0</v>
      </c>
      <c r="AG9" s="589">
        <v>0</v>
      </c>
      <c r="AH9" s="589">
        <v>13</v>
      </c>
      <c r="AI9" s="589">
        <v>26</v>
      </c>
      <c r="AJ9" s="589">
        <v>784</v>
      </c>
      <c r="AK9" s="589">
        <v>1386</v>
      </c>
      <c r="AL9" s="589">
        <v>494</v>
      </c>
      <c r="AM9" s="589">
        <v>80</v>
      </c>
      <c r="AN9" s="589">
        <v>9</v>
      </c>
      <c r="AO9" s="589">
        <v>30</v>
      </c>
      <c r="AP9" s="593">
        <v>2827</v>
      </c>
      <c r="AR9" s="423" t="s">
        <v>71</v>
      </c>
      <c r="AS9" s="424">
        <v>41.17647058823529</v>
      </c>
      <c r="AT9" s="424">
        <v>245.00000000000003</v>
      </c>
      <c r="AU9" s="424">
        <v>34.146341463414636</v>
      </c>
      <c r="AV9" s="424">
        <v>0</v>
      </c>
      <c r="AW9" s="424">
        <v>0</v>
      </c>
      <c r="AX9" s="409">
        <v>10</v>
      </c>
      <c r="AY9" s="409">
        <v>25</v>
      </c>
      <c r="AZ9" s="409">
        <v>40</v>
      </c>
      <c r="BA9" s="409">
        <v>40</v>
      </c>
      <c r="BB9" s="409">
        <v>50</v>
      </c>
      <c r="BC9" s="409">
        <v>40</v>
      </c>
      <c r="BD9" s="409">
        <v>40</v>
      </c>
      <c r="BE9" s="410">
        <v>26.185919343814081</v>
      </c>
      <c r="BF9" s="408"/>
      <c r="BG9" s="408" t="s">
        <v>71</v>
      </c>
      <c r="BH9" s="409">
        <v>40</v>
      </c>
      <c r="BI9" s="409">
        <v>45</v>
      </c>
      <c r="BJ9" s="409">
        <v>50</v>
      </c>
      <c r="BK9" s="409">
        <v>60</v>
      </c>
      <c r="BL9" s="409">
        <v>80</v>
      </c>
      <c r="BM9" s="409">
        <v>95</v>
      </c>
      <c r="BN9" s="409">
        <v>105</v>
      </c>
      <c r="BO9" s="409">
        <v>107</v>
      </c>
      <c r="BP9" s="409">
        <v>105</v>
      </c>
      <c r="BQ9" s="409">
        <v>105</v>
      </c>
      <c r="BR9" s="409">
        <v>103</v>
      </c>
      <c r="BS9" s="409">
        <v>105</v>
      </c>
      <c r="BT9" s="410">
        <v>99.350421508316245</v>
      </c>
    </row>
    <row r="10" spans="1:105" x14ac:dyDescent="0.25">
      <c r="A10" s="364" t="s">
        <v>94</v>
      </c>
      <c r="B10" s="147">
        <v>5</v>
      </c>
      <c r="C10" s="147">
        <v>8</v>
      </c>
      <c r="D10" s="147">
        <v>12</v>
      </c>
      <c r="E10" s="147">
        <v>27</v>
      </c>
      <c r="F10" s="147">
        <v>40</v>
      </c>
      <c r="G10" s="147">
        <v>386</v>
      </c>
      <c r="H10" s="147">
        <v>539</v>
      </c>
      <c r="I10" s="147">
        <v>354</v>
      </c>
      <c r="J10" s="147">
        <v>58</v>
      </c>
      <c r="K10" s="147">
        <v>17</v>
      </c>
      <c r="L10" s="147">
        <v>14</v>
      </c>
      <c r="M10" s="147">
        <v>41</v>
      </c>
      <c r="N10" s="365">
        <v>1501</v>
      </c>
      <c r="P10" s="597">
        <v>6</v>
      </c>
      <c r="Q10" s="597">
        <v>4</v>
      </c>
      <c r="R10" s="597">
        <v>0</v>
      </c>
      <c r="S10" s="597">
        <v>0</v>
      </c>
      <c r="T10" s="597">
        <v>0</v>
      </c>
      <c r="U10" s="598">
        <v>2</v>
      </c>
      <c r="V10" s="598">
        <v>43</v>
      </c>
      <c r="W10" s="598">
        <v>17</v>
      </c>
      <c r="X10" s="598">
        <v>4</v>
      </c>
      <c r="Y10" s="598">
        <v>0</v>
      </c>
      <c r="Z10" s="598">
        <v>0</v>
      </c>
      <c r="AA10" s="598">
        <v>0</v>
      </c>
      <c r="AB10" s="601">
        <v>76</v>
      </c>
      <c r="AD10" s="589">
        <v>0</v>
      </c>
      <c r="AE10" s="589">
        <v>0</v>
      </c>
      <c r="AF10" s="589">
        <v>0</v>
      </c>
      <c r="AG10" s="589">
        <v>0</v>
      </c>
      <c r="AH10" s="589">
        <v>0</v>
      </c>
      <c r="AI10" s="589">
        <v>42</v>
      </c>
      <c r="AJ10" s="589">
        <v>87</v>
      </c>
      <c r="AK10" s="589">
        <v>35</v>
      </c>
      <c r="AL10" s="589">
        <v>32</v>
      </c>
      <c r="AM10" s="589">
        <v>3</v>
      </c>
      <c r="AN10" s="589">
        <v>4</v>
      </c>
      <c r="AO10" s="589">
        <v>4</v>
      </c>
      <c r="AP10" s="593">
        <v>207</v>
      </c>
      <c r="AR10" s="423" t="s">
        <v>94</v>
      </c>
      <c r="AS10" s="424">
        <v>120</v>
      </c>
      <c r="AT10" s="424">
        <v>50</v>
      </c>
      <c r="AU10" s="424">
        <v>0</v>
      </c>
      <c r="AV10" s="424">
        <v>0</v>
      </c>
      <c r="AW10" s="424">
        <v>0</v>
      </c>
      <c r="AX10" s="409">
        <v>0</v>
      </c>
      <c r="AY10" s="409">
        <v>0</v>
      </c>
      <c r="AZ10" s="409">
        <v>0</v>
      </c>
      <c r="BA10" s="409">
        <v>0</v>
      </c>
      <c r="BB10" s="409">
        <v>0</v>
      </c>
      <c r="BC10" s="409">
        <v>0</v>
      </c>
      <c r="BD10" s="409">
        <v>0</v>
      </c>
      <c r="BE10" s="410">
        <v>0.66622251832111923</v>
      </c>
      <c r="BF10" s="408"/>
      <c r="BG10" s="408" t="s">
        <v>94</v>
      </c>
      <c r="BH10" s="409">
        <v>0</v>
      </c>
      <c r="BI10" s="409">
        <v>0</v>
      </c>
      <c r="BJ10" s="409">
        <v>0</v>
      </c>
      <c r="BK10" s="409">
        <v>30</v>
      </c>
      <c r="BL10" s="409">
        <v>40</v>
      </c>
      <c r="BM10" s="409">
        <v>50</v>
      </c>
      <c r="BN10" s="409">
        <v>60</v>
      </c>
      <c r="BO10" s="409">
        <v>70</v>
      </c>
      <c r="BP10" s="409">
        <v>80</v>
      </c>
      <c r="BQ10" s="409">
        <v>90</v>
      </c>
      <c r="BR10" s="409">
        <v>90</v>
      </c>
      <c r="BS10" s="409">
        <v>100</v>
      </c>
      <c r="BT10" s="410">
        <v>60.199866755496338</v>
      </c>
    </row>
    <row r="11" spans="1:105" x14ac:dyDescent="0.25">
      <c r="A11" s="364" t="s">
        <v>53</v>
      </c>
      <c r="B11" s="147">
        <v>2</v>
      </c>
      <c r="C11" s="147">
        <v>11</v>
      </c>
      <c r="D11" s="147">
        <v>3</v>
      </c>
      <c r="E11" s="147">
        <v>23</v>
      </c>
      <c r="F11" s="147">
        <v>58</v>
      </c>
      <c r="G11" s="147">
        <v>379</v>
      </c>
      <c r="H11" s="147">
        <v>1793</v>
      </c>
      <c r="I11" s="147">
        <v>1343</v>
      </c>
      <c r="J11" s="147">
        <v>208</v>
      </c>
      <c r="K11" s="147">
        <v>29</v>
      </c>
      <c r="L11" s="147">
        <v>24</v>
      </c>
      <c r="M11" s="147">
        <v>13</v>
      </c>
      <c r="N11" s="365">
        <v>3886</v>
      </c>
      <c r="P11" s="597">
        <v>17</v>
      </c>
      <c r="Q11" s="597">
        <v>104</v>
      </c>
      <c r="R11" s="597">
        <v>1</v>
      </c>
      <c r="S11" s="597">
        <v>0</v>
      </c>
      <c r="T11" s="597">
        <v>0</v>
      </c>
      <c r="U11" s="598">
        <v>2</v>
      </c>
      <c r="V11" s="598">
        <v>131</v>
      </c>
      <c r="W11" s="598">
        <v>32</v>
      </c>
      <c r="X11" s="598">
        <v>2</v>
      </c>
      <c r="Y11" s="598">
        <v>3</v>
      </c>
      <c r="Z11" s="598">
        <v>0</v>
      </c>
      <c r="AA11" s="598">
        <v>0</v>
      </c>
      <c r="AB11" s="601">
        <v>292</v>
      </c>
      <c r="AD11" s="589">
        <v>0</v>
      </c>
      <c r="AE11" s="589">
        <v>0</v>
      </c>
      <c r="AF11" s="589">
        <v>0</v>
      </c>
      <c r="AG11" s="589">
        <v>0</v>
      </c>
      <c r="AH11" s="589">
        <v>2</v>
      </c>
      <c r="AI11" s="589">
        <v>6</v>
      </c>
      <c r="AJ11" s="589">
        <v>407</v>
      </c>
      <c r="AK11" s="589">
        <v>519</v>
      </c>
      <c r="AL11" s="589">
        <v>276</v>
      </c>
      <c r="AM11" s="589">
        <v>30</v>
      </c>
      <c r="AN11" s="589">
        <v>7</v>
      </c>
      <c r="AO11" s="589">
        <v>12</v>
      </c>
      <c r="AP11" s="593">
        <v>1259</v>
      </c>
      <c r="AR11" s="423" t="s">
        <v>53</v>
      </c>
      <c r="AS11" s="424">
        <v>850</v>
      </c>
      <c r="AT11" s="424">
        <v>945.4545454545455</v>
      </c>
      <c r="AU11" s="424">
        <v>33.333333333333329</v>
      </c>
      <c r="AV11" s="424">
        <v>0</v>
      </c>
      <c r="AW11" s="424">
        <v>0</v>
      </c>
      <c r="AX11" s="409">
        <v>10</v>
      </c>
      <c r="AY11" s="409">
        <v>25</v>
      </c>
      <c r="AZ11" s="409">
        <v>40</v>
      </c>
      <c r="BA11" s="409">
        <v>40</v>
      </c>
      <c r="BB11" s="409">
        <v>50</v>
      </c>
      <c r="BC11" s="409">
        <v>40</v>
      </c>
      <c r="BD11" s="409">
        <v>40</v>
      </c>
      <c r="BE11" s="410">
        <v>32.36875965002573</v>
      </c>
      <c r="BF11" s="408"/>
      <c r="BG11" s="408" t="s">
        <v>53</v>
      </c>
      <c r="BH11" s="409">
        <v>40</v>
      </c>
      <c r="BI11" s="409">
        <v>45</v>
      </c>
      <c r="BJ11" s="409">
        <v>50</v>
      </c>
      <c r="BK11" s="409">
        <v>50</v>
      </c>
      <c r="BL11" s="409">
        <v>60</v>
      </c>
      <c r="BM11" s="409">
        <v>70</v>
      </c>
      <c r="BN11" s="409">
        <v>75</v>
      </c>
      <c r="BO11" s="409">
        <v>80</v>
      </c>
      <c r="BP11" s="409">
        <v>90</v>
      </c>
      <c r="BQ11" s="409">
        <v>90</v>
      </c>
      <c r="BR11" s="409">
        <v>90</v>
      </c>
      <c r="BS11" s="409">
        <v>100</v>
      </c>
      <c r="BT11" s="410">
        <v>76.837364899639738</v>
      </c>
    </row>
    <row r="12" spans="1:105" x14ac:dyDescent="0.25">
      <c r="A12" s="364" t="s">
        <v>329</v>
      </c>
      <c r="B12" s="147">
        <v>12</v>
      </c>
      <c r="C12" s="147">
        <v>29</v>
      </c>
      <c r="D12" s="147">
        <v>156</v>
      </c>
      <c r="E12" s="147">
        <v>160</v>
      </c>
      <c r="F12" s="147">
        <v>771</v>
      </c>
      <c r="G12" s="147">
        <v>1087</v>
      </c>
      <c r="H12" s="147">
        <v>1315</v>
      </c>
      <c r="I12" s="147">
        <v>1554</v>
      </c>
      <c r="J12" s="147">
        <v>772</v>
      </c>
      <c r="K12" s="147">
        <v>236</v>
      </c>
      <c r="L12" s="147">
        <v>39</v>
      </c>
      <c r="M12" s="147">
        <v>40</v>
      </c>
      <c r="N12" s="365">
        <v>6171</v>
      </c>
      <c r="P12" s="597">
        <v>16</v>
      </c>
      <c r="Q12" s="597">
        <v>29</v>
      </c>
      <c r="R12" s="597">
        <v>1</v>
      </c>
      <c r="S12" s="597">
        <v>0</v>
      </c>
      <c r="T12" s="597">
        <v>0</v>
      </c>
      <c r="U12" s="598">
        <v>219</v>
      </c>
      <c r="V12" s="598">
        <v>358</v>
      </c>
      <c r="W12" s="598">
        <v>268</v>
      </c>
      <c r="X12" s="598">
        <v>198</v>
      </c>
      <c r="Y12" s="598">
        <v>1</v>
      </c>
      <c r="Z12" s="598">
        <v>0</v>
      </c>
      <c r="AA12" s="598">
        <v>0</v>
      </c>
      <c r="AB12" s="601">
        <v>1090</v>
      </c>
      <c r="AD12" s="589">
        <v>0</v>
      </c>
      <c r="AE12" s="589">
        <v>0</v>
      </c>
      <c r="AF12" s="589">
        <v>0</v>
      </c>
      <c r="AG12" s="589">
        <v>0</v>
      </c>
      <c r="AH12" s="589">
        <v>9</v>
      </c>
      <c r="AI12" s="589">
        <v>277</v>
      </c>
      <c r="AJ12" s="589">
        <v>1168</v>
      </c>
      <c r="AK12" s="589">
        <v>1403</v>
      </c>
      <c r="AL12" s="589">
        <v>813</v>
      </c>
      <c r="AM12" s="589">
        <v>258</v>
      </c>
      <c r="AN12" s="589">
        <v>60</v>
      </c>
      <c r="AO12" s="589">
        <v>53</v>
      </c>
      <c r="AP12" s="593">
        <v>4041</v>
      </c>
      <c r="AR12" s="423" t="s">
        <v>329</v>
      </c>
      <c r="AS12" s="424">
        <v>133.33333333333331</v>
      </c>
      <c r="AT12" s="424">
        <v>100</v>
      </c>
      <c r="AU12" s="424">
        <v>0.64102564102564097</v>
      </c>
      <c r="AV12" s="424">
        <v>0</v>
      </c>
      <c r="AW12" s="424">
        <v>0</v>
      </c>
      <c r="AX12" s="409">
        <v>15</v>
      </c>
      <c r="AY12" s="409">
        <v>30</v>
      </c>
      <c r="AZ12" s="409">
        <v>45</v>
      </c>
      <c r="BA12" s="409">
        <v>50</v>
      </c>
      <c r="BB12" s="409">
        <v>60</v>
      </c>
      <c r="BC12" s="409">
        <v>50</v>
      </c>
      <c r="BD12" s="409">
        <v>60</v>
      </c>
      <c r="BE12" s="410">
        <v>30.367039377734564</v>
      </c>
      <c r="BF12" s="408"/>
      <c r="BG12" s="408" t="s">
        <v>329</v>
      </c>
      <c r="BH12" s="409">
        <v>60</v>
      </c>
      <c r="BI12" s="409">
        <v>65</v>
      </c>
      <c r="BJ12" s="409">
        <v>67</v>
      </c>
      <c r="BK12" s="409">
        <v>70</v>
      </c>
      <c r="BL12" s="409">
        <v>75</v>
      </c>
      <c r="BM12" s="409">
        <v>80</v>
      </c>
      <c r="BN12" s="409">
        <v>95</v>
      </c>
      <c r="BO12" s="409">
        <v>107</v>
      </c>
      <c r="BP12" s="409">
        <v>110</v>
      </c>
      <c r="BQ12" s="409">
        <v>107</v>
      </c>
      <c r="BR12" s="409">
        <v>107</v>
      </c>
      <c r="BS12" s="409">
        <v>107</v>
      </c>
      <c r="BT12" s="410">
        <v>93.804893858369795</v>
      </c>
    </row>
    <row r="13" spans="1:105" x14ac:dyDescent="0.25">
      <c r="A13" s="364" t="s">
        <v>60</v>
      </c>
      <c r="B13" s="147">
        <v>7</v>
      </c>
      <c r="C13" s="147">
        <v>24</v>
      </c>
      <c r="D13" s="147">
        <v>34</v>
      </c>
      <c r="E13" s="147">
        <v>78</v>
      </c>
      <c r="F13" s="147">
        <v>430</v>
      </c>
      <c r="G13" s="147">
        <v>330</v>
      </c>
      <c r="H13" s="147">
        <v>549</v>
      </c>
      <c r="I13" s="147">
        <v>950</v>
      </c>
      <c r="J13" s="147">
        <v>352</v>
      </c>
      <c r="K13" s="147">
        <v>93</v>
      </c>
      <c r="L13" s="147">
        <v>42</v>
      </c>
      <c r="M13" s="147">
        <v>44</v>
      </c>
      <c r="N13" s="365">
        <v>2933</v>
      </c>
      <c r="P13" s="597">
        <v>38</v>
      </c>
      <c r="Q13" s="597">
        <v>45</v>
      </c>
      <c r="R13" s="597">
        <v>11</v>
      </c>
      <c r="S13" s="597">
        <v>0</v>
      </c>
      <c r="T13" s="597">
        <v>0</v>
      </c>
      <c r="U13" s="598">
        <v>6</v>
      </c>
      <c r="V13" s="598">
        <v>125</v>
      </c>
      <c r="W13" s="598">
        <v>246</v>
      </c>
      <c r="X13" s="598">
        <v>27</v>
      </c>
      <c r="Y13" s="598">
        <v>5</v>
      </c>
      <c r="Z13" s="598">
        <v>0</v>
      </c>
      <c r="AA13" s="598">
        <v>0</v>
      </c>
      <c r="AB13" s="601">
        <v>503</v>
      </c>
      <c r="AD13" s="589">
        <v>0</v>
      </c>
      <c r="AE13" s="589">
        <v>0</v>
      </c>
      <c r="AF13" s="589">
        <v>0</v>
      </c>
      <c r="AG13" s="589">
        <v>0</v>
      </c>
      <c r="AH13" s="589">
        <v>1</v>
      </c>
      <c r="AI13" s="589">
        <v>49</v>
      </c>
      <c r="AJ13" s="589">
        <v>259</v>
      </c>
      <c r="AK13" s="589">
        <v>514</v>
      </c>
      <c r="AL13" s="589">
        <v>227</v>
      </c>
      <c r="AM13" s="589">
        <v>41</v>
      </c>
      <c r="AN13" s="589">
        <v>31</v>
      </c>
      <c r="AO13" s="589">
        <v>2</v>
      </c>
      <c r="AP13" s="593">
        <v>1124</v>
      </c>
      <c r="AR13" s="423" t="s">
        <v>60</v>
      </c>
      <c r="AS13" s="424">
        <v>542.85714285714289</v>
      </c>
      <c r="AT13" s="424">
        <v>187.5</v>
      </c>
      <c r="AU13" s="424">
        <v>32.352941176470587</v>
      </c>
      <c r="AV13" s="424">
        <v>0</v>
      </c>
      <c r="AW13" s="424">
        <v>0</v>
      </c>
      <c r="AX13" s="409">
        <v>10</v>
      </c>
      <c r="AY13" s="409">
        <v>25</v>
      </c>
      <c r="AZ13" s="409">
        <v>40</v>
      </c>
      <c r="BA13" s="409">
        <v>40</v>
      </c>
      <c r="BB13" s="409">
        <v>50</v>
      </c>
      <c r="BC13" s="409">
        <v>40</v>
      </c>
      <c r="BD13" s="409">
        <v>40</v>
      </c>
      <c r="BE13" s="410">
        <v>29.524377770201159</v>
      </c>
      <c r="BF13" s="408"/>
      <c r="BG13" s="408" t="s">
        <v>60</v>
      </c>
      <c r="BH13" s="409">
        <v>40</v>
      </c>
      <c r="BI13" s="409">
        <v>43</v>
      </c>
      <c r="BJ13" s="409">
        <v>45</v>
      </c>
      <c r="BK13" s="409">
        <v>47</v>
      </c>
      <c r="BL13" s="409">
        <v>50</v>
      </c>
      <c r="BM13" s="409">
        <v>60</v>
      </c>
      <c r="BN13" s="409">
        <v>70</v>
      </c>
      <c r="BO13" s="409">
        <v>90</v>
      </c>
      <c r="BP13" s="409">
        <v>90</v>
      </c>
      <c r="BQ13" s="409">
        <v>90</v>
      </c>
      <c r="BR13" s="409">
        <v>90</v>
      </c>
      <c r="BS13" s="409">
        <v>100</v>
      </c>
      <c r="BT13" s="410">
        <v>74.997613365155132</v>
      </c>
    </row>
    <row r="14" spans="1:105" x14ac:dyDescent="0.25">
      <c r="A14" s="364" t="s">
        <v>61</v>
      </c>
      <c r="B14" s="147">
        <v>610</v>
      </c>
      <c r="C14" s="147">
        <v>459</v>
      </c>
      <c r="D14" s="147">
        <v>489</v>
      </c>
      <c r="E14" s="147">
        <v>335</v>
      </c>
      <c r="F14" s="147">
        <v>256</v>
      </c>
      <c r="G14" s="147">
        <v>354</v>
      </c>
      <c r="H14" s="147">
        <v>506</v>
      </c>
      <c r="I14" s="147">
        <v>496</v>
      </c>
      <c r="J14" s="147">
        <v>266</v>
      </c>
      <c r="K14" s="147">
        <v>299</v>
      </c>
      <c r="L14" s="147">
        <v>406</v>
      </c>
      <c r="M14" s="147">
        <v>494</v>
      </c>
      <c r="N14" s="365">
        <v>4970</v>
      </c>
      <c r="P14" s="597">
        <v>604</v>
      </c>
      <c r="Q14" s="597">
        <v>454</v>
      </c>
      <c r="R14" s="597">
        <v>49</v>
      </c>
      <c r="S14" s="597">
        <v>0</v>
      </c>
      <c r="T14" s="597">
        <v>5</v>
      </c>
      <c r="U14" s="598">
        <v>68</v>
      </c>
      <c r="V14" s="598">
        <v>87</v>
      </c>
      <c r="W14" s="598">
        <v>79</v>
      </c>
      <c r="X14" s="598">
        <v>31</v>
      </c>
      <c r="Y14" s="598">
        <v>116</v>
      </c>
      <c r="Z14" s="598">
        <v>1</v>
      </c>
      <c r="AA14" s="598">
        <v>0</v>
      </c>
      <c r="AB14" s="601">
        <v>1494</v>
      </c>
      <c r="AD14" s="589">
        <v>6</v>
      </c>
      <c r="AE14" s="589">
        <v>6</v>
      </c>
      <c r="AF14" s="589">
        <v>9</v>
      </c>
      <c r="AG14" s="589">
        <v>0</v>
      </c>
      <c r="AH14" s="589">
        <v>20</v>
      </c>
      <c r="AI14" s="589">
        <v>102</v>
      </c>
      <c r="AJ14" s="589">
        <v>79</v>
      </c>
      <c r="AK14" s="589">
        <v>212</v>
      </c>
      <c r="AL14" s="589">
        <v>80</v>
      </c>
      <c r="AM14" s="589">
        <v>95</v>
      </c>
      <c r="AN14" s="589">
        <v>76</v>
      </c>
      <c r="AO14" s="589">
        <v>124</v>
      </c>
      <c r="AP14" s="593">
        <v>809</v>
      </c>
      <c r="AR14" s="423" t="s">
        <v>61</v>
      </c>
      <c r="AS14" s="424">
        <v>99.016393442622956</v>
      </c>
      <c r="AT14" s="424">
        <v>98.910675381263616</v>
      </c>
      <c r="AU14" s="424">
        <v>10.020449897750511</v>
      </c>
      <c r="AV14" s="424">
        <v>0</v>
      </c>
      <c r="AW14" s="424">
        <v>1.953125</v>
      </c>
      <c r="AX14" s="409">
        <v>20</v>
      </c>
      <c r="AY14" s="409">
        <v>40</v>
      </c>
      <c r="AZ14" s="409">
        <v>60</v>
      </c>
      <c r="BA14" s="409">
        <v>70</v>
      </c>
      <c r="BB14" s="409">
        <v>75</v>
      </c>
      <c r="BC14" s="409">
        <v>60</v>
      </c>
      <c r="BD14" s="409">
        <v>75</v>
      </c>
      <c r="BE14" s="410">
        <v>54.473843058350099</v>
      </c>
      <c r="BF14" s="408"/>
      <c r="BG14" s="408" t="s">
        <v>61</v>
      </c>
      <c r="BH14" s="409">
        <v>75</v>
      </c>
      <c r="BI14" s="409">
        <v>77</v>
      </c>
      <c r="BJ14" s="409">
        <v>80</v>
      </c>
      <c r="BK14" s="409">
        <v>85</v>
      </c>
      <c r="BL14" s="409">
        <v>90</v>
      </c>
      <c r="BM14" s="409">
        <v>95</v>
      </c>
      <c r="BN14" s="409">
        <v>100</v>
      </c>
      <c r="BO14" s="409">
        <v>103</v>
      </c>
      <c r="BP14" s="409">
        <v>105</v>
      </c>
      <c r="BQ14" s="409">
        <v>105</v>
      </c>
      <c r="BR14" s="409">
        <v>105</v>
      </c>
      <c r="BS14" s="409">
        <v>110</v>
      </c>
      <c r="BT14" s="410">
        <v>93.227565392354123</v>
      </c>
    </row>
    <row r="15" spans="1:105" x14ac:dyDescent="0.25">
      <c r="A15" s="364" t="s">
        <v>73</v>
      </c>
      <c r="B15" s="147">
        <v>29</v>
      </c>
      <c r="C15" s="147">
        <v>64</v>
      </c>
      <c r="D15" s="147">
        <v>44</v>
      </c>
      <c r="E15" s="147">
        <v>260</v>
      </c>
      <c r="F15" s="147">
        <v>249</v>
      </c>
      <c r="G15" s="147">
        <v>453</v>
      </c>
      <c r="H15" s="147">
        <v>922</v>
      </c>
      <c r="I15" s="147">
        <v>1141</v>
      </c>
      <c r="J15" s="147">
        <v>448</v>
      </c>
      <c r="K15" s="147">
        <v>58</v>
      </c>
      <c r="L15" s="147">
        <v>42</v>
      </c>
      <c r="M15" s="147">
        <v>12</v>
      </c>
      <c r="N15" s="365">
        <v>3722</v>
      </c>
      <c r="P15" s="597">
        <v>24</v>
      </c>
      <c r="Q15" s="597">
        <v>27</v>
      </c>
      <c r="R15" s="597">
        <v>4</v>
      </c>
      <c r="S15" s="597">
        <v>0</v>
      </c>
      <c r="T15" s="597">
        <v>8</v>
      </c>
      <c r="U15" s="598">
        <v>12</v>
      </c>
      <c r="V15" s="598">
        <v>126</v>
      </c>
      <c r="W15" s="598">
        <v>334</v>
      </c>
      <c r="X15" s="598">
        <v>7</v>
      </c>
      <c r="Y15" s="598">
        <v>21</v>
      </c>
      <c r="Z15" s="598">
        <v>0</v>
      </c>
      <c r="AA15" s="598">
        <v>0</v>
      </c>
      <c r="AB15" s="601">
        <v>563</v>
      </c>
      <c r="AD15" s="589">
        <v>1</v>
      </c>
      <c r="AE15" s="589">
        <v>11</v>
      </c>
      <c r="AF15" s="589">
        <v>0</v>
      </c>
      <c r="AG15" s="589">
        <v>10</v>
      </c>
      <c r="AH15" s="589">
        <v>29</v>
      </c>
      <c r="AI15" s="589">
        <v>212</v>
      </c>
      <c r="AJ15" s="589">
        <v>1066</v>
      </c>
      <c r="AK15" s="589">
        <v>896</v>
      </c>
      <c r="AL15" s="589">
        <v>375</v>
      </c>
      <c r="AM15" s="589">
        <v>71</v>
      </c>
      <c r="AN15" s="589">
        <v>33</v>
      </c>
      <c r="AO15" s="589">
        <v>13</v>
      </c>
      <c r="AP15" s="593">
        <v>2717</v>
      </c>
      <c r="AR15" s="423" t="s">
        <v>73</v>
      </c>
      <c r="AS15" s="424">
        <v>82.758620689655174</v>
      </c>
      <c r="AT15" s="424">
        <v>42.1875</v>
      </c>
      <c r="AU15" s="424">
        <v>9.0909090909090917</v>
      </c>
      <c r="AV15" s="424">
        <v>0</v>
      </c>
      <c r="AW15" s="424">
        <v>3.2128514056224895</v>
      </c>
      <c r="AX15" s="409">
        <v>15</v>
      </c>
      <c r="AY15" s="409">
        <v>30</v>
      </c>
      <c r="AZ15" s="409">
        <v>45</v>
      </c>
      <c r="BA15" s="409">
        <v>50</v>
      </c>
      <c r="BB15" s="409">
        <v>60</v>
      </c>
      <c r="BC15" s="409">
        <v>50</v>
      </c>
      <c r="BD15" s="409">
        <v>60</v>
      </c>
      <c r="BE15" s="410">
        <v>32.45566899516389</v>
      </c>
      <c r="BF15" s="408"/>
      <c r="BG15" s="408" t="s">
        <v>73</v>
      </c>
      <c r="BH15" s="409">
        <v>60</v>
      </c>
      <c r="BI15" s="409">
        <v>65</v>
      </c>
      <c r="BJ15" s="409">
        <v>67</v>
      </c>
      <c r="BK15" s="409">
        <v>70</v>
      </c>
      <c r="BL15" s="409">
        <v>75</v>
      </c>
      <c r="BM15" s="409">
        <v>80</v>
      </c>
      <c r="BN15" s="409">
        <v>95</v>
      </c>
      <c r="BO15" s="409">
        <v>107</v>
      </c>
      <c r="BP15" s="409">
        <v>110</v>
      </c>
      <c r="BQ15" s="409">
        <v>107</v>
      </c>
      <c r="BR15" s="409">
        <v>107</v>
      </c>
      <c r="BS15" s="409">
        <v>107</v>
      </c>
      <c r="BT15" s="410">
        <v>94.815690488984416</v>
      </c>
    </row>
    <row r="16" spans="1:105" x14ac:dyDescent="0.25">
      <c r="A16" s="364" t="s">
        <v>78</v>
      </c>
      <c r="B16" s="147">
        <v>196</v>
      </c>
      <c r="C16" s="147">
        <v>298</v>
      </c>
      <c r="D16" s="147">
        <v>246</v>
      </c>
      <c r="E16" s="147">
        <v>315</v>
      </c>
      <c r="F16" s="147">
        <v>245</v>
      </c>
      <c r="G16" s="147">
        <v>141</v>
      </c>
      <c r="H16" s="147">
        <v>198</v>
      </c>
      <c r="I16" s="147">
        <v>311</v>
      </c>
      <c r="J16" s="147">
        <v>307</v>
      </c>
      <c r="K16" s="147">
        <v>242</v>
      </c>
      <c r="L16" s="147">
        <v>187</v>
      </c>
      <c r="M16" s="147">
        <v>157</v>
      </c>
      <c r="N16" s="365">
        <v>2843</v>
      </c>
      <c r="P16" s="597">
        <v>1</v>
      </c>
      <c r="Q16" s="597">
        <v>11</v>
      </c>
      <c r="R16" s="597">
        <v>0</v>
      </c>
      <c r="S16" s="597">
        <v>0</v>
      </c>
      <c r="T16" s="597">
        <v>0</v>
      </c>
      <c r="U16" s="598">
        <v>1</v>
      </c>
      <c r="V16" s="598">
        <v>0</v>
      </c>
      <c r="W16" s="598">
        <v>5</v>
      </c>
      <c r="X16" s="598">
        <v>0</v>
      </c>
      <c r="Y16" s="598">
        <v>4</v>
      </c>
      <c r="Z16" s="598">
        <v>0</v>
      </c>
      <c r="AA16" s="598">
        <v>0</v>
      </c>
      <c r="AB16" s="601">
        <v>22</v>
      </c>
      <c r="AD16" s="589">
        <v>0</v>
      </c>
      <c r="AE16" s="589">
        <v>0</v>
      </c>
      <c r="AF16" s="589">
        <v>0</v>
      </c>
      <c r="AG16" s="589">
        <v>0</v>
      </c>
      <c r="AH16" s="589">
        <v>0</v>
      </c>
      <c r="AI16" s="589">
        <v>5</v>
      </c>
      <c r="AJ16" s="589">
        <v>9</v>
      </c>
      <c r="AK16" s="589">
        <v>10</v>
      </c>
      <c r="AL16" s="589">
        <v>0</v>
      </c>
      <c r="AM16" s="589">
        <v>5</v>
      </c>
      <c r="AN16" s="589">
        <v>0</v>
      </c>
      <c r="AO16" s="589">
        <v>2</v>
      </c>
      <c r="AP16" s="593">
        <v>31</v>
      </c>
      <c r="AR16" s="423" t="s">
        <v>78</v>
      </c>
      <c r="AS16" s="424">
        <v>0.51020408163265307</v>
      </c>
      <c r="AT16" s="424">
        <v>3.6912751677852351</v>
      </c>
      <c r="AU16" s="424">
        <v>0</v>
      </c>
      <c r="AV16" s="424">
        <v>0</v>
      </c>
      <c r="AW16" s="424">
        <v>0</v>
      </c>
      <c r="AX16" s="409">
        <v>20</v>
      </c>
      <c r="AY16" s="409">
        <v>40</v>
      </c>
      <c r="AZ16" s="409">
        <v>60</v>
      </c>
      <c r="BA16" s="409">
        <v>60</v>
      </c>
      <c r="BB16" s="409">
        <v>70</v>
      </c>
      <c r="BC16" s="409">
        <v>55</v>
      </c>
      <c r="BD16" s="409">
        <v>65</v>
      </c>
      <c r="BE16" s="410">
        <v>30.408019697502638</v>
      </c>
      <c r="BF16" s="408"/>
      <c r="BG16" s="408" t="s">
        <v>78</v>
      </c>
      <c r="BH16" s="409">
        <v>65</v>
      </c>
      <c r="BI16" s="409">
        <v>70</v>
      </c>
      <c r="BJ16" s="409">
        <v>75</v>
      </c>
      <c r="BK16" s="409">
        <v>80</v>
      </c>
      <c r="BL16" s="409">
        <v>90</v>
      </c>
      <c r="BM16" s="409">
        <v>100</v>
      </c>
      <c r="BN16" s="409">
        <v>100</v>
      </c>
      <c r="BO16" s="409">
        <v>105</v>
      </c>
      <c r="BP16" s="409">
        <v>105</v>
      </c>
      <c r="BQ16" s="409">
        <v>105</v>
      </c>
      <c r="BR16" s="409">
        <v>110</v>
      </c>
      <c r="BS16" s="409">
        <v>110</v>
      </c>
      <c r="BT16" s="410">
        <v>91.92402391839606</v>
      </c>
    </row>
    <row r="17" spans="1:72" x14ac:dyDescent="0.25">
      <c r="A17" s="364" t="s">
        <v>330</v>
      </c>
      <c r="B17" s="147">
        <v>15</v>
      </c>
      <c r="C17" s="147">
        <v>58</v>
      </c>
      <c r="D17" s="147">
        <v>36</v>
      </c>
      <c r="E17" s="147">
        <v>42</v>
      </c>
      <c r="F17" s="147">
        <v>365</v>
      </c>
      <c r="G17" s="147">
        <v>468</v>
      </c>
      <c r="H17" s="147">
        <v>306</v>
      </c>
      <c r="I17" s="147">
        <v>303</v>
      </c>
      <c r="J17" s="147">
        <v>537</v>
      </c>
      <c r="K17" s="147">
        <v>62</v>
      </c>
      <c r="L17" s="147">
        <v>16</v>
      </c>
      <c r="M17" s="147">
        <v>16</v>
      </c>
      <c r="N17" s="365">
        <v>2224</v>
      </c>
      <c r="P17" s="597">
        <v>1</v>
      </c>
      <c r="Q17" s="597">
        <v>11</v>
      </c>
      <c r="R17" s="597">
        <v>0</v>
      </c>
      <c r="S17" s="597">
        <v>0</v>
      </c>
      <c r="T17" s="597">
        <v>0</v>
      </c>
      <c r="U17" s="598">
        <v>1</v>
      </c>
      <c r="V17" s="598">
        <v>0</v>
      </c>
      <c r="W17" s="598">
        <v>5</v>
      </c>
      <c r="X17" s="598">
        <v>0</v>
      </c>
      <c r="Y17" s="598">
        <v>4</v>
      </c>
      <c r="Z17" s="598">
        <v>0</v>
      </c>
      <c r="AA17" s="598">
        <v>0</v>
      </c>
      <c r="AB17" s="601">
        <v>22</v>
      </c>
      <c r="AD17" s="589">
        <v>0</v>
      </c>
      <c r="AE17" s="589">
        <v>0</v>
      </c>
      <c r="AF17" s="589">
        <v>0</v>
      </c>
      <c r="AG17" s="589">
        <v>0</v>
      </c>
      <c r="AH17" s="589">
        <v>0</v>
      </c>
      <c r="AI17" s="589">
        <v>5</v>
      </c>
      <c r="AJ17" s="589">
        <v>9</v>
      </c>
      <c r="AK17" s="589">
        <v>10</v>
      </c>
      <c r="AL17" s="589">
        <v>0</v>
      </c>
      <c r="AM17" s="589">
        <v>5</v>
      </c>
      <c r="AN17" s="589">
        <v>0</v>
      </c>
      <c r="AO17" s="589">
        <v>2</v>
      </c>
      <c r="AP17" s="593">
        <v>31</v>
      </c>
      <c r="AR17" s="423" t="s">
        <v>330</v>
      </c>
      <c r="AS17" s="424">
        <v>6.666666666666667</v>
      </c>
      <c r="AT17" s="424">
        <v>18.96551724137931</v>
      </c>
      <c r="AU17" s="424">
        <v>0</v>
      </c>
      <c r="AV17" s="424">
        <v>0</v>
      </c>
      <c r="AW17" s="424">
        <v>0</v>
      </c>
      <c r="AX17" s="409">
        <v>0</v>
      </c>
      <c r="AY17" s="409">
        <v>10</v>
      </c>
      <c r="AZ17" s="409">
        <v>20</v>
      </c>
      <c r="BA17" s="409">
        <v>25</v>
      </c>
      <c r="BB17" s="409">
        <v>25</v>
      </c>
      <c r="BC17" s="409">
        <v>30</v>
      </c>
      <c r="BD17" s="409">
        <v>30</v>
      </c>
      <c r="BE17" s="410">
        <v>11.805305755395683</v>
      </c>
      <c r="BF17" s="408"/>
      <c r="BG17" s="408" t="s">
        <v>330</v>
      </c>
      <c r="BH17" s="409">
        <v>30</v>
      </c>
      <c r="BI17" s="409">
        <v>33</v>
      </c>
      <c r="BJ17" s="409">
        <v>35</v>
      </c>
      <c r="BK17" s="409">
        <v>40</v>
      </c>
      <c r="BL17" s="409">
        <v>50</v>
      </c>
      <c r="BM17" s="409">
        <v>60</v>
      </c>
      <c r="BN17" s="409">
        <v>75</v>
      </c>
      <c r="BO17" s="409">
        <v>80</v>
      </c>
      <c r="BP17" s="409">
        <v>90</v>
      </c>
      <c r="BQ17" s="409">
        <v>90</v>
      </c>
      <c r="BR17" s="409">
        <v>90</v>
      </c>
      <c r="BS17" s="409">
        <v>100</v>
      </c>
      <c r="BT17" s="410">
        <v>70.042266187050359</v>
      </c>
    </row>
    <row r="18" spans="1:72" x14ac:dyDescent="0.25">
      <c r="A18" s="364" t="s">
        <v>331</v>
      </c>
      <c r="B18" s="147">
        <v>113</v>
      </c>
      <c r="C18" s="147">
        <v>82</v>
      </c>
      <c r="D18" s="147">
        <v>211</v>
      </c>
      <c r="E18" s="147">
        <v>288</v>
      </c>
      <c r="F18" s="147">
        <v>158</v>
      </c>
      <c r="G18" s="147">
        <v>159</v>
      </c>
      <c r="H18" s="147">
        <v>130</v>
      </c>
      <c r="I18" s="147">
        <v>169</v>
      </c>
      <c r="J18" s="147">
        <v>139</v>
      </c>
      <c r="K18" s="147">
        <v>137</v>
      </c>
      <c r="L18" s="147">
        <v>193</v>
      </c>
      <c r="M18" s="147">
        <v>146</v>
      </c>
      <c r="N18" s="365">
        <v>1925</v>
      </c>
      <c r="P18" s="597">
        <v>222</v>
      </c>
      <c r="Q18" s="597">
        <v>244</v>
      </c>
      <c r="R18" s="597">
        <v>68</v>
      </c>
      <c r="S18" s="597">
        <v>30</v>
      </c>
      <c r="T18" s="597">
        <v>12</v>
      </c>
      <c r="U18" s="598">
        <v>35</v>
      </c>
      <c r="V18" s="598">
        <v>73</v>
      </c>
      <c r="W18" s="598">
        <v>93</v>
      </c>
      <c r="X18" s="598">
        <v>96</v>
      </c>
      <c r="Y18" s="598">
        <v>107</v>
      </c>
      <c r="Z18" s="598">
        <v>10</v>
      </c>
      <c r="AA18" s="598">
        <v>5</v>
      </c>
      <c r="AB18" s="601">
        <v>995</v>
      </c>
      <c r="AD18" s="589">
        <v>3</v>
      </c>
      <c r="AE18" s="589">
        <v>14</v>
      </c>
      <c r="AF18" s="589">
        <v>11</v>
      </c>
      <c r="AG18" s="589">
        <v>5</v>
      </c>
      <c r="AH18" s="589">
        <v>40</v>
      </c>
      <c r="AI18" s="589">
        <v>87</v>
      </c>
      <c r="AJ18" s="589">
        <v>141</v>
      </c>
      <c r="AK18" s="589">
        <v>98</v>
      </c>
      <c r="AL18" s="589">
        <v>144</v>
      </c>
      <c r="AM18" s="589">
        <v>101</v>
      </c>
      <c r="AN18" s="589">
        <v>119</v>
      </c>
      <c r="AO18" s="589">
        <v>220</v>
      </c>
      <c r="AP18" s="593">
        <v>983</v>
      </c>
      <c r="AR18" s="423" t="s">
        <v>331</v>
      </c>
      <c r="AS18" s="424">
        <v>196.46017699115043</v>
      </c>
      <c r="AT18" s="424">
        <v>297.5609756097561</v>
      </c>
      <c r="AU18" s="424">
        <v>32.227488151658768</v>
      </c>
      <c r="AV18" s="424">
        <v>10.416666666666668</v>
      </c>
      <c r="AW18" s="424">
        <v>7.59493670886076</v>
      </c>
      <c r="AX18" s="409">
        <v>20</v>
      </c>
      <c r="AY18" s="409">
        <v>40</v>
      </c>
      <c r="AZ18" s="409">
        <v>60</v>
      </c>
      <c r="BA18" s="409">
        <v>70</v>
      </c>
      <c r="BB18" s="409">
        <v>75</v>
      </c>
      <c r="BC18" s="409">
        <v>60</v>
      </c>
      <c r="BD18" s="409">
        <v>75</v>
      </c>
      <c r="BE18" s="410">
        <v>61.638961038961043</v>
      </c>
      <c r="BF18" s="408"/>
      <c r="BG18" s="408" t="s">
        <v>331</v>
      </c>
      <c r="BH18" s="409">
        <v>75</v>
      </c>
      <c r="BI18" s="409">
        <v>77</v>
      </c>
      <c r="BJ18" s="409">
        <v>80</v>
      </c>
      <c r="BK18" s="409">
        <v>85</v>
      </c>
      <c r="BL18" s="409">
        <v>90</v>
      </c>
      <c r="BM18" s="409">
        <v>95</v>
      </c>
      <c r="BN18" s="409">
        <v>100</v>
      </c>
      <c r="BO18" s="409">
        <v>103</v>
      </c>
      <c r="BP18" s="409">
        <v>105</v>
      </c>
      <c r="BQ18" s="409">
        <v>105</v>
      </c>
      <c r="BR18" s="409">
        <v>105</v>
      </c>
      <c r="BS18" s="409">
        <v>105</v>
      </c>
      <c r="BT18" s="410">
        <v>93.743376623376619</v>
      </c>
    </row>
    <row r="19" spans="1:72" x14ac:dyDescent="0.25">
      <c r="A19" s="364" t="s">
        <v>82</v>
      </c>
      <c r="B19" s="147">
        <v>14</v>
      </c>
      <c r="C19" s="147">
        <v>44</v>
      </c>
      <c r="D19" s="147">
        <v>19</v>
      </c>
      <c r="E19" s="147">
        <v>28</v>
      </c>
      <c r="F19" s="147">
        <v>57</v>
      </c>
      <c r="G19" s="147">
        <v>224</v>
      </c>
      <c r="H19" s="147">
        <v>526</v>
      </c>
      <c r="I19" s="147">
        <v>73</v>
      </c>
      <c r="J19" s="147">
        <v>149</v>
      </c>
      <c r="K19" s="147">
        <v>181</v>
      </c>
      <c r="L19" s="147">
        <v>58</v>
      </c>
      <c r="M19" s="147">
        <v>41</v>
      </c>
      <c r="N19" s="365">
        <v>1414</v>
      </c>
      <c r="P19" s="597">
        <v>1</v>
      </c>
      <c r="Q19" s="597">
        <v>11</v>
      </c>
      <c r="R19" s="597">
        <v>0</v>
      </c>
      <c r="S19" s="597">
        <v>0</v>
      </c>
      <c r="T19" s="597">
        <v>0</v>
      </c>
      <c r="U19" s="598">
        <v>1</v>
      </c>
      <c r="V19" s="598">
        <v>0</v>
      </c>
      <c r="W19" s="598">
        <v>5</v>
      </c>
      <c r="X19" s="598">
        <v>0</v>
      </c>
      <c r="Y19" s="598">
        <v>4</v>
      </c>
      <c r="Z19" s="598">
        <v>0</v>
      </c>
      <c r="AA19" s="598">
        <v>0</v>
      </c>
      <c r="AB19" s="601">
        <v>22</v>
      </c>
      <c r="AD19" s="589">
        <v>0</v>
      </c>
      <c r="AE19" s="589">
        <v>0</v>
      </c>
      <c r="AF19" s="589">
        <v>0</v>
      </c>
      <c r="AG19" s="589">
        <v>0</v>
      </c>
      <c r="AH19" s="589">
        <v>0</v>
      </c>
      <c r="AI19" s="589">
        <v>5</v>
      </c>
      <c r="AJ19" s="589">
        <v>9</v>
      </c>
      <c r="AK19" s="589">
        <v>10</v>
      </c>
      <c r="AL19" s="589">
        <v>0</v>
      </c>
      <c r="AM19" s="589">
        <v>5</v>
      </c>
      <c r="AN19" s="589">
        <v>0</v>
      </c>
      <c r="AO19" s="589">
        <v>2</v>
      </c>
      <c r="AP19" s="593">
        <v>31</v>
      </c>
      <c r="AR19" s="423" t="s">
        <v>82</v>
      </c>
      <c r="AS19" s="424">
        <v>7.1428571428571423</v>
      </c>
      <c r="AT19" s="424">
        <v>25</v>
      </c>
      <c r="AU19" s="424">
        <v>0</v>
      </c>
      <c r="AV19" s="424">
        <v>0</v>
      </c>
      <c r="AW19" s="424">
        <v>0</v>
      </c>
      <c r="AX19" s="409">
        <v>10</v>
      </c>
      <c r="AY19" s="409">
        <v>40</v>
      </c>
      <c r="AZ19" s="409">
        <v>60</v>
      </c>
      <c r="BA19" s="409">
        <v>60</v>
      </c>
      <c r="BB19" s="409">
        <v>70</v>
      </c>
      <c r="BC19" s="409">
        <v>55</v>
      </c>
      <c r="BD19" s="409">
        <v>65</v>
      </c>
      <c r="BE19" s="410">
        <v>39.833804809052332</v>
      </c>
      <c r="BF19" s="408"/>
      <c r="BG19" s="408" t="s">
        <v>82</v>
      </c>
      <c r="BH19" s="409">
        <v>65</v>
      </c>
      <c r="BI19" s="409">
        <v>67</v>
      </c>
      <c r="BJ19" s="409">
        <v>70</v>
      </c>
      <c r="BK19" s="409">
        <v>75</v>
      </c>
      <c r="BL19" s="409">
        <v>80</v>
      </c>
      <c r="BM19" s="409">
        <v>90</v>
      </c>
      <c r="BN19" s="409">
        <v>95</v>
      </c>
      <c r="BO19" s="409">
        <v>95</v>
      </c>
      <c r="BP19" s="409">
        <v>100</v>
      </c>
      <c r="BQ19" s="409">
        <v>100</v>
      </c>
      <c r="BR19" s="409">
        <v>100</v>
      </c>
      <c r="BS19" s="409">
        <v>120</v>
      </c>
      <c r="BT19" s="410">
        <v>93.799858557284296</v>
      </c>
    </row>
    <row r="20" spans="1:72" x14ac:dyDescent="0.25">
      <c r="A20" s="364" t="s">
        <v>76</v>
      </c>
      <c r="B20" s="147">
        <v>15</v>
      </c>
      <c r="C20" s="147">
        <v>34</v>
      </c>
      <c r="D20" s="147">
        <v>14</v>
      </c>
      <c r="E20" s="147">
        <v>41</v>
      </c>
      <c r="F20" s="147">
        <v>44</v>
      </c>
      <c r="G20" s="147">
        <v>65</v>
      </c>
      <c r="H20" s="147">
        <v>90</v>
      </c>
      <c r="I20" s="147">
        <v>87</v>
      </c>
      <c r="J20" s="147">
        <v>65</v>
      </c>
      <c r="K20" s="147">
        <v>51</v>
      </c>
      <c r="L20" s="147">
        <v>52</v>
      </c>
      <c r="M20" s="147">
        <v>15</v>
      </c>
      <c r="N20" s="365">
        <v>573</v>
      </c>
      <c r="P20" s="597">
        <v>1</v>
      </c>
      <c r="Q20" s="597">
        <v>11</v>
      </c>
      <c r="R20" s="597">
        <v>0</v>
      </c>
      <c r="S20" s="597">
        <v>0</v>
      </c>
      <c r="T20" s="597">
        <v>0</v>
      </c>
      <c r="U20" s="598">
        <v>1</v>
      </c>
      <c r="V20" s="598">
        <v>0</v>
      </c>
      <c r="W20" s="598">
        <v>5</v>
      </c>
      <c r="X20" s="598">
        <v>0</v>
      </c>
      <c r="Y20" s="598">
        <v>4</v>
      </c>
      <c r="Z20" s="598">
        <v>0</v>
      </c>
      <c r="AA20" s="598">
        <v>0</v>
      </c>
      <c r="AB20" s="601">
        <v>22</v>
      </c>
      <c r="AD20" s="589">
        <v>0</v>
      </c>
      <c r="AE20" s="589">
        <v>0</v>
      </c>
      <c r="AF20" s="589">
        <v>0</v>
      </c>
      <c r="AG20" s="589">
        <v>0</v>
      </c>
      <c r="AH20" s="589">
        <v>0</v>
      </c>
      <c r="AI20" s="589">
        <v>5</v>
      </c>
      <c r="AJ20" s="589">
        <v>9</v>
      </c>
      <c r="AK20" s="589">
        <v>10</v>
      </c>
      <c r="AL20" s="589">
        <v>0</v>
      </c>
      <c r="AM20" s="589">
        <v>5</v>
      </c>
      <c r="AN20" s="589">
        <v>0</v>
      </c>
      <c r="AO20" s="589">
        <v>2</v>
      </c>
      <c r="AP20" s="593">
        <v>31</v>
      </c>
      <c r="AR20" s="423" t="s">
        <v>76</v>
      </c>
      <c r="AS20" s="424">
        <v>6.666666666666667</v>
      </c>
      <c r="AT20" s="424">
        <v>32.352941176470587</v>
      </c>
      <c r="AU20" s="424">
        <v>0</v>
      </c>
      <c r="AV20" s="424">
        <v>0</v>
      </c>
      <c r="AW20" s="424">
        <v>0</v>
      </c>
      <c r="AX20" s="409">
        <v>10</v>
      </c>
      <c r="AY20" s="409">
        <v>30</v>
      </c>
      <c r="AZ20" s="409">
        <v>40</v>
      </c>
      <c r="BA20" s="409">
        <v>50</v>
      </c>
      <c r="BB20" s="409">
        <v>60</v>
      </c>
      <c r="BC20" s="409">
        <v>50</v>
      </c>
      <c r="BD20" s="409">
        <v>60</v>
      </c>
      <c r="BE20" s="410">
        <v>31.134380453752183</v>
      </c>
      <c r="BF20" s="408"/>
      <c r="BG20" s="408" t="s">
        <v>76</v>
      </c>
      <c r="BH20" s="409">
        <v>60</v>
      </c>
      <c r="BI20" s="409">
        <v>63</v>
      </c>
      <c r="BJ20" s="409">
        <v>65</v>
      </c>
      <c r="BK20" s="409">
        <v>67</v>
      </c>
      <c r="BL20" s="409">
        <v>70</v>
      </c>
      <c r="BM20" s="409">
        <v>73</v>
      </c>
      <c r="BN20" s="409">
        <v>75</v>
      </c>
      <c r="BO20" s="409">
        <v>85</v>
      </c>
      <c r="BP20" s="409">
        <v>90</v>
      </c>
      <c r="BQ20" s="409">
        <v>90</v>
      </c>
      <c r="BR20" s="409">
        <v>90</v>
      </c>
      <c r="BS20" s="409">
        <v>100</v>
      </c>
      <c r="BT20" s="410">
        <v>79.038394415357772</v>
      </c>
    </row>
    <row r="21" spans="1:72" x14ac:dyDescent="0.25">
      <c r="A21" s="364" t="s">
        <v>57</v>
      </c>
      <c r="B21" s="147">
        <v>2</v>
      </c>
      <c r="C21" s="147">
        <v>17</v>
      </c>
      <c r="D21" s="147">
        <v>0</v>
      </c>
      <c r="E21" s="147">
        <v>13</v>
      </c>
      <c r="F21" s="147">
        <v>36</v>
      </c>
      <c r="G21" s="147">
        <v>61</v>
      </c>
      <c r="H21" s="147">
        <v>334</v>
      </c>
      <c r="I21" s="147">
        <v>61</v>
      </c>
      <c r="J21" s="147">
        <v>40</v>
      </c>
      <c r="K21" s="147">
        <v>23</v>
      </c>
      <c r="L21" s="147">
        <v>3</v>
      </c>
      <c r="M21" s="147">
        <v>0</v>
      </c>
      <c r="N21" s="365">
        <v>590</v>
      </c>
      <c r="P21" s="597">
        <v>6</v>
      </c>
      <c r="Q21" s="597">
        <v>4</v>
      </c>
      <c r="R21" s="597">
        <v>0</v>
      </c>
      <c r="S21" s="597">
        <v>0</v>
      </c>
      <c r="T21" s="597">
        <v>0</v>
      </c>
      <c r="U21" s="598">
        <v>2</v>
      </c>
      <c r="V21" s="598">
        <v>43</v>
      </c>
      <c r="W21" s="598">
        <v>17</v>
      </c>
      <c r="X21" s="598">
        <v>4</v>
      </c>
      <c r="Y21" s="598">
        <v>0</v>
      </c>
      <c r="Z21" s="598">
        <v>0</v>
      </c>
      <c r="AA21" s="598">
        <v>0</v>
      </c>
      <c r="AB21" s="601">
        <v>76</v>
      </c>
      <c r="AD21" s="589">
        <v>0</v>
      </c>
      <c r="AE21" s="589">
        <v>0</v>
      </c>
      <c r="AF21" s="589">
        <v>0</v>
      </c>
      <c r="AG21" s="589">
        <v>0</v>
      </c>
      <c r="AH21" s="589">
        <v>0</v>
      </c>
      <c r="AI21" s="589">
        <v>42</v>
      </c>
      <c r="AJ21" s="589">
        <v>87</v>
      </c>
      <c r="AK21" s="589">
        <v>35</v>
      </c>
      <c r="AL21" s="589">
        <v>32</v>
      </c>
      <c r="AM21" s="589">
        <v>3</v>
      </c>
      <c r="AN21" s="589">
        <v>4</v>
      </c>
      <c r="AO21" s="589">
        <v>4</v>
      </c>
      <c r="AP21" s="593">
        <v>207</v>
      </c>
      <c r="AR21" s="423" t="s">
        <v>57</v>
      </c>
      <c r="AS21" s="424">
        <v>300</v>
      </c>
      <c r="AT21" s="424">
        <v>23.52941176470588</v>
      </c>
      <c r="AU21" s="424" t="s">
        <v>954</v>
      </c>
      <c r="AV21" s="424">
        <v>0</v>
      </c>
      <c r="AW21" s="424">
        <v>0</v>
      </c>
      <c r="AX21" s="409">
        <v>10</v>
      </c>
      <c r="AY21" s="409">
        <v>25</v>
      </c>
      <c r="AZ21" s="409">
        <v>40</v>
      </c>
      <c r="BA21" s="409">
        <v>40</v>
      </c>
      <c r="BB21" s="409">
        <v>50</v>
      </c>
      <c r="BC21" s="409">
        <v>40</v>
      </c>
      <c r="BD21" s="409">
        <v>40</v>
      </c>
      <c r="BE21" s="410">
        <v>25.881355932203391</v>
      </c>
      <c r="BF21" s="408"/>
      <c r="BG21" s="408" t="s">
        <v>57</v>
      </c>
      <c r="BH21" s="409">
        <v>40</v>
      </c>
      <c r="BI21" s="409">
        <v>43</v>
      </c>
      <c r="BJ21" s="409">
        <v>45</v>
      </c>
      <c r="BK21" s="409">
        <v>50</v>
      </c>
      <c r="BL21" s="409">
        <v>55</v>
      </c>
      <c r="BM21" s="409">
        <v>60</v>
      </c>
      <c r="BN21" s="409">
        <v>75</v>
      </c>
      <c r="BO21" s="409">
        <v>90</v>
      </c>
      <c r="BP21" s="409">
        <v>90</v>
      </c>
      <c r="BQ21" s="409">
        <v>90</v>
      </c>
      <c r="BR21" s="409">
        <v>90</v>
      </c>
      <c r="BS21" s="409">
        <v>100</v>
      </c>
      <c r="BT21" s="410">
        <v>73.866101694915258</v>
      </c>
    </row>
    <row r="22" spans="1:72" x14ac:dyDescent="0.25">
      <c r="A22" s="364" t="s">
        <v>80</v>
      </c>
      <c r="B22" s="147">
        <v>7</v>
      </c>
      <c r="C22" s="147">
        <v>6</v>
      </c>
      <c r="D22" s="147">
        <v>14</v>
      </c>
      <c r="E22" s="147">
        <v>13</v>
      </c>
      <c r="F22" s="147">
        <v>20</v>
      </c>
      <c r="G22" s="147">
        <v>116</v>
      </c>
      <c r="H22" s="147">
        <v>272</v>
      </c>
      <c r="I22" s="147">
        <v>78</v>
      </c>
      <c r="J22" s="147">
        <v>30</v>
      </c>
      <c r="K22" s="147">
        <v>24</v>
      </c>
      <c r="L22" s="147">
        <v>16</v>
      </c>
      <c r="M22" s="147">
        <v>4</v>
      </c>
      <c r="N22" s="365">
        <v>600</v>
      </c>
      <c r="P22" s="597">
        <v>1</v>
      </c>
      <c r="Q22" s="597">
        <v>11</v>
      </c>
      <c r="R22" s="597">
        <v>0</v>
      </c>
      <c r="S22" s="597">
        <v>0</v>
      </c>
      <c r="T22" s="597">
        <v>0</v>
      </c>
      <c r="U22" s="598">
        <v>1</v>
      </c>
      <c r="V22" s="598">
        <v>0</v>
      </c>
      <c r="W22" s="598">
        <v>5</v>
      </c>
      <c r="X22" s="598">
        <v>0</v>
      </c>
      <c r="Y22" s="598">
        <v>4</v>
      </c>
      <c r="Z22" s="598">
        <v>0</v>
      </c>
      <c r="AA22" s="598">
        <v>0</v>
      </c>
      <c r="AB22" s="601">
        <v>22</v>
      </c>
      <c r="AD22" s="589">
        <v>0</v>
      </c>
      <c r="AE22" s="589">
        <v>0</v>
      </c>
      <c r="AF22" s="589">
        <v>0</v>
      </c>
      <c r="AG22" s="589">
        <v>0</v>
      </c>
      <c r="AH22" s="589">
        <v>0</v>
      </c>
      <c r="AI22" s="589">
        <v>5</v>
      </c>
      <c r="AJ22" s="589">
        <v>9</v>
      </c>
      <c r="AK22" s="589">
        <v>10</v>
      </c>
      <c r="AL22" s="589">
        <v>0</v>
      </c>
      <c r="AM22" s="589">
        <v>5</v>
      </c>
      <c r="AN22" s="589">
        <v>0</v>
      </c>
      <c r="AO22" s="589">
        <v>2</v>
      </c>
      <c r="AP22" s="593">
        <v>31</v>
      </c>
      <c r="AR22" s="423" t="s">
        <v>80</v>
      </c>
      <c r="AS22" s="424">
        <v>14.285714285714285</v>
      </c>
      <c r="AT22" s="424">
        <v>183.33333333333331</v>
      </c>
      <c r="AU22" s="424">
        <v>0</v>
      </c>
      <c r="AV22" s="424">
        <v>0</v>
      </c>
      <c r="AW22" s="424">
        <v>0</v>
      </c>
      <c r="AX22" s="409">
        <v>5</v>
      </c>
      <c r="AY22" s="409">
        <v>15</v>
      </c>
      <c r="AZ22" s="409">
        <v>20</v>
      </c>
      <c r="BA22" s="409">
        <v>20</v>
      </c>
      <c r="BB22" s="409">
        <v>30</v>
      </c>
      <c r="BC22" s="409">
        <v>35</v>
      </c>
      <c r="BD22" s="409">
        <v>20</v>
      </c>
      <c r="BE22" s="410">
        <v>15.633333333333333</v>
      </c>
      <c r="BF22" s="408"/>
      <c r="BG22" s="408" t="s">
        <v>80</v>
      </c>
      <c r="BH22" s="409">
        <v>20</v>
      </c>
      <c r="BI22" s="409">
        <v>25</v>
      </c>
      <c r="BJ22" s="409">
        <v>27</v>
      </c>
      <c r="BK22" s="409">
        <v>30</v>
      </c>
      <c r="BL22" s="409">
        <v>35</v>
      </c>
      <c r="BM22" s="409">
        <v>45</v>
      </c>
      <c r="BN22" s="409">
        <v>60</v>
      </c>
      <c r="BO22" s="409">
        <v>65</v>
      </c>
      <c r="BP22" s="409">
        <v>75</v>
      </c>
      <c r="BQ22" s="409">
        <v>80</v>
      </c>
      <c r="BR22" s="409">
        <v>80</v>
      </c>
      <c r="BS22" s="409">
        <v>90</v>
      </c>
      <c r="BT22" s="410">
        <v>56.963333333333331</v>
      </c>
    </row>
    <row r="23" spans="1:72" x14ac:dyDescent="0.25">
      <c r="A23" s="364" t="s">
        <v>332</v>
      </c>
      <c r="B23" s="70">
        <v>0</v>
      </c>
      <c r="C23" s="70">
        <v>24</v>
      </c>
      <c r="D23" s="70">
        <v>26</v>
      </c>
      <c r="E23" s="70">
        <v>26</v>
      </c>
      <c r="F23" s="70">
        <v>120</v>
      </c>
      <c r="G23" s="70">
        <v>95</v>
      </c>
      <c r="H23" s="70">
        <v>153</v>
      </c>
      <c r="I23" s="70">
        <v>71</v>
      </c>
      <c r="J23" s="70">
        <v>112</v>
      </c>
      <c r="K23" s="70">
        <v>74</v>
      </c>
      <c r="L23" s="70">
        <v>23</v>
      </c>
      <c r="M23" s="70">
        <v>12</v>
      </c>
      <c r="N23" s="365">
        <v>736</v>
      </c>
      <c r="O23" s="70"/>
      <c r="P23" s="599">
        <v>1</v>
      </c>
      <c r="Q23" s="599">
        <v>11</v>
      </c>
      <c r="R23" s="599">
        <v>0</v>
      </c>
      <c r="S23" s="597">
        <v>0</v>
      </c>
      <c r="T23" s="597">
        <v>0</v>
      </c>
      <c r="U23" s="598">
        <v>1</v>
      </c>
      <c r="V23" s="598">
        <v>0</v>
      </c>
      <c r="W23" s="598">
        <v>5</v>
      </c>
      <c r="X23" s="598">
        <v>0</v>
      </c>
      <c r="Y23" s="598">
        <v>4</v>
      </c>
      <c r="Z23" s="598">
        <v>0</v>
      </c>
      <c r="AA23" s="598">
        <v>0</v>
      </c>
      <c r="AB23" s="601">
        <v>22</v>
      </c>
      <c r="AD23" s="589">
        <v>0</v>
      </c>
      <c r="AE23" s="589">
        <v>0</v>
      </c>
      <c r="AF23" s="589">
        <v>0</v>
      </c>
      <c r="AG23" s="589">
        <v>0</v>
      </c>
      <c r="AH23" s="589">
        <v>0</v>
      </c>
      <c r="AI23" s="589">
        <v>5</v>
      </c>
      <c r="AJ23" s="589">
        <v>9</v>
      </c>
      <c r="AK23" s="589">
        <v>10</v>
      </c>
      <c r="AL23" s="589">
        <v>0</v>
      </c>
      <c r="AM23" s="589">
        <v>5</v>
      </c>
      <c r="AN23" s="589">
        <v>0</v>
      </c>
      <c r="AO23" s="589">
        <v>2</v>
      </c>
      <c r="AP23" s="593">
        <v>31</v>
      </c>
      <c r="AR23" s="423" t="s">
        <v>332</v>
      </c>
      <c r="AS23" s="424" t="s">
        <v>954</v>
      </c>
      <c r="AT23" s="425">
        <v>45.833333333333329</v>
      </c>
      <c r="AU23" s="425">
        <v>0</v>
      </c>
      <c r="AV23" s="425">
        <v>0</v>
      </c>
      <c r="AW23" s="425">
        <v>0</v>
      </c>
      <c r="AX23" s="411">
        <v>0</v>
      </c>
      <c r="AY23" s="411">
        <v>10</v>
      </c>
      <c r="AZ23" s="411">
        <v>20</v>
      </c>
      <c r="BA23" s="411">
        <v>30</v>
      </c>
      <c r="BB23" s="411">
        <v>30</v>
      </c>
      <c r="BC23" s="411">
        <v>35</v>
      </c>
      <c r="BD23" s="411">
        <v>40</v>
      </c>
      <c r="BE23" s="410">
        <v>14.830163043478262</v>
      </c>
      <c r="BF23" s="408"/>
      <c r="BG23" s="408" t="s">
        <v>332</v>
      </c>
      <c r="BH23" s="411">
        <v>40</v>
      </c>
      <c r="BI23" s="411">
        <v>43</v>
      </c>
      <c r="BJ23" s="411">
        <v>45</v>
      </c>
      <c r="BK23" s="411">
        <v>50</v>
      </c>
      <c r="BL23" s="411">
        <v>65</v>
      </c>
      <c r="BM23" s="411">
        <v>70</v>
      </c>
      <c r="BN23" s="411">
        <v>85</v>
      </c>
      <c r="BO23" s="411">
        <v>95</v>
      </c>
      <c r="BP23" s="411">
        <v>100</v>
      </c>
      <c r="BQ23" s="411">
        <v>103</v>
      </c>
      <c r="BR23" s="411">
        <v>103</v>
      </c>
      <c r="BS23" s="411">
        <v>103</v>
      </c>
      <c r="BT23" s="410">
        <v>81.697010869565219</v>
      </c>
    </row>
    <row r="24" spans="1:72" x14ac:dyDescent="0.25">
      <c r="A24" s="366" t="s">
        <v>41</v>
      </c>
      <c r="B24" s="128">
        <v>292</v>
      </c>
      <c r="C24" s="128">
        <v>607</v>
      </c>
      <c r="D24" s="128">
        <v>382</v>
      </c>
      <c r="E24" s="128">
        <v>755</v>
      </c>
      <c r="F24" s="128">
        <v>764</v>
      </c>
      <c r="G24" s="128">
        <v>1081</v>
      </c>
      <c r="H24" s="128">
        <v>1814</v>
      </c>
      <c r="I24" s="128">
        <v>1781</v>
      </c>
      <c r="J24" s="128">
        <v>1053</v>
      </c>
      <c r="K24" s="128">
        <v>611</v>
      </c>
      <c r="L24" s="128">
        <v>481</v>
      </c>
      <c r="M24" s="128">
        <v>370</v>
      </c>
      <c r="N24" s="363">
        <v>9991</v>
      </c>
      <c r="O24" s="70"/>
      <c r="P24" s="600">
        <v>729</v>
      </c>
      <c r="Q24" s="600">
        <v>1421</v>
      </c>
      <c r="R24" s="600">
        <v>241</v>
      </c>
      <c r="S24" s="597">
        <v>0</v>
      </c>
      <c r="T24" s="597">
        <v>24</v>
      </c>
      <c r="U24" s="598">
        <v>261</v>
      </c>
      <c r="V24" s="598">
        <v>501</v>
      </c>
      <c r="W24" s="598">
        <v>436</v>
      </c>
      <c r="X24" s="598">
        <v>274</v>
      </c>
      <c r="Y24" s="598">
        <v>223</v>
      </c>
      <c r="Z24" s="598">
        <v>17</v>
      </c>
      <c r="AA24" s="598">
        <v>14</v>
      </c>
      <c r="AB24" s="602">
        <v>4141</v>
      </c>
      <c r="AD24" s="589">
        <v>33</v>
      </c>
      <c r="AE24" s="589">
        <v>29</v>
      </c>
      <c r="AF24" s="589">
        <v>26</v>
      </c>
      <c r="AG24" s="589">
        <v>34</v>
      </c>
      <c r="AH24" s="589">
        <v>113</v>
      </c>
      <c r="AI24" s="589">
        <v>997</v>
      </c>
      <c r="AJ24" s="589">
        <v>1531</v>
      </c>
      <c r="AK24" s="589">
        <v>1267</v>
      </c>
      <c r="AL24" s="589">
        <v>808</v>
      </c>
      <c r="AM24" s="589">
        <v>576</v>
      </c>
      <c r="AN24" s="589">
        <v>357</v>
      </c>
      <c r="AO24" s="589">
        <v>633</v>
      </c>
      <c r="AP24" s="592">
        <v>6404</v>
      </c>
      <c r="AR24" s="422" t="s">
        <v>41</v>
      </c>
      <c r="AS24" s="424">
        <v>249.65753424657535</v>
      </c>
      <c r="AT24" s="426">
        <v>234.10214168039539</v>
      </c>
      <c r="AU24" s="426">
        <v>63.089005235602095</v>
      </c>
      <c r="AV24" s="426">
        <v>0</v>
      </c>
      <c r="AW24" s="426">
        <v>3.1413612565445024</v>
      </c>
      <c r="AX24" s="409">
        <v>0</v>
      </c>
      <c r="AY24" s="409">
        <v>10</v>
      </c>
      <c r="AZ24" s="409">
        <v>20</v>
      </c>
      <c r="BA24" s="409">
        <v>25</v>
      </c>
      <c r="BB24" s="409">
        <v>25</v>
      </c>
      <c r="BC24" s="409">
        <v>30</v>
      </c>
      <c r="BD24" s="409">
        <v>30</v>
      </c>
      <c r="BE24" s="410">
        <v>36.27164448003203</v>
      </c>
      <c r="BF24" s="408"/>
      <c r="BG24" s="406" t="s">
        <v>41</v>
      </c>
      <c r="BH24" s="409">
        <v>30</v>
      </c>
      <c r="BI24" s="412">
        <v>33</v>
      </c>
      <c r="BJ24" s="412">
        <v>35</v>
      </c>
      <c r="BK24" s="412">
        <v>40</v>
      </c>
      <c r="BL24" s="412">
        <v>45</v>
      </c>
      <c r="BM24" s="409">
        <v>50</v>
      </c>
      <c r="BN24" s="409">
        <v>55</v>
      </c>
      <c r="BO24" s="409">
        <v>65</v>
      </c>
      <c r="BP24" s="409">
        <v>75</v>
      </c>
      <c r="BQ24" s="409">
        <v>80</v>
      </c>
      <c r="BR24" s="409">
        <v>80</v>
      </c>
      <c r="BS24" s="409">
        <v>92.2</v>
      </c>
      <c r="BT24" s="410">
        <v>57.729456510859777</v>
      </c>
    </row>
    <row r="25" spans="1:72" x14ac:dyDescent="0.25">
      <c r="A25" s="367" t="s">
        <v>333</v>
      </c>
      <c r="B25" s="368">
        <v>3152</v>
      </c>
      <c r="C25" s="368">
        <v>3011</v>
      </c>
      <c r="D25" s="368">
        <v>3050</v>
      </c>
      <c r="E25" s="368">
        <v>5314</v>
      </c>
      <c r="F25" s="368">
        <v>7716</v>
      </c>
      <c r="G25" s="368">
        <v>10055</v>
      </c>
      <c r="H25" s="368">
        <v>16664</v>
      </c>
      <c r="I25" s="368">
        <v>17485</v>
      </c>
      <c r="J25" s="368">
        <v>8938</v>
      </c>
      <c r="K25" s="368">
        <v>5386</v>
      </c>
      <c r="L25" s="368">
        <v>3990</v>
      </c>
      <c r="M25" s="368">
        <v>3659</v>
      </c>
      <c r="N25" s="369">
        <v>88420</v>
      </c>
      <c r="O25" s="70"/>
      <c r="P25" s="368">
        <v>3733</v>
      </c>
      <c r="Q25" s="368">
        <v>3922</v>
      </c>
      <c r="R25" s="368">
        <v>707</v>
      </c>
      <c r="S25" s="368">
        <v>30</v>
      </c>
      <c r="T25" s="596">
        <v>68</v>
      </c>
      <c r="U25" s="596">
        <v>1228</v>
      </c>
      <c r="V25" s="596">
        <v>3352</v>
      </c>
      <c r="W25" s="596">
        <v>4012</v>
      </c>
      <c r="X25" s="596">
        <v>2072</v>
      </c>
      <c r="Y25" s="596">
        <v>1109</v>
      </c>
      <c r="Z25" s="596">
        <v>93</v>
      </c>
      <c r="AA25" s="596">
        <v>69</v>
      </c>
      <c r="AB25" s="369">
        <v>20395</v>
      </c>
      <c r="AD25" s="596">
        <v>82</v>
      </c>
      <c r="AE25" s="596">
        <v>90</v>
      </c>
      <c r="AF25" s="596">
        <v>422</v>
      </c>
      <c r="AG25" s="596">
        <v>90</v>
      </c>
      <c r="AH25" s="596">
        <v>297</v>
      </c>
      <c r="AI25" s="596">
        <v>2692</v>
      </c>
      <c r="AJ25" s="596">
        <v>7774</v>
      </c>
      <c r="AK25" s="596">
        <v>10022</v>
      </c>
      <c r="AL25" s="596">
        <v>6012</v>
      </c>
      <c r="AM25" s="596">
        <v>2726</v>
      </c>
      <c r="AN25" s="596">
        <v>1235</v>
      </c>
      <c r="AO25" s="596">
        <v>1481</v>
      </c>
      <c r="AP25" s="594">
        <v>32923</v>
      </c>
      <c r="AR25" s="427" t="s">
        <v>333</v>
      </c>
      <c r="AS25" s="428">
        <v>118.43274111675126</v>
      </c>
      <c r="AT25" s="429">
        <v>130.25572899368981</v>
      </c>
      <c r="AU25" s="429">
        <v>23.180327868852459</v>
      </c>
      <c r="AV25" s="429">
        <v>0.56454648099360183</v>
      </c>
      <c r="AW25" s="429">
        <v>0.88128564022809752</v>
      </c>
      <c r="AX25" s="413">
        <v>11.202884137245151</v>
      </c>
      <c r="AY25" s="413">
        <v>25.848535765722517</v>
      </c>
      <c r="AZ25" s="413">
        <v>41.283671718615956</v>
      </c>
      <c r="BA25" s="413">
        <v>48.260237189527857</v>
      </c>
      <c r="BB25" s="413">
        <v>58.808949127367249</v>
      </c>
      <c r="BC25" s="413">
        <v>48.796992481203006</v>
      </c>
      <c r="BD25" s="413">
        <v>57.439191035802132</v>
      </c>
      <c r="BE25" s="414">
        <v>36.916930558697125</v>
      </c>
      <c r="BF25" s="408"/>
      <c r="BG25" s="415" t="s">
        <v>333</v>
      </c>
      <c r="BH25" s="416">
        <v>59.336928934010153</v>
      </c>
      <c r="BI25" s="416">
        <v>62.382929259382266</v>
      </c>
      <c r="BJ25" s="416">
        <v>68.353442622950823</v>
      </c>
      <c r="BK25" s="416">
        <v>70.547233722243135</v>
      </c>
      <c r="BL25" s="416">
        <v>74.134266459305337</v>
      </c>
      <c r="BM25" s="416">
        <v>81.584883142715071</v>
      </c>
      <c r="BN25" s="416">
        <v>89.180808929428707</v>
      </c>
      <c r="BO25" s="416">
        <v>97.34149270803546</v>
      </c>
      <c r="BP25" s="416">
        <v>100.44025509062431</v>
      </c>
      <c r="BQ25" s="416">
        <v>103.5638692907538</v>
      </c>
      <c r="BR25" s="416">
        <v>104.25087719298246</v>
      </c>
      <c r="BS25" s="416">
        <v>107.63705930582127</v>
      </c>
      <c r="BT25" s="414">
        <v>88.26110608459625</v>
      </c>
    </row>
    <row r="26" spans="1:72" x14ac:dyDescent="0.25">
      <c r="A26" s="367" t="s">
        <v>265</v>
      </c>
      <c r="B26" s="370">
        <v>4114</v>
      </c>
      <c r="C26" s="370">
        <v>5219</v>
      </c>
      <c r="D26" s="370">
        <v>5552</v>
      </c>
      <c r="E26" s="370">
        <v>5919</v>
      </c>
      <c r="F26" s="370">
        <v>5764</v>
      </c>
      <c r="G26" s="370">
        <v>6811</v>
      </c>
      <c r="H26" s="370">
        <v>6079</v>
      </c>
      <c r="I26" s="370">
        <v>7801</v>
      </c>
      <c r="J26" s="370">
        <v>5405</v>
      </c>
      <c r="K26" s="370">
        <v>5457</v>
      </c>
      <c r="L26" s="370">
        <v>5261</v>
      </c>
      <c r="M26" s="370">
        <v>4866</v>
      </c>
      <c r="N26" s="371">
        <v>68248</v>
      </c>
      <c r="O26" s="70"/>
      <c r="P26" s="368">
        <v>4670</v>
      </c>
      <c r="Q26" s="368">
        <v>6781</v>
      </c>
      <c r="R26" s="368">
        <v>2024</v>
      </c>
      <c r="S26" s="368">
        <v>0</v>
      </c>
      <c r="T26" s="596">
        <v>97</v>
      </c>
      <c r="U26" s="596">
        <v>4030</v>
      </c>
      <c r="V26" s="596">
        <v>14831</v>
      </c>
      <c r="W26" s="596">
        <v>17844</v>
      </c>
      <c r="X26" s="596">
        <v>13223</v>
      </c>
      <c r="Y26" s="596">
        <v>6811</v>
      </c>
      <c r="Z26" s="596">
        <v>115</v>
      </c>
      <c r="AA26" s="596">
        <v>24</v>
      </c>
      <c r="AB26" s="603">
        <v>70450</v>
      </c>
      <c r="AD26" s="596">
        <v>21</v>
      </c>
      <c r="AE26" s="596">
        <v>61</v>
      </c>
      <c r="AF26" s="596">
        <v>106</v>
      </c>
      <c r="AG26" s="596">
        <v>100</v>
      </c>
      <c r="AH26" s="596">
        <v>496</v>
      </c>
      <c r="AI26" s="596">
        <v>6058</v>
      </c>
      <c r="AJ26" s="596">
        <v>12829</v>
      </c>
      <c r="AK26" s="596">
        <v>16757</v>
      </c>
      <c r="AL26" s="596">
        <v>11374</v>
      </c>
      <c r="AM26" s="596">
        <v>11390</v>
      </c>
      <c r="AN26" s="596">
        <v>7337</v>
      </c>
      <c r="AO26" s="596">
        <v>6251</v>
      </c>
      <c r="AP26" s="595">
        <v>72780</v>
      </c>
      <c r="AR26" s="427" t="s">
        <v>265</v>
      </c>
      <c r="AS26" s="430">
        <v>113.51482741857073</v>
      </c>
      <c r="AT26" s="431">
        <v>129.92910519256563</v>
      </c>
      <c r="AU26" s="431">
        <v>36.455331412103746</v>
      </c>
      <c r="AV26" s="431">
        <v>0</v>
      </c>
      <c r="AW26" s="431">
        <v>1.6828591256072172</v>
      </c>
      <c r="AX26" s="417">
        <v>25</v>
      </c>
      <c r="AY26" s="417">
        <v>100</v>
      </c>
      <c r="AZ26" s="417">
        <v>110</v>
      </c>
      <c r="BA26" s="417">
        <v>120</v>
      </c>
      <c r="BB26" s="417">
        <v>130</v>
      </c>
      <c r="BC26" s="417">
        <v>135</v>
      </c>
      <c r="BD26" s="417">
        <v>140</v>
      </c>
      <c r="BE26" s="418">
        <v>84.148546477552458</v>
      </c>
      <c r="BF26" s="408"/>
      <c r="BG26" s="415" t="s">
        <v>265</v>
      </c>
      <c r="BH26" s="419">
        <v>125</v>
      </c>
      <c r="BI26" s="417">
        <v>135</v>
      </c>
      <c r="BJ26" s="417">
        <v>110</v>
      </c>
      <c r="BK26" s="417">
        <v>103</v>
      </c>
      <c r="BL26" s="417">
        <v>103</v>
      </c>
      <c r="BM26" s="417">
        <v>102</v>
      </c>
      <c r="BN26" s="417">
        <v>98</v>
      </c>
      <c r="BO26" s="417">
        <v>97</v>
      </c>
      <c r="BP26" s="417">
        <v>95</v>
      </c>
      <c r="BQ26" s="417">
        <v>100</v>
      </c>
      <c r="BR26" s="417">
        <v>100</v>
      </c>
      <c r="BS26" s="417">
        <v>110</v>
      </c>
      <c r="BT26" s="418">
        <v>105.50609541671551</v>
      </c>
    </row>
    <row r="27" spans="1:72" ht="15.75" x14ac:dyDescent="0.25">
      <c r="A27" s="372" t="s">
        <v>334</v>
      </c>
      <c r="B27" s="147">
        <v>7266</v>
      </c>
      <c r="C27" s="147">
        <v>8230</v>
      </c>
      <c r="D27" s="147">
        <v>8602</v>
      </c>
      <c r="E27" s="147">
        <v>11233</v>
      </c>
      <c r="F27" s="147">
        <v>13480</v>
      </c>
      <c r="G27" s="147">
        <v>16866</v>
      </c>
      <c r="H27" s="147">
        <v>22743</v>
      </c>
      <c r="I27" s="147">
        <v>25286</v>
      </c>
      <c r="J27" s="147">
        <v>14343</v>
      </c>
      <c r="K27" s="147">
        <v>10843</v>
      </c>
      <c r="L27" s="147">
        <v>9251</v>
      </c>
      <c r="M27" s="147">
        <v>8525</v>
      </c>
      <c r="N27" s="365">
        <v>156668</v>
      </c>
      <c r="P27" s="6">
        <v>8403</v>
      </c>
      <c r="Q27" s="147">
        <v>10703</v>
      </c>
      <c r="R27" s="147">
        <v>2731</v>
      </c>
      <c r="S27" s="147">
        <v>30</v>
      </c>
      <c r="T27" s="597">
        <v>165</v>
      </c>
      <c r="U27" s="597">
        <v>5258</v>
      </c>
      <c r="V27" s="597">
        <v>18183</v>
      </c>
      <c r="W27" s="597">
        <v>21856</v>
      </c>
      <c r="X27" s="597">
        <v>15295</v>
      </c>
      <c r="Y27" s="597">
        <v>7920</v>
      </c>
      <c r="Z27" s="597">
        <v>208</v>
      </c>
      <c r="AA27" s="597">
        <v>93</v>
      </c>
      <c r="AB27" s="365">
        <v>90845</v>
      </c>
      <c r="AD27" s="589">
        <v>103</v>
      </c>
      <c r="AE27" s="591">
        <v>151</v>
      </c>
      <c r="AF27" s="589">
        <v>528</v>
      </c>
      <c r="AG27" s="589">
        <v>190</v>
      </c>
      <c r="AH27" s="589">
        <v>793</v>
      </c>
      <c r="AI27" s="589">
        <v>8750</v>
      </c>
      <c r="AJ27" s="589">
        <v>20603</v>
      </c>
      <c r="AK27" s="589">
        <v>26779</v>
      </c>
      <c r="AL27" s="589">
        <v>17386</v>
      </c>
      <c r="AM27" s="589">
        <v>14116</v>
      </c>
      <c r="AN27" s="589">
        <v>8572</v>
      </c>
      <c r="AO27" s="589">
        <v>7732</v>
      </c>
      <c r="AP27" s="593">
        <v>105703</v>
      </c>
      <c r="AR27" s="423" t="s">
        <v>334</v>
      </c>
      <c r="AS27" s="432">
        <v>115.64822460776219</v>
      </c>
      <c r="AT27" s="424">
        <v>130.04860267314703</v>
      </c>
      <c r="AU27" s="424">
        <v>31.748430597535453</v>
      </c>
      <c r="AV27" s="424">
        <v>0.26707023947298142</v>
      </c>
      <c r="AW27" s="424">
        <v>1.2240356083086052</v>
      </c>
      <c r="AX27" s="409">
        <v>16.774576070200403</v>
      </c>
      <c r="AY27" s="409">
        <v>45.66855735830805</v>
      </c>
      <c r="AZ27" s="409">
        <v>62.483390018191884</v>
      </c>
      <c r="BA27" s="409">
        <v>75.29456877919543</v>
      </c>
      <c r="BB27" s="409">
        <v>94.637554182421837</v>
      </c>
      <c r="BC27" s="409">
        <v>97.820235650199976</v>
      </c>
      <c r="BD27" s="409">
        <v>104.56422287390029</v>
      </c>
      <c r="BE27" s="420">
        <v>57.492053259121199</v>
      </c>
      <c r="BF27" s="408"/>
      <c r="BG27" s="408" t="s">
        <v>334</v>
      </c>
      <c r="BH27" s="421">
        <v>96.515276630883562</v>
      </c>
      <c r="BI27" s="421">
        <v>108.4325637910085</v>
      </c>
      <c r="BJ27" s="421">
        <v>95.233434085096491</v>
      </c>
      <c r="BK27" s="421">
        <v>87.647556307308818</v>
      </c>
      <c r="BL27" s="421">
        <v>86.477151335311575</v>
      </c>
      <c r="BM27" s="421">
        <v>89.829123680777897</v>
      </c>
      <c r="BN27" s="421">
        <v>91.538099635052546</v>
      </c>
      <c r="BO27" s="421">
        <v>97.236138574705365</v>
      </c>
      <c r="BP27" s="421">
        <v>98.390155476539078</v>
      </c>
      <c r="BQ27" s="421">
        <v>101.77026653140275</v>
      </c>
      <c r="BR27" s="421">
        <v>101.83342341368501</v>
      </c>
      <c r="BS27" s="421">
        <v>108.9858064516129</v>
      </c>
      <c r="BT27" s="420">
        <v>95.773399800852758</v>
      </c>
    </row>
    <row r="29" spans="1:72" x14ac:dyDescent="0.25">
      <c r="A29" s="362" t="s">
        <v>335</v>
      </c>
      <c r="B29" s="128" t="s">
        <v>4</v>
      </c>
      <c r="C29" s="128" t="s">
        <v>5</v>
      </c>
      <c r="D29" s="128" t="s">
        <v>6</v>
      </c>
      <c r="E29" s="128" t="s">
        <v>7</v>
      </c>
      <c r="F29" s="128" t="s">
        <v>8</v>
      </c>
      <c r="G29" s="128" t="s">
        <v>9</v>
      </c>
      <c r="H29" s="128" t="s">
        <v>10</v>
      </c>
      <c r="I29" s="128" t="s">
        <v>11</v>
      </c>
      <c r="J29" s="128" t="s">
        <v>12</v>
      </c>
      <c r="K29" s="128" t="s">
        <v>13</v>
      </c>
      <c r="L29" s="128" t="s">
        <v>14</v>
      </c>
      <c r="M29" s="128" t="s">
        <v>15</v>
      </c>
      <c r="N29" s="363" t="s">
        <v>327</v>
      </c>
      <c r="P29" s="128" t="s">
        <v>4</v>
      </c>
      <c r="Q29" s="128" t="s">
        <v>5</v>
      </c>
      <c r="R29" s="128" t="s">
        <v>6</v>
      </c>
      <c r="S29" s="128" t="s">
        <v>7</v>
      </c>
      <c r="T29" s="128" t="s">
        <v>8</v>
      </c>
      <c r="U29" s="128" t="s">
        <v>9</v>
      </c>
      <c r="V29" s="128" t="s">
        <v>10</v>
      </c>
      <c r="W29" s="128" t="s">
        <v>11</v>
      </c>
      <c r="X29" s="128" t="s">
        <v>12</v>
      </c>
      <c r="Y29" s="128" t="s">
        <v>13</v>
      </c>
      <c r="Z29" s="128" t="s">
        <v>14</v>
      </c>
      <c r="AA29" s="128" t="s">
        <v>15</v>
      </c>
      <c r="AB29" s="363" t="s">
        <v>348</v>
      </c>
      <c r="AD29" s="128" t="s">
        <v>4</v>
      </c>
      <c r="AE29" s="128" t="s">
        <v>5</v>
      </c>
      <c r="AF29" s="128" t="s">
        <v>6</v>
      </c>
      <c r="AG29" s="128" t="s">
        <v>7</v>
      </c>
      <c r="AH29" s="128" t="s">
        <v>8</v>
      </c>
      <c r="AI29" s="128" t="s">
        <v>9</v>
      </c>
      <c r="AJ29" s="128" t="s">
        <v>10</v>
      </c>
      <c r="AK29" s="128" t="s">
        <v>11</v>
      </c>
      <c r="AL29" s="128" t="s">
        <v>12</v>
      </c>
      <c r="AM29" s="128" t="s">
        <v>13</v>
      </c>
      <c r="AN29" s="128" t="s">
        <v>14</v>
      </c>
      <c r="AO29" s="128" t="s">
        <v>15</v>
      </c>
      <c r="AP29" s="363" t="s">
        <v>349</v>
      </c>
    </row>
    <row r="30" spans="1:72" x14ac:dyDescent="0.25">
      <c r="A30" s="364" t="s">
        <v>52</v>
      </c>
      <c r="B30" s="147">
        <v>333</v>
      </c>
      <c r="C30" s="147">
        <v>336</v>
      </c>
      <c r="D30" s="147">
        <v>269</v>
      </c>
      <c r="E30" s="147">
        <v>455</v>
      </c>
      <c r="F30" s="147">
        <v>606</v>
      </c>
      <c r="G30" s="147">
        <v>640</v>
      </c>
      <c r="H30" s="147">
        <v>532</v>
      </c>
      <c r="I30" s="147">
        <v>682</v>
      </c>
      <c r="J30" s="147">
        <v>757</v>
      </c>
      <c r="K30" s="147">
        <v>684</v>
      </c>
      <c r="L30" s="147">
        <v>654</v>
      </c>
      <c r="M30" s="147">
        <v>472</v>
      </c>
      <c r="N30" s="365">
        <v>6420</v>
      </c>
      <c r="P30" s="147">
        <v>434</v>
      </c>
      <c r="Q30" s="147">
        <v>323</v>
      </c>
      <c r="R30" s="147">
        <v>75</v>
      </c>
      <c r="S30" s="147">
        <v>0</v>
      </c>
      <c r="T30" s="147">
        <v>1</v>
      </c>
      <c r="U30" s="123">
        <v>143</v>
      </c>
      <c r="V30" s="123">
        <v>186</v>
      </c>
      <c r="W30" s="123">
        <v>259</v>
      </c>
      <c r="X30" s="123">
        <v>207</v>
      </c>
      <c r="Y30" s="123">
        <v>71</v>
      </c>
      <c r="Z30" s="123">
        <v>2</v>
      </c>
      <c r="AA30" s="123">
        <v>0</v>
      </c>
      <c r="AB30" s="365">
        <v>1701</v>
      </c>
      <c r="AD30" s="436">
        <v>0</v>
      </c>
      <c r="AE30" s="436">
        <v>1</v>
      </c>
      <c r="AF30" s="436">
        <v>7</v>
      </c>
      <c r="AG30" s="436">
        <v>15</v>
      </c>
      <c r="AH30" s="436">
        <v>16</v>
      </c>
      <c r="AI30" s="436">
        <v>153</v>
      </c>
      <c r="AJ30" s="436">
        <v>370</v>
      </c>
      <c r="AK30" s="436">
        <v>421</v>
      </c>
      <c r="AL30" s="436">
        <v>496</v>
      </c>
      <c r="AM30" s="436">
        <v>328</v>
      </c>
      <c r="AN30" s="436">
        <v>96</v>
      </c>
      <c r="AO30" s="436">
        <v>103</v>
      </c>
      <c r="AP30" s="365">
        <v>2006</v>
      </c>
    </row>
    <row r="31" spans="1:72" x14ac:dyDescent="0.25">
      <c r="A31" s="364" t="s">
        <v>328</v>
      </c>
      <c r="B31" s="147">
        <v>107</v>
      </c>
      <c r="C31" s="147">
        <v>115</v>
      </c>
      <c r="D31" s="147">
        <v>133</v>
      </c>
      <c r="E31" s="147">
        <v>446</v>
      </c>
      <c r="F31" s="147">
        <v>763</v>
      </c>
      <c r="G31" s="147">
        <v>1164</v>
      </c>
      <c r="H31" s="147">
        <v>1561</v>
      </c>
      <c r="I31" s="147">
        <v>1533</v>
      </c>
      <c r="J31" s="147">
        <v>1221</v>
      </c>
      <c r="K31" s="147">
        <v>597</v>
      </c>
      <c r="L31" s="147">
        <v>111</v>
      </c>
      <c r="M31" s="147">
        <v>119</v>
      </c>
      <c r="N31" s="365">
        <v>7870</v>
      </c>
      <c r="P31" s="147">
        <v>91</v>
      </c>
      <c r="Q31" s="147">
        <v>135</v>
      </c>
      <c r="R31" s="147">
        <v>38</v>
      </c>
      <c r="S31" s="147">
        <v>0</v>
      </c>
      <c r="T31" s="147">
        <v>2</v>
      </c>
      <c r="U31" s="123">
        <v>195</v>
      </c>
      <c r="V31" s="123">
        <v>586</v>
      </c>
      <c r="W31" s="123">
        <v>569</v>
      </c>
      <c r="X31" s="123">
        <v>317</v>
      </c>
      <c r="Y31" s="123">
        <v>71</v>
      </c>
      <c r="Z31" s="123">
        <v>2</v>
      </c>
      <c r="AA31" s="123">
        <v>2</v>
      </c>
      <c r="AB31" s="365">
        <v>2008</v>
      </c>
      <c r="AD31" s="436">
        <v>5</v>
      </c>
      <c r="AE31" s="436">
        <v>4</v>
      </c>
      <c r="AF31" s="436">
        <v>0</v>
      </c>
      <c r="AG31" s="436">
        <v>2</v>
      </c>
      <c r="AH31" s="436">
        <v>24</v>
      </c>
      <c r="AI31" s="436">
        <v>207</v>
      </c>
      <c r="AJ31" s="436">
        <v>721</v>
      </c>
      <c r="AK31" s="436">
        <v>1271</v>
      </c>
      <c r="AL31" s="436">
        <v>903</v>
      </c>
      <c r="AM31" s="436">
        <v>294</v>
      </c>
      <c r="AN31" s="436">
        <v>53</v>
      </c>
      <c r="AO31" s="436">
        <v>28</v>
      </c>
      <c r="AP31" s="365">
        <v>3512</v>
      </c>
    </row>
    <row r="32" spans="1:72" x14ac:dyDescent="0.25">
      <c r="A32" s="364" t="s">
        <v>64</v>
      </c>
      <c r="B32" s="147">
        <v>228</v>
      </c>
      <c r="C32" s="147">
        <v>138</v>
      </c>
      <c r="D32" s="147">
        <v>183</v>
      </c>
      <c r="E32" s="147">
        <v>376</v>
      </c>
      <c r="F32" s="147">
        <v>240</v>
      </c>
      <c r="G32" s="147">
        <v>246</v>
      </c>
      <c r="H32" s="147">
        <v>283</v>
      </c>
      <c r="I32" s="147">
        <v>1110</v>
      </c>
      <c r="J32" s="147">
        <v>198</v>
      </c>
      <c r="K32" s="147">
        <v>205</v>
      </c>
      <c r="L32" s="147">
        <v>194</v>
      </c>
      <c r="M32" s="147">
        <v>343</v>
      </c>
      <c r="N32" s="365">
        <v>3744</v>
      </c>
      <c r="P32" s="147">
        <v>285</v>
      </c>
      <c r="Q32" s="147">
        <v>227</v>
      </c>
      <c r="R32" s="147">
        <v>25</v>
      </c>
      <c r="S32" s="147">
        <v>0</v>
      </c>
      <c r="T32" s="147">
        <v>4</v>
      </c>
      <c r="U32" s="123">
        <v>23</v>
      </c>
      <c r="V32" s="123">
        <v>70</v>
      </c>
      <c r="W32" s="123">
        <v>166</v>
      </c>
      <c r="X32" s="123">
        <v>57</v>
      </c>
      <c r="Y32" s="123">
        <v>50</v>
      </c>
      <c r="Z32" s="123">
        <v>1</v>
      </c>
      <c r="AA32" s="123">
        <v>1</v>
      </c>
      <c r="AB32" s="365">
        <v>909</v>
      </c>
      <c r="AD32" s="436">
        <v>3</v>
      </c>
      <c r="AE32" s="436">
        <v>2</v>
      </c>
      <c r="AF32" s="436">
        <v>59</v>
      </c>
      <c r="AG32" s="436">
        <v>5</v>
      </c>
      <c r="AH32" s="436">
        <v>10</v>
      </c>
      <c r="AI32" s="436">
        <v>64</v>
      </c>
      <c r="AJ32" s="436">
        <v>114</v>
      </c>
      <c r="AK32" s="436">
        <v>311</v>
      </c>
      <c r="AL32" s="436">
        <v>70</v>
      </c>
      <c r="AM32" s="436">
        <v>85</v>
      </c>
      <c r="AN32" s="436">
        <v>58</v>
      </c>
      <c r="AO32" s="436">
        <v>37</v>
      </c>
      <c r="AP32" s="365">
        <v>818</v>
      </c>
    </row>
    <row r="33" spans="1:42" x14ac:dyDescent="0.25">
      <c r="A33" s="364" t="s">
        <v>71</v>
      </c>
      <c r="B33" s="147">
        <v>21</v>
      </c>
      <c r="C33" s="147">
        <v>14</v>
      </c>
      <c r="D33" s="147">
        <v>20</v>
      </c>
      <c r="E33" s="147">
        <v>151</v>
      </c>
      <c r="F33" s="147">
        <v>491</v>
      </c>
      <c r="G33" s="147">
        <v>489</v>
      </c>
      <c r="H33" s="147">
        <v>1028</v>
      </c>
      <c r="I33" s="147">
        <v>1037</v>
      </c>
      <c r="J33" s="147">
        <v>261</v>
      </c>
      <c r="K33" s="147">
        <v>72</v>
      </c>
      <c r="L33" s="147">
        <v>8</v>
      </c>
      <c r="M33" s="147">
        <v>22</v>
      </c>
      <c r="N33" s="365">
        <v>3614</v>
      </c>
      <c r="P33" s="147">
        <v>14</v>
      </c>
      <c r="Q33" s="147">
        <v>20</v>
      </c>
      <c r="R33" s="147">
        <v>2</v>
      </c>
      <c r="S33" s="147">
        <v>0</v>
      </c>
      <c r="T33" s="147">
        <v>0</v>
      </c>
      <c r="U33" s="123">
        <v>16</v>
      </c>
      <c r="V33" s="123">
        <v>162</v>
      </c>
      <c r="W33" s="123">
        <v>160</v>
      </c>
      <c r="X33" s="123">
        <v>10</v>
      </c>
      <c r="Y33" s="123">
        <v>1</v>
      </c>
      <c r="Z33" s="123">
        <v>2</v>
      </c>
      <c r="AA33" s="123">
        <v>0</v>
      </c>
      <c r="AB33" s="365">
        <v>387</v>
      </c>
      <c r="AD33" s="436">
        <v>1</v>
      </c>
      <c r="AE33" s="436">
        <v>1</v>
      </c>
      <c r="AF33" s="436">
        <v>0</v>
      </c>
      <c r="AG33" s="436">
        <v>0</v>
      </c>
      <c r="AH33" s="436">
        <v>6</v>
      </c>
      <c r="AI33" s="436">
        <v>22</v>
      </c>
      <c r="AJ33" s="436">
        <v>396</v>
      </c>
      <c r="AK33" s="436">
        <v>605</v>
      </c>
      <c r="AL33" s="436">
        <v>248</v>
      </c>
      <c r="AM33" s="436">
        <v>56</v>
      </c>
      <c r="AN33" s="436">
        <v>5</v>
      </c>
      <c r="AO33" s="436">
        <v>19</v>
      </c>
      <c r="AP33" s="365">
        <v>1359</v>
      </c>
    </row>
    <row r="34" spans="1:42" x14ac:dyDescent="0.25">
      <c r="A34" s="364" t="s">
        <v>94</v>
      </c>
      <c r="B34" s="147">
        <v>4</v>
      </c>
      <c r="C34" s="147">
        <v>3</v>
      </c>
      <c r="D34" s="147">
        <v>10</v>
      </c>
      <c r="E34" s="147">
        <v>7</v>
      </c>
      <c r="F34" s="147">
        <v>13</v>
      </c>
      <c r="G34" s="147">
        <v>38</v>
      </c>
      <c r="H34" s="147">
        <v>77</v>
      </c>
      <c r="I34" s="147">
        <v>29</v>
      </c>
      <c r="J34" s="147">
        <v>29</v>
      </c>
      <c r="K34" s="147">
        <v>9</v>
      </c>
      <c r="L34" s="147">
        <v>7</v>
      </c>
      <c r="M34" s="147">
        <v>18</v>
      </c>
      <c r="N34" s="365">
        <v>244</v>
      </c>
      <c r="P34" s="147">
        <v>5</v>
      </c>
      <c r="Q34" s="147">
        <v>3</v>
      </c>
      <c r="R34" s="147">
        <v>0</v>
      </c>
      <c r="S34" s="147">
        <v>0</v>
      </c>
      <c r="T34" s="147">
        <v>0</v>
      </c>
      <c r="U34" s="123">
        <v>2</v>
      </c>
      <c r="V34" s="123">
        <v>28</v>
      </c>
      <c r="W34" s="123">
        <v>7</v>
      </c>
      <c r="X34" s="123">
        <v>4</v>
      </c>
      <c r="Y34" s="123">
        <v>0</v>
      </c>
      <c r="Z34" s="123">
        <v>0</v>
      </c>
      <c r="AA34" s="123">
        <v>0</v>
      </c>
      <c r="AB34" s="365">
        <v>49</v>
      </c>
      <c r="AD34" s="436">
        <v>0</v>
      </c>
      <c r="AE34" s="436">
        <v>0</v>
      </c>
      <c r="AF34" s="436">
        <v>0</v>
      </c>
      <c r="AG34" s="436">
        <v>0</v>
      </c>
      <c r="AH34" s="436">
        <v>0</v>
      </c>
      <c r="AI34" s="436">
        <v>24</v>
      </c>
      <c r="AJ34" s="436">
        <v>51</v>
      </c>
      <c r="AK34" s="436">
        <v>21</v>
      </c>
      <c r="AL34" s="436">
        <v>24</v>
      </c>
      <c r="AM34" s="436">
        <v>3</v>
      </c>
      <c r="AN34" s="436">
        <v>2</v>
      </c>
      <c r="AO34" s="436">
        <v>2</v>
      </c>
      <c r="AP34" s="365">
        <v>127</v>
      </c>
    </row>
    <row r="35" spans="1:42" x14ac:dyDescent="0.25">
      <c r="A35" s="364" t="s">
        <v>53</v>
      </c>
      <c r="B35" s="147">
        <v>2</v>
      </c>
      <c r="C35" s="147">
        <v>6</v>
      </c>
      <c r="D35" s="147">
        <v>3</v>
      </c>
      <c r="E35" s="147">
        <v>15</v>
      </c>
      <c r="F35" s="147">
        <v>40</v>
      </c>
      <c r="G35" s="147">
        <v>189</v>
      </c>
      <c r="H35" s="147">
        <v>443</v>
      </c>
      <c r="I35" s="147">
        <v>412</v>
      </c>
      <c r="J35" s="147">
        <v>106</v>
      </c>
      <c r="K35" s="147">
        <v>18</v>
      </c>
      <c r="L35" s="147">
        <v>7</v>
      </c>
      <c r="M35" s="147">
        <v>7</v>
      </c>
      <c r="N35" s="365">
        <v>1248</v>
      </c>
      <c r="P35" s="147">
        <v>7</v>
      </c>
      <c r="Q35" s="147">
        <v>49</v>
      </c>
      <c r="R35" s="147">
        <v>1</v>
      </c>
      <c r="S35" s="147">
        <v>0</v>
      </c>
      <c r="T35" s="147">
        <v>0</v>
      </c>
      <c r="U35" s="123">
        <v>1</v>
      </c>
      <c r="V35" s="123">
        <v>63</v>
      </c>
      <c r="W35" s="123">
        <v>20</v>
      </c>
      <c r="X35" s="123">
        <v>2</v>
      </c>
      <c r="Y35" s="123">
        <v>3</v>
      </c>
      <c r="Z35" s="123">
        <v>0</v>
      </c>
      <c r="AA35" s="123">
        <v>0</v>
      </c>
      <c r="AB35" s="365">
        <v>146</v>
      </c>
      <c r="AD35" s="436">
        <v>0</v>
      </c>
      <c r="AE35" s="436">
        <v>0</v>
      </c>
      <c r="AF35" s="436">
        <v>0</v>
      </c>
      <c r="AG35" s="436">
        <v>0</v>
      </c>
      <c r="AH35" s="436">
        <v>2</v>
      </c>
      <c r="AI35" s="436">
        <v>6</v>
      </c>
      <c r="AJ35" s="436">
        <v>197</v>
      </c>
      <c r="AK35" s="436">
        <v>210</v>
      </c>
      <c r="AL35" s="436">
        <v>113</v>
      </c>
      <c r="AM35" s="436">
        <v>15</v>
      </c>
      <c r="AN35" s="436">
        <v>6</v>
      </c>
      <c r="AO35" s="436">
        <v>4</v>
      </c>
      <c r="AP35" s="365">
        <v>553</v>
      </c>
    </row>
    <row r="36" spans="1:42" x14ac:dyDescent="0.25">
      <c r="A36" s="364" t="s">
        <v>329</v>
      </c>
      <c r="B36" s="147">
        <v>8</v>
      </c>
      <c r="C36" s="147">
        <v>15</v>
      </c>
      <c r="D36" s="147">
        <v>58</v>
      </c>
      <c r="E36" s="147">
        <v>83</v>
      </c>
      <c r="F36" s="147">
        <v>267</v>
      </c>
      <c r="G36" s="147">
        <v>690</v>
      </c>
      <c r="H36" s="147">
        <v>870</v>
      </c>
      <c r="I36" s="147">
        <v>868</v>
      </c>
      <c r="J36" s="147">
        <v>448</v>
      </c>
      <c r="K36" s="147">
        <v>109</v>
      </c>
      <c r="L36" s="147">
        <v>20</v>
      </c>
      <c r="M36" s="147">
        <v>25</v>
      </c>
      <c r="N36" s="365">
        <v>3461</v>
      </c>
      <c r="P36" s="147">
        <v>11</v>
      </c>
      <c r="Q36" s="147">
        <v>18</v>
      </c>
      <c r="R36" s="147">
        <v>1</v>
      </c>
      <c r="S36" s="147">
        <v>0</v>
      </c>
      <c r="T36" s="147">
        <v>0</v>
      </c>
      <c r="U36" s="123">
        <v>181</v>
      </c>
      <c r="V36" s="123">
        <v>268</v>
      </c>
      <c r="W36" s="123">
        <v>93</v>
      </c>
      <c r="X36" s="123">
        <v>46</v>
      </c>
      <c r="Y36" s="123">
        <v>1</v>
      </c>
      <c r="Z36" s="123">
        <v>0</v>
      </c>
      <c r="AA36" s="123">
        <v>0</v>
      </c>
      <c r="AB36" s="365">
        <v>619</v>
      </c>
      <c r="AD36" s="436">
        <v>0</v>
      </c>
      <c r="AE36" s="436">
        <v>0</v>
      </c>
      <c r="AF36" s="436">
        <v>0</v>
      </c>
      <c r="AG36" s="436">
        <v>0</v>
      </c>
      <c r="AH36" s="436">
        <v>9</v>
      </c>
      <c r="AI36" s="436">
        <v>182</v>
      </c>
      <c r="AJ36" s="436">
        <v>779</v>
      </c>
      <c r="AK36" s="436">
        <v>765</v>
      </c>
      <c r="AL36" s="436">
        <v>436</v>
      </c>
      <c r="AM36" s="436">
        <v>64</v>
      </c>
      <c r="AN36" s="436">
        <v>14</v>
      </c>
      <c r="AO36" s="436">
        <v>12</v>
      </c>
      <c r="AP36" s="365">
        <v>2261</v>
      </c>
    </row>
    <row r="37" spans="1:42" x14ac:dyDescent="0.25">
      <c r="A37" s="364" t="s">
        <v>60</v>
      </c>
      <c r="B37" s="147">
        <v>6</v>
      </c>
      <c r="C37" s="147">
        <v>13</v>
      </c>
      <c r="D37" s="147">
        <v>18</v>
      </c>
      <c r="E37" s="147">
        <v>48</v>
      </c>
      <c r="F37" s="147">
        <v>228</v>
      </c>
      <c r="G37" s="147">
        <v>160</v>
      </c>
      <c r="H37" s="147">
        <v>280</v>
      </c>
      <c r="I37" s="147">
        <v>499</v>
      </c>
      <c r="J37" s="147">
        <v>245</v>
      </c>
      <c r="K37" s="147">
        <v>41</v>
      </c>
      <c r="L37" s="147">
        <v>7</v>
      </c>
      <c r="M37" s="147">
        <v>9</v>
      </c>
      <c r="N37" s="365">
        <v>1554</v>
      </c>
      <c r="P37" s="147">
        <v>24</v>
      </c>
      <c r="Q37" s="147">
        <v>29</v>
      </c>
      <c r="R37" s="147">
        <v>7</v>
      </c>
      <c r="S37" s="147">
        <v>0</v>
      </c>
      <c r="T37" s="147">
        <v>0</v>
      </c>
      <c r="U37" s="123">
        <v>4</v>
      </c>
      <c r="V37" s="123">
        <v>72</v>
      </c>
      <c r="W37" s="123">
        <v>153</v>
      </c>
      <c r="X37" s="123">
        <v>20</v>
      </c>
      <c r="Y37" s="123">
        <v>5</v>
      </c>
      <c r="Z37" s="123">
        <v>0</v>
      </c>
      <c r="AA37" s="123">
        <v>0</v>
      </c>
      <c r="AB37" s="365">
        <v>314</v>
      </c>
      <c r="AD37" s="436">
        <v>0</v>
      </c>
      <c r="AE37" s="436">
        <v>0</v>
      </c>
      <c r="AF37" s="436">
        <v>0</v>
      </c>
      <c r="AG37" s="436">
        <v>0</v>
      </c>
      <c r="AH37" s="436">
        <v>1</v>
      </c>
      <c r="AI37" s="436">
        <v>27</v>
      </c>
      <c r="AJ37" s="436">
        <v>164</v>
      </c>
      <c r="AK37" s="436">
        <v>323</v>
      </c>
      <c r="AL37" s="436">
        <v>151</v>
      </c>
      <c r="AM37" s="436">
        <v>32</v>
      </c>
      <c r="AN37" s="436">
        <v>14</v>
      </c>
      <c r="AO37" s="436">
        <v>1</v>
      </c>
      <c r="AP37" s="365">
        <v>713</v>
      </c>
    </row>
    <row r="38" spans="1:42" x14ac:dyDescent="0.25">
      <c r="A38" s="364" t="s">
        <v>61</v>
      </c>
      <c r="B38" s="147">
        <v>273</v>
      </c>
      <c r="C38" s="147">
        <v>212</v>
      </c>
      <c r="D38" s="147">
        <v>211</v>
      </c>
      <c r="E38" s="147">
        <v>167</v>
      </c>
      <c r="F38" s="147">
        <v>155</v>
      </c>
      <c r="G38" s="147">
        <v>176</v>
      </c>
      <c r="H38" s="147">
        <v>205</v>
      </c>
      <c r="I38" s="147">
        <v>210</v>
      </c>
      <c r="J38" s="147">
        <v>148</v>
      </c>
      <c r="K38" s="147">
        <v>176</v>
      </c>
      <c r="L38" s="147">
        <v>194</v>
      </c>
      <c r="M38" s="147">
        <v>253</v>
      </c>
      <c r="N38" s="365">
        <v>2380</v>
      </c>
      <c r="P38" s="147">
        <v>303</v>
      </c>
      <c r="Q38" s="147">
        <v>233</v>
      </c>
      <c r="R38" s="147">
        <v>39</v>
      </c>
      <c r="S38" s="147">
        <v>0</v>
      </c>
      <c r="T38" s="147">
        <v>5</v>
      </c>
      <c r="U38" s="123">
        <v>43</v>
      </c>
      <c r="V38" s="123">
        <v>31</v>
      </c>
      <c r="W38" s="123">
        <v>37</v>
      </c>
      <c r="X38" s="123">
        <v>20</v>
      </c>
      <c r="Y38" s="123">
        <v>21</v>
      </c>
      <c r="Z38" s="123">
        <v>0</v>
      </c>
      <c r="AA38" s="123">
        <v>0</v>
      </c>
      <c r="AB38" s="365">
        <v>732</v>
      </c>
      <c r="AD38" s="436">
        <v>3</v>
      </c>
      <c r="AE38" s="436">
        <v>4</v>
      </c>
      <c r="AF38" s="436">
        <v>3</v>
      </c>
      <c r="AG38" s="436">
        <v>0</v>
      </c>
      <c r="AH38" s="436">
        <v>14</v>
      </c>
      <c r="AI38" s="436">
        <v>52</v>
      </c>
      <c r="AJ38" s="436">
        <v>52</v>
      </c>
      <c r="AK38" s="436">
        <v>68</v>
      </c>
      <c r="AL38" s="436">
        <v>47</v>
      </c>
      <c r="AM38" s="436">
        <v>60</v>
      </c>
      <c r="AN38" s="436">
        <v>48</v>
      </c>
      <c r="AO38" s="436">
        <v>82</v>
      </c>
      <c r="AP38" s="365">
        <v>433</v>
      </c>
    </row>
    <row r="39" spans="1:42" x14ac:dyDescent="0.25">
      <c r="A39" s="364" t="s">
        <v>73</v>
      </c>
      <c r="B39" s="147">
        <v>17</v>
      </c>
      <c r="C39" s="147">
        <v>28</v>
      </c>
      <c r="D39" s="147">
        <v>31</v>
      </c>
      <c r="E39" s="147">
        <v>203</v>
      </c>
      <c r="F39" s="147">
        <v>196</v>
      </c>
      <c r="G39" s="147">
        <v>409</v>
      </c>
      <c r="H39" s="147">
        <v>817</v>
      </c>
      <c r="I39" s="147">
        <v>971</v>
      </c>
      <c r="J39" s="147">
        <v>384</v>
      </c>
      <c r="K39" s="147">
        <v>45</v>
      </c>
      <c r="L39" s="147">
        <v>26</v>
      </c>
      <c r="M39" s="147">
        <v>12</v>
      </c>
      <c r="N39" s="365">
        <v>3139</v>
      </c>
      <c r="P39" s="147">
        <v>22</v>
      </c>
      <c r="Q39" s="147">
        <v>16</v>
      </c>
      <c r="R39" s="147">
        <v>4</v>
      </c>
      <c r="S39" s="147">
        <v>0</v>
      </c>
      <c r="T39" s="147">
        <v>3</v>
      </c>
      <c r="U39" s="123">
        <v>8</v>
      </c>
      <c r="V39" s="123">
        <v>122</v>
      </c>
      <c r="W39" s="123">
        <v>294</v>
      </c>
      <c r="X39" s="123">
        <v>7</v>
      </c>
      <c r="Y39" s="123">
        <v>15</v>
      </c>
      <c r="Z39" s="123">
        <v>0</v>
      </c>
      <c r="AA39" s="123">
        <v>0</v>
      </c>
      <c r="AB39" s="365">
        <v>491</v>
      </c>
      <c r="AD39" s="436">
        <v>1</v>
      </c>
      <c r="AE39" s="436">
        <v>6</v>
      </c>
      <c r="AF39" s="436">
        <v>0</v>
      </c>
      <c r="AG39" s="436">
        <v>3</v>
      </c>
      <c r="AH39" s="436">
        <v>15</v>
      </c>
      <c r="AI39" s="436">
        <v>186</v>
      </c>
      <c r="AJ39" s="436">
        <v>912</v>
      </c>
      <c r="AK39" s="436">
        <v>805</v>
      </c>
      <c r="AL39" s="436">
        <v>340</v>
      </c>
      <c r="AM39" s="436">
        <v>43</v>
      </c>
      <c r="AN39" s="436">
        <v>21</v>
      </c>
      <c r="AO39" s="436">
        <v>1</v>
      </c>
      <c r="AP39" s="365">
        <v>2333</v>
      </c>
    </row>
    <row r="40" spans="1:42" x14ac:dyDescent="0.25">
      <c r="A40" s="364" t="s">
        <v>78</v>
      </c>
      <c r="B40" s="147">
        <v>71</v>
      </c>
      <c r="C40" s="147">
        <v>127</v>
      </c>
      <c r="D40" s="147">
        <v>122</v>
      </c>
      <c r="E40" s="147">
        <v>139</v>
      </c>
      <c r="F40" s="147">
        <v>108</v>
      </c>
      <c r="G40" s="147">
        <v>91</v>
      </c>
      <c r="H40" s="147">
        <v>84</v>
      </c>
      <c r="I40" s="147">
        <v>125</v>
      </c>
      <c r="J40" s="147">
        <v>121</v>
      </c>
      <c r="K40" s="147">
        <v>94</v>
      </c>
      <c r="L40" s="147">
        <v>88</v>
      </c>
      <c r="M40" s="147">
        <v>84</v>
      </c>
      <c r="N40" s="365">
        <v>1254</v>
      </c>
      <c r="P40" s="147">
        <v>1</v>
      </c>
      <c r="Q40" s="147">
        <v>5</v>
      </c>
      <c r="R40" s="147">
        <v>0</v>
      </c>
      <c r="S40" s="147">
        <v>0</v>
      </c>
      <c r="T40" s="147">
        <v>0</v>
      </c>
      <c r="U40" s="123">
        <v>1</v>
      </c>
      <c r="V40" s="123">
        <v>0</v>
      </c>
      <c r="W40" s="123">
        <v>5</v>
      </c>
      <c r="X40" s="123">
        <v>0</v>
      </c>
      <c r="Y40" s="123">
        <v>1</v>
      </c>
      <c r="Z40" s="123">
        <v>0</v>
      </c>
      <c r="AA40" s="123">
        <v>0</v>
      </c>
      <c r="AB40" s="365">
        <v>13</v>
      </c>
      <c r="AD40" s="436">
        <v>0</v>
      </c>
      <c r="AE40" s="436">
        <v>0</v>
      </c>
      <c r="AF40" s="436">
        <v>0</v>
      </c>
      <c r="AG40" s="436">
        <v>0</v>
      </c>
      <c r="AH40" s="436">
        <v>0</v>
      </c>
      <c r="AI40" s="436">
        <v>1</v>
      </c>
      <c r="AJ40" s="436">
        <v>4</v>
      </c>
      <c r="AK40" s="436">
        <v>6</v>
      </c>
      <c r="AL40" s="436">
        <v>0</v>
      </c>
      <c r="AM40" s="436">
        <v>3</v>
      </c>
      <c r="AN40" s="436">
        <v>0</v>
      </c>
      <c r="AO40" s="436">
        <v>1</v>
      </c>
      <c r="AP40" s="365">
        <v>15</v>
      </c>
    </row>
    <row r="41" spans="1:42" x14ac:dyDescent="0.25">
      <c r="A41" s="364" t="s">
        <v>330</v>
      </c>
      <c r="B41" s="147">
        <v>11</v>
      </c>
      <c r="C41" s="147">
        <v>21</v>
      </c>
      <c r="D41" s="147">
        <v>14</v>
      </c>
      <c r="E41" s="147">
        <v>26</v>
      </c>
      <c r="F41" s="147">
        <v>161</v>
      </c>
      <c r="G41" s="147">
        <v>195</v>
      </c>
      <c r="H41" s="147">
        <v>108</v>
      </c>
      <c r="I41" s="147">
        <v>155</v>
      </c>
      <c r="J41" s="147">
        <v>252</v>
      </c>
      <c r="K41" s="147">
        <v>31</v>
      </c>
      <c r="L41" s="147">
        <v>13</v>
      </c>
      <c r="M41" s="147">
        <v>13</v>
      </c>
      <c r="N41" s="365">
        <v>1000</v>
      </c>
      <c r="P41" s="147">
        <v>1</v>
      </c>
      <c r="Q41" s="147">
        <v>5</v>
      </c>
      <c r="R41" s="147">
        <v>0</v>
      </c>
      <c r="S41" s="147">
        <v>0</v>
      </c>
      <c r="T41" s="147">
        <v>0</v>
      </c>
      <c r="U41" s="123">
        <v>1</v>
      </c>
      <c r="V41" s="123">
        <v>0</v>
      </c>
      <c r="W41" s="123">
        <v>5</v>
      </c>
      <c r="X41" s="123">
        <v>0</v>
      </c>
      <c r="Y41" s="123">
        <v>1</v>
      </c>
      <c r="Z41" s="123">
        <v>0</v>
      </c>
      <c r="AA41" s="123">
        <v>0</v>
      </c>
      <c r="AB41" s="365">
        <v>13</v>
      </c>
      <c r="AD41" s="436">
        <v>0</v>
      </c>
      <c r="AE41" s="436">
        <v>0</v>
      </c>
      <c r="AF41" s="436">
        <v>0</v>
      </c>
      <c r="AG41" s="436">
        <v>0</v>
      </c>
      <c r="AH41" s="436">
        <v>0</v>
      </c>
      <c r="AI41" s="436">
        <v>1</v>
      </c>
      <c r="AJ41" s="436">
        <v>4</v>
      </c>
      <c r="AK41" s="436">
        <v>6</v>
      </c>
      <c r="AL41" s="436">
        <v>0</v>
      </c>
      <c r="AM41" s="436">
        <v>3</v>
      </c>
      <c r="AN41" s="436">
        <v>0</v>
      </c>
      <c r="AO41" s="436">
        <v>1</v>
      </c>
      <c r="AP41" s="365">
        <v>15</v>
      </c>
    </row>
    <row r="42" spans="1:42" x14ac:dyDescent="0.25">
      <c r="A42" s="364" t="s">
        <v>331</v>
      </c>
      <c r="B42" s="147">
        <v>73</v>
      </c>
      <c r="C42" s="147">
        <v>41</v>
      </c>
      <c r="D42" s="147">
        <v>70</v>
      </c>
      <c r="E42" s="147">
        <v>90</v>
      </c>
      <c r="F42" s="147">
        <v>87</v>
      </c>
      <c r="G42" s="147">
        <v>93</v>
      </c>
      <c r="H42" s="147">
        <v>84</v>
      </c>
      <c r="I42" s="147">
        <v>103</v>
      </c>
      <c r="J42" s="147">
        <v>66</v>
      </c>
      <c r="K42" s="147">
        <v>68</v>
      </c>
      <c r="L42" s="147">
        <v>93</v>
      </c>
      <c r="M42" s="147">
        <v>70</v>
      </c>
      <c r="N42" s="365">
        <v>938</v>
      </c>
      <c r="P42" s="147">
        <v>95</v>
      </c>
      <c r="Q42" s="147">
        <v>89</v>
      </c>
      <c r="R42" s="147">
        <v>26</v>
      </c>
      <c r="S42" s="147">
        <v>0</v>
      </c>
      <c r="T42" s="147">
        <v>9</v>
      </c>
      <c r="U42" s="123">
        <v>21</v>
      </c>
      <c r="V42" s="123">
        <v>30</v>
      </c>
      <c r="W42" s="123">
        <v>35</v>
      </c>
      <c r="X42" s="123">
        <v>40</v>
      </c>
      <c r="Y42" s="123">
        <v>32</v>
      </c>
      <c r="Z42" s="123">
        <v>5</v>
      </c>
      <c r="AA42" s="123">
        <v>3</v>
      </c>
      <c r="AB42" s="365">
        <v>385</v>
      </c>
      <c r="AD42" s="436">
        <v>3</v>
      </c>
      <c r="AE42" s="436">
        <v>7</v>
      </c>
      <c r="AF42" s="436">
        <v>5</v>
      </c>
      <c r="AG42" s="436">
        <v>4</v>
      </c>
      <c r="AH42" s="436">
        <v>14</v>
      </c>
      <c r="AI42" s="436">
        <v>40</v>
      </c>
      <c r="AJ42" s="436">
        <v>76</v>
      </c>
      <c r="AK42" s="436">
        <v>63</v>
      </c>
      <c r="AL42" s="436">
        <v>94</v>
      </c>
      <c r="AM42" s="436">
        <v>66</v>
      </c>
      <c r="AN42" s="436">
        <v>48</v>
      </c>
      <c r="AO42" s="436">
        <v>82</v>
      </c>
      <c r="AP42" s="365">
        <v>502</v>
      </c>
    </row>
    <row r="43" spans="1:42" x14ac:dyDescent="0.25">
      <c r="A43" s="364" t="s">
        <v>82</v>
      </c>
      <c r="B43" s="147">
        <v>13</v>
      </c>
      <c r="C43" s="147">
        <v>22</v>
      </c>
      <c r="D43" s="147">
        <v>10</v>
      </c>
      <c r="E43" s="147">
        <v>22</v>
      </c>
      <c r="F43" s="147">
        <v>18</v>
      </c>
      <c r="G43" s="147">
        <v>71</v>
      </c>
      <c r="H43" s="147">
        <v>47</v>
      </c>
      <c r="I43" s="147">
        <v>57</v>
      </c>
      <c r="J43" s="147">
        <v>24</v>
      </c>
      <c r="K43" s="147">
        <v>45</v>
      </c>
      <c r="L43" s="147">
        <v>15</v>
      </c>
      <c r="M43" s="147">
        <v>13</v>
      </c>
      <c r="N43" s="365">
        <v>357</v>
      </c>
      <c r="P43" s="147">
        <v>1</v>
      </c>
      <c r="Q43" s="147">
        <v>5</v>
      </c>
      <c r="R43" s="147">
        <v>0</v>
      </c>
      <c r="S43" s="147">
        <v>0</v>
      </c>
      <c r="T43" s="147">
        <v>0</v>
      </c>
      <c r="U43" s="123">
        <v>1</v>
      </c>
      <c r="V43" s="123">
        <v>0</v>
      </c>
      <c r="W43" s="123">
        <v>5</v>
      </c>
      <c r="X43" s="123">
        <v>0</v>
      </c>
      <c r="Y43" s="123">
        <v>1</v>
      </c>
      <c r="Z43" s="123">
        <v>0</v>
      </c>
      <c r="AA43" s="123">
        <v>0</v>
      </c>
      <c r="AB43" s="365">
        <v>13</v>
      </c>
      <c r="AD43" s="436">
        <v>0</v>
      </c>
      <c r="AE43" s="436">
        <v>0</v>
      </c>
      <c r="AF43" s="436">
        <v>0</v>
      </c>
      <c r="AG43" s="436">
        <v>0</v>
      </c>
      <c r="AH43" s="436">
        <v>0</v>
      </c>
      <c r="AI43" s="436">
        <v>1</v>
      </c>
      <c r="AJ43" s="436">
        <v>4</v>
      </c>
      <c r="AK43" s="436">
        <v>6</v>
      </c>
      <c r="AL43" s="436">
        <v>0</v>
      </c>
      <c r="AM43" s="436">
        <v>3</v>
      </c>
      <c r="AN43" s="436">
        <v>0</v>
      </c>
      <c r="AO43" s="436">
        <v>1</v>
      </c>
      <c r="AP43" s="365">
        <v>15</v>
      </c>
    </row>
    <row r="44" spans="1:42" x14ac:dyDescent="0.25">
      <c r="A44" s="364" t="s">
        <v>76</v>
      </c>
      <c r="B44" s="147">
        <v>6</v>
      </c>
      <c r="C44" s="147">
        <v>9</v>
      </c>
      <c r="D44" s="147">
        <v>10</v>
      </c>
      <c r="E44" s="147">
        <v>21</v>
      </c>
      <c r="F44" s="147">
        <v>34</v>
      </c>
      <c r="G44" s="147">
        <v>46</v>
      </c>
      <c r="H44" s="147">
        <v>60</v>
      </c>
      <c r="I44" s="147">
        <v>48</v>
      </c>
      <c r="J44" s="147">
        <v>27</v>
      </c>
      <c r="K44" s="147">
        <v>34</v>
      </c>
      <c r="L44" s="147">
        <v>20</v>
      </c>
      <c r="M44" s="147">
        <v>12</v>
      </c>
      <c r="N44" s="365">
        <v>327</v>
      </c>
      <c r="P44" s="147">
        <v>1</v>
      </c>
      <c r="Q44" s="147">
        <v>5</v>
      </c>
      <c r="R44" s="147">
        <v>0</v>
      </c>
      <c r="S44" s="147">
        <v>0</v>
      </c>
      <c r="T44" s="147">
        <v>0</v>
      </c>
      <c r="U44" s="123">
        <v>1</v>
      </c>
      <c r="V44" s="123">
        <v>0</v>
      </c>
      <c r="W44" s="123">
        <v>5</v>
      </c>
      <c r="X44" s="123">
        <v>0</v>
      </c>
      <c r="Y44" s="123">
        <v>1</v>
      </c>
      <c r="Z44" s="123">
        <v>0</v>
      </c>
      <c r="AA44" s="123">
        <v>0</v>
      </c>
      <c r="AB44" s="365">
        <v>13</v>
      </c>
      <c r="AD44" s="436">
        <v>0</v>
      </c>
      <c r="AE44" s="436">
        <v>0</v>
      </c>
      <c r="AF44" s="436">
        <v>0</v>
      </c>
      <c r="AG44" s="436">
        <v>0</v>
      </c>
      <c r="AH44" s="436">
        <v>0</v>
      </c>
      <c r="AI44" s="436">
        <v>1</v>
      </c>
      <c r="AJ44" s="436">
        <v>4</v>
      </c>
      <c r="AK44" s="436">
        <v>6</v>
      </c>
      <c r="AL44" s="436">
        <v>0</v>
      </c>
      <c r="AM44" s="436">
        <v>3</v>
      </c>
      <c r="AN44" s="436">
        <v>0</v>
      </c>
      <c r="AO44" s="436">
        <v>1</v>
      </c>
      <c r="AP44" s="365">
        <v>15</v>
      </c>
    </row>
    <row r="45" spans="1:42" x14ac:dyDescent="0.25">
      <c r="A45" s="364" t="s">
        <v>57</v>
      </c>
      <c r="B45" s="147">
        <v>2</v>
      </c>
      <c r="C45" s="147">
        <v>7</v>
      </c>
      <c r="D45" s="147">
        <v>0</v>
      </c>
      <c r="E45" s="147">
        <v>9</v>
      </c>
      <c r="F45" s="147">
        <v>22</v>
      </c>
      <c r="G45" s="147">
        <v>37</v>
      </c>
      <c r="H45" s="147">
        <v>153</v>
      </c>
      <c r="I45" s="147">
        <v>36</v>
      </c>
      <c r="J45" s="147">
        <v>19</v>
      </c>
      <c r="K45" s="147">
        <v>11</v>
      </c>
      <c r="L45" s="147">
        <v>3</v>
      </c>
      <c r="M45" s="147">
        <v>0</v>
      </c>
      <c r="N45" s="365">
        <v>299</v>
      </c>
      <c r="P45" s="147">
        <v>5</v>
      </c>
      <c r="Q45" s="147">
        <v>3</v>
      </c>
      <c r="R45" s="147">
        <v>0</v>
      </c>
      <c r="S45" s="147">
        <v>0</v>
      </c>
      <c r="T45" s="147">
        <v>0</v>
      </c>
      <c r="U45" s="123">
        <v>2</v>
      </c>
      <c r="V45" s="123">
        <v>28</v>
      </c>
      <c r="W45" s="123">
        <v>7</v>
      </c>
      <c r="X45" s="123">
        <v>4</v>
      </c>
      <c r="Y45" s="123">
        <v>0</v>
      </c>
      <c r="Z45" s="123">
        <v>0</v>
      </c>
      <c r="AA45" s="403">
        <v>0</v>
      </c>
      <c r="AB45" s="365">
        <v>49</v>
      </c>
      <c r="AD45" s="436">
        <v>0</v>
      </c>
      <c r="AE45" s="436">
        <v>0</v>
      </c>
      <c r="AF45" s="436">
        <v>0</v>
      </c>
      <c r="AG45" s="436">
        <v>0</v>
      </c>
      <c r="AH45" s="436">
        <v>0</v>
      </c>
      <c r="AI45" s="436">
        <v>24</v>
      </c>
      <c r="AJ45" s="436">
        <v>51</v>
      </c>
      <c r="AK45" s="436">
        <v>21</v>
      </c>
      <c r="AL45" s="436">
        <v>24</v>
      </c>
      <c r="AM45" s="436">
        <v>3</v>
      </c>
      <c r="AN45" s="436">
        <v>2</v>
      </c>
      <c r="AO45" s="436">
        <v>2</v>
      </c>
      <c r="AP45" s="365">
        <v>127</v>
      </c>
    </row>
    <row r="46" spans="1:42" x14ac:dyDescent="0.25">
      <c r="A46" s="364" t="s">
        <v>80</v>
      </c>
      <c r="B46" s="147">
        <v>4</v>
      </c>
      <c r="C46" s="147">
        <v>5</v>
      </c>
      <c r="D46" s="147">
        <v>9</v>
      </c>
      <c r="E46" s="147">
        <v>12</v>
      </c>
      <c r="F46" s="147">
        <v>12</v>
      </c>
      <c r="G46" s="147">
        <v>76</v>
      </c>
      <c r="H46" s="147">
        <v>168</v>
      </c>
      <c r="I46" s="147">
        <v>48</v>
      </c>
      <c r="J46" s="147">
        <v>26</v>
      </c>
      <c r="K46" s="147">
        <v>14</v>
      </c>
      <c r="L46" s="147">
        <v>13</v>
      </c>
      <c r="M46" s="147">
        <v>4</v>
      </c>
      <c r="N46" s="365">
        <v>391</v>
      </c>
      <c r="P46" s="147">
        <v>1</v>
      </c>
      <c r="Q46" s="147">
        <v>5</v>
      </c>
      <c r="R46" s="147">
        <v>0</v>
      </c>
      <c r="S46" s="147">
        <v>0</v>
      </c>
      <c r="T46" s="147">
        <v>0</v>
      </c>
      <c r="U46" s="123">
        <v>1</v>
      </c>
      <c r="V46" s="123">
        <v>0</v>
      </c>
      <c r="W46" s="123">
        <v>5</v>
      </c>
      <c r="X46" s="123">
        <v>0</v>
      </c>
      <c r="Y46" s="123">
        <v>1</v>
      </c>
      <c r="Z46" s="123">
        <v>0</v>
      </c>
      <c r="AA46" s="123">
        <v>0</v>
      </c>
      <c r="AB46" s="365">
        <v>13</v>
      </c>
      <c r="AD46" s="436">
        <v>0</v>
      </c>
      <c r="AE46" s="436">
        <v>0</v>
      </c>
      <c r="AF46" s="436">
        <v>0</v>
      </c>
      <c r="AG46" s="436">
        <v>0</v>
      </c>
      <c r="AH46" s="436">
        <v>0</v>
      </c>
      <c r="AI46" s="436">
        <v>1</v>
      </c>
      <c r="AJ46" s="436">
        <v>4</v>
      </c>
      <c r="AK46" s="436">
        <v>6</v>
      </c>
      <c r="AL46" s="436">
        <v>0</v>
      </c>
      <c r="AM46" s="436">
        <v>3</v>
      </c>
      <c r="AN46" s="436">
        <v>0</v>
      </c>
      <c r="AO46" s="436">
        <v>1</v>
      </c>
      <c r="AP46" s="365">
        <v>15</v>
      </c>
    </row>
    <row r="47" spans="1:42" x14ac:dyDescent="0.25">
      <c r="A47" s="364" t="s">
        <v>332</v>
      </c>
      <c r="B47" s="147">
        <v>0</v>
      </c>
      <c r="C47" s="147">
        <v>15</v>
      </c>
      <c r="D47" s="147">
        <v>15</v>
      </c>
      <c r="E47" s="147">
        <v>13</v>
      </c>
      <c r="F47" s="147">
        <v>54</v>
      </c>
      <c r="G47" s="147">
        <v>66</v>
      </c>
      <c r="H47" s="147">
        <v>65</v>
      </c>
      <c r="I47" s="147">
        <v>39</v>
      </c>
      <c r="J47" s="147">
        <v>88</v>
      </c>
      <c r="K47" s="147">
        <v>43</v>
      </c>
      <c r="L47" s="147">
        <v>16</v>
      </c>
      <c r="M47" s="147">
        <v>10</v>
      </c>
      <c r="N47" s="365">
        <v>424</v>
      </c>
      <c r="P47" s="147">
        <v>1</v>
      </c>
      <c r="Q47" s="147">
        <v>5</v>
      </c>
      <c r="R47" s="147">
        <v>0</v>
      </c>
      <c r="S47" s="147">
        <v>0</v>
      </c>
      <c r="T47" s="147">
        <v>0</v>
      </c>
      <c r="U47" s="123">
        <v>1</v>
      </c>
      <c r="V47" s="123">
        <v>0</v>
      </c>
      <c r="W47" s="123">
        <v>5</v>
      </c>
      <c r="X47" s="123">
        <v>0</v>
      </c>
      <c r="Y47" s="123">
        <v>1</v>
      </c>
      <c r="Z47" s="123">
        <v>0</v>
      </c>
      <c r="AA47" s="123">
        <v>0</v>
      </c>
      <c r="AB47" s="365">
        <v>13</v>
      </c>
      <c r="AD47" s="436">
        <v>0</v>
      </c>
      <c r="AE47" s="436">
        <v>0</v>
      </c>
      <c r="AF47" s="436">
        <v>0</v>
      </c>
      <c r="AG47" s="436">
        <v>0</v>
      </c>
      <c r="AH47" s="436">
        <v>0</v>
      </c>
      <c r="AI47" s="436">
        <v>1</v>
      </c>
      <c r="AJ47" s="436">
        <v>4</v>
      </c>
      <c r="AK47" s="436">
        <v>6</v>
      </c>
      <c r="AL47" s="436">
        <v>0</v>
      </c>
      <c r="AM47" s="436">
        <v>3</v>
      </c>
      <c r="AN47" s="436">
        <v>0</v>
      </c>
      <c r="AO47" s="436">
        <v>1</v>
      </c>
      <c r="AP47" s="365">
        <v>15</v>
      </c>
    </row>
    <row r="48" spans="1:42" x14ac:dyDescent="0.25">
      <c r="A48" s="366" t="s">
        <v>41</v>
      </c>
      <c r="B48" s="128">
        <v>123</v>
      </c>
      <c r="C48" s="128">
        <v>292</v>
      </c>
      <c r="D48" s="128">
        <v>208</v>
      </c>
      <c r="E48" s="128">
        <v>339</v>
      </c>
      <c r="F48" s="128">
        <v>408</v>
      </c>
      <c r="G48" s="128">
        <v>675</v>
      </c>
      <c r="H48" s="128">
        <v>996</v>
      </c>
      <c r="I48" s="128">
        <v>1060</v>
      </c>
      <c r="J48" s="128">
        <v>712</v>
      </c>
      <c r="K48" s="128">
        <v>370</v>
      </c>
      <c r="L48" s="128">
        <v>267</v>
      </c>
      <c r="M48" s="128">
        <v>171</v>
      </c>
      <c r="N48" s="363">
        <v>5621</v>
      </c>
      <c r="P48" s="128">
        <v>307</v>
      </c>
      <c r="Q48" s="128">
        <v>390</v>
      </c>
      <c r="R48" s="128">
        <v>121</v>
      </c>
      <c r="S48" s="147">
        <v>0</v>
      </c>
      <c r="T48" s="147">
        <v>10</v>
      </c>
      <c r="U48" s="123">
        <v>145</v>
      </c>
      <c r="V48" s="123">
        <v>256</v>
      </c>
      <c r="W48" s="123">
        <v>265</v>
      </c>
      <c r="X48" s="123">
        <v>115</v>
      </c>
      <c r="Y48" s="123">
        <v>106</v>
      </c>
      <c r="Z48" s="123">
        <v>2</v>
      </c>
      <c r="AA48" s="123">
        <v>6</v>
      </c>
      <c r="AB48" s="363">
        <v>1723</v>
      </c>
      <c r="AD48" s="436">
        <v>8</v>
      </c>
      <c r="AE48" s="436">
        <v>7</v>
      </c>
      <c r="AF48" s="436">
        <v>12</v>
      </c>
      <c r="AG48" s="436">
        <v>17</v>
      </c>
      <c r="AH48" s="436">
        <v>69</v>
      </c>
      <c r="AI48" s="436">
        <v>317</v>
      </c>
      <c r="AJ48" s="436">
        <v>583</v>
      </c>
      <c r="AK48" s="436">
        <v>753</v>
      </c>
      <c r="AL48" s="436">
        <v>465</v>
      </c>
      <c r="AM48" s="436">
        <v>345</v>
      </c>
      <c r="AN48" s="436">
        <v>194</v>
      </c>
      <c r="AO48" s="436">
        <v>281</v>
      </c>
      <c r="AP48" s="363">
        <v>3051</v>
      </c>
    </row>
    <row r="49" spans="1:42" x14ac:dyDescent="0.25">
      <c r="A49" s="367" t="s">
        <v>333</v>
      </c>
      <c r="B49" s="368">
        <v>1302</v>
      </c>
      <c r="C49" s="368">
        <v>1419</v>
      </c>
      <c r="D49" s="368">
        <v>1394</v>
      </c>
      <c r="E49" s="368">
        <v>2622</v>
      </c>
      <c r="F49" s="368">
        <v>3903</v>
      </c>
      <c r="G49" s="368">
        <v>5551</v>
      </c>
      <c r="H49" s="368">
        <v>7861</v>
      </c>
      <c r="I49" s="368">
        <v>9022</v>
      </c>
      <c r="J49" s="368">
        <v>5132</v>
      </c>
      <c r="K49" s="368">
        <v>2666</v>
      </c>
      <c r="L49" s="368">
        <v>1756</v>
      </c>
      <c r="M49" s="368">
        <v>1657</v>
      </c>
      <c r="N49" s="369">
        <v>44285</v>
      </c>
      <c r="P49" s="368">
        <v>1609</v>
      </c>
      <c r="Q49" s="368">
        <v>1565</v>
      </c>
      <c r="R49" s="368">
        <v>339</v>
      </c>
      <c r="S49" s="368">
        <v>0</v>
      </c>
      <c r="T49" s="368">
        <v>34</v>
      </c>
      <c r="U49" s="404">
        <v>790</v>
      </c>
      <c r="V49" s="368">
        <v>1902</v>
      </c>
      <c r="W49" s="368">
        <v>2095</v>
      </c>
      <c r="X49" s="368">
        <v>849</v>
      </c>
      <c r="Y49" s="368">
        <v>382</v>
      </c>
      <c r="Z49" s="368">
        <v>14</v>
      </c>
      <c r="AA49" s="368">
        <v>12</v>
      </c>
      <c r="AB49" s="369">
        <v>9591</v>
      </c>
      <c r="AD49" s="404">
        <v>24</v>
      </c>
      <c r="AE49" s="368">
        <v>32</v>
      </c>
      <c r="AF49" s="368">
        <v>86</v>
      </c>
      <c r="AG49" s="368">
        <v>46</v>
      </c>
      <c r="AH49" s="368">
        <v>180</v>
      </c>
      <c r="AI49" s="368">
        <v>1310</v>
      </c>
      <c r="AJ49" s="368">
        <v>4490</v>
      </c>
      <c r="AK49" s="368">
        <v>5673</v>
      </c>
      <c r="AL49" s="368">
        <v>3411</v>
      </c>
      <c r="AM49" s="368">
        <v>1412</v>
      </c>
      <c r="AN49" s="368">
        <v>561</v>
      </c>
      <c r="AO49" s="368">
        <v>660</v>
      </c>
      <c r="AP49" s="369">
        <v>17885</v>
      </c>
    </row>
    <row r="50" spans="1:42" x14ac:dyDescent="0.25">
      <c r="A50" s="367" t="s">
        <v>265</v>
      </c>
      <c r="B50" s="370">
        <v>1169</v>
      </c>
      <c r="C50" s="370">
        <v>1780</v>
      </c>
      <c r="D50" s="370">
        <v>1969</v>
      </c>
      <c r="E50" s="370">
        <v>1921</v>
      </c>
      <c r="F50" s="370">
        <v>2014</v>
      </c>
      <c r="G50" s="370">
        <v>2354</v>
      </c>
      <c r="H50" s="370">
        <v>1606</v>
      </c>
      <c r="I50" s="370">
        <v>2490</v>
      </c>
      <c r="J50" s="370">
        <v>1802</v>
      </c>
      <c r="K50" s="370">
        <v>2177</v>
      </c>
      <c r="L50" s="370">
        <v>1774</v>
      </c>
      <c r="M50" s="370">
        <v>1629</v>
      </c>
      <c r="N50" s="371">
        <v>22685</v>
      </c>
      <c r="P50" s="368">
        <v>1562</v>
      </c>
      <c r="Q50" s="368">
        <v>2400</v>
      </c>
      <c r="R50" s="368">
        <v>594</v>
      </c>
      <c r="S50" s="368">
        <v>0</v>
      </c>
      <c r="T50" s="368">
        <v>47</v>
      </c>
      <c r="U50" s="404">
        <v>1438</v>
      </c>
      <c r="V50" s="368">
        <v>4489</v>
      </c>
      <c r="W50" s="368">
        <v>5596</v>
      </c>
      <c r="X50" s="368">
        <v>4316</v>
      </c>
      <c r="Y50" s="368">
        <v>2054</v>
      </c>
      <c r="Z50" s="368">
        <v>42</v>
      </c>
      <c r="AA50" s="368">
        <v>9</v>
      </c>
      <c r="AB50" s="371">
        <v>22547</v>
      </c>
      <c r="AD50" s="404">
        <v>10</v>
      </c>
      <c r="AE50" s="368">
        <v>41</v>
      </c>
      <c r="AF50" s="368">
        <v>36</v>
      </c>
      <c r="AG50" s="368">
        <v>35</v>
      </c>
      <c r="AH50" s="368">
        <v>286</v>
      </c>
      <c r="AI50" s="368">
        <v>2339</v>
      </c>
      <c r="AJ50" s="368">
        <v>4207</v>
      </c>
      <c r="AK50" s="368">
        <v>5762</v>
      </c>
      <c r="AL50" s="368">
        <v>4303</v>
      </c>
      <c r="AM50" s="368">
        <v>4304</v>
      </c>
      <c r="AN50" s="368">
        <v>2823</v>
      </c>
      <c r="AO50" s="368">
        <v>2416</v>
      </c>
      <c r="AP50" s="371">
        <v>26562</v>
      </c>
    </row>
    <row r="51" spans="1:42" x14ac:dyDescent="0.25">
      <c r="A51" s="372" t="s">
        <v>334</v>
      </c>
      <c r="B51" s="147">
        <v>2471</v>
      </c>
      <c r="C51" s="147">
        <v>3199</v>
      </c>
      <c r="D51" s="147">
        <v>3363</v>
      </c>
      <c r="E51" s="147">
        <v>4543</v>
      </c>
      <c r="F51" s="147">
        <v>5917</v>
      </c>
      <c r="G51" s="147">
        <v>7905</v>
      </c>
      <c r="H51" s="147">
        <v>9467</v>
      </c>
      <c r="I51" s="147">
        <v>11512</v>
      </c>
      <c r="J51" s="147">
        <v>6934</v>
      </c>
      <c r="K51" s="147">
        <v>4843</v>
      </c>
      <c r="L51" s="147">
        <v>3530</v>
      </c>
      <c r="M51" s="147">
        <v>3286</v>
      </c>
      <c r="N51" s="365">
        <v>66970</v>
      </c>
      <c r="P51" s="147">
        <v>3171</v>
      </c>
      <c r="Q51" s="147">
        <v>3965</v>
      </c>
      <c r="R51" s="147">
        <v>933</v>
      </c>
      <c r="S51" s="147">
        <v>0</v>
      </c>
      <c r="T51" s="147">
        <v>81</v>
      </c>
      <c r="U51" s="147">
        <v>2228</v>
      </c>
      <c r="V51" s="147">
        <v>6391</v>
      </c>
      <c r="W51" s="147">
        <v>7691</v>
      </c>
      <c r="X51" s="147">
        <v>5165</v>
      </c>
      <c r="Y51" s="147">
        <v>2436</v>
      </c>
      <c r="Z51" s="147">
        <v>56</v>
      </c>
      <c r="AA51" s="147">
        <v>21</v>
      </c>
      <c r="AB51" s="365">
        <v>32138</v>
      </c>
      <c r="AD51" s="147">
        <v>34</v>
      </c>
      <c r="AE51" s="147">
        <v>73</v>
      </c>
      <c r="AF51" s="147">
        <v>122</v>
      </c>
      <c r="AG51" s="147">
        <v>81</v>
      </c>
      <c r="AH51" s="147">
        <v>466</v>
      </c>
      <c r="AI51" s="147">
        <v>3649</v>
      </c>
      <c r="AJ51" s="147">
        <v>8697</v>
      </c>
      <c r="AK51" s="147">
        <v>11435</v>
      </c>
      <c r="AL51" s="147">
        <v>7714</v>
      </c>
      <c r="AM51" s="147">
        <v>5716</v>
      </c>
      <c r="AN51" s="147">
        <v>3384</v>
      </c>
      <c r="AO51" s="147">
        <v>3076</v>
      </c>
      <c r="AP51" s="365">
        <v>44447</v>
      </c>
    </row>
    <row r="53" spans="1:42" x14ac:dyDescent="0.25">
      <c r="A53" s="362" t="s">
        <v>350</v>
      </c>
      <c r="B53" s="128" t="s">
        <v>4</v>
      </c>
      <c r="C53" s="128" t="s">
        <v>5</v>
      </c>
      <c r="D53" s="128" t="s">
        <v>6</v>
      </c>
      <c r="E53" s="128" t="s">
        <v>7</v>
      </c>
      <c r="F53" s="128" t="s">
        <v>8</v>
      </c>
      <c r="G53" s="128" t="s">
        <v>9</v>
      </c>
      <c r="H53" s="128" t="s">
        <v>10</v>
      </c>
      <c r="I53" s="128" t="s">
        <v>11</v>
      </c>
      <c r="J53" s="128" t="s">
        <v>12</v>
      </c>
      <c r="K53" s="128" t="s">
        <v>13</v>
      </c>
      <c r="L53" s="128" t="s">
        <v>14</v>
      </c>
      <c r="M53" s="128" t="s">
        <v>15</v>
      </c>
      <c r="N53" s="363" t="s">
        <v>327</v>
      </c>
      <c r="P53" s="128" t="s">
        <v>4</v>
      </c>
      <c r="Q53" s="128" t="s">
        <v>5</v>
      </c>
      <c r="R53" s="128" t="s">
        <v>6</v>
      </c>
      <c r="S53" s="128" t="s">
        <v>7</v>
      </c>
      <c r="T53" s="128" t="s">
        <v>8</v>
      </c>
      <c r="U53" s="128" t="s">
        <v>9</v>
      </c>
      <c r="V53" s="128" t="s">
        <v>10</v>
      </c>
      <c r="W53" s="128" t="s">
        <v>11</v>
      </c>
      <c r="X53" s="128" t="s">
        <v>12</v>
      </c>
      <c r="Y53" s="128" t="s">
        <v>13</v>
      </c>
      <c r="Z53" s="128" t="s">
        <v>14</v>
      </c>
      <c r="AA53" s="128" t="s">
        <v>15</v>
      </c>
      <c r="AB53" s="363" t="s">
        <v>348</v>
      </c>
      <c r="AD53" s="128" t="s">
        <v>4</v>
      </c>
      <c r="AE53" s="128" t="s">
        <v>5</v>
      </c>
      <c r="AF53" s="128" t="s">
        <v>6</v>
      </c>
      <c r="AG53" s="128" t="s">
        <v>7</v>
      </c>
      <c r="AH53" s="128" t="s">
        <v>8</v>
      </c>
      <c r="AI53" s="128" t="s">
        <v>9</v>
      </c>
      <c r="AJ53" s="128" t="s">
        <v>10</v>
      </c>
      <c r="AK53" s="128" t="s">
        <v>11</v>
      </c>
      <c r="AL53" s="128" t="s">
        <v>12</v>
      </c>
      <c r="AM53" s="128" t="s">
        <v>13</v>
      </c>
      <c r="AN53" s="128" t="s">
        <v>14</v>
      </c>
      <c r="AO53" s="128" t="s">
        <v>15</v>
      </c>
      <c r="AP53" s="363" t="s">
        <v>349</v>
      </c>
    </row>
    <row r="54" spans="1:42" x14ac:dyDescent="0.25">
      <c r="A54" s="364" t="s">
        <v>52</v>
      </c>
      <c r="B54" s="394">
        <v>2.3633633633633635</v>
      </c>
      <c r="C54" s="394">
        <v>2.0357142857142856</v>
      </c>
      <c r="D54" s="394">
        <v>2.1821561338289963</v>
      </c>
      <c r="E54" s="394">
        <v>1.9472527472527472</v>
      </c>
      <c r="F54" s="394">
        <v>1.7557755775577557</v>
      </c>
      <c r="G54" s="394">
        <v>2.1</v>
      </c>
      <c r="H54" s="394">
        <v>2.0657894736842106</v>
      </c>
      <c r="I54" s="394">
        <v>1.7023460410557185</v>
      </c>
      <c r="J54" s="394">
        <v>1.8533685601056804</v>
      </c>
      <c r="K54" s="394">
        <v>1.9254385964912282</v>
      </c>
      <c r="L54" s="394">
        <v>2.4648318042813457</v>
      </c>
      <c r="M54" s="394">
        <v>2.2330508474576272</v>
      </c>
      <c r="N54" s="395">
        <v>2.0246105919003115</v>
      </c>
      <c r="P54" s="394">
        <v>2.4331797235023043</v>
      </c>
      <c r="Q54" s="394">
        <v>1.9597523219814241</v>
      </c>
      <c r="R54" s="394">
        <v>2.16</v>
      </c>
      <c r="S54" s="394" t="s">
        <v>954</v>
      </c>
      <c r="T54" s="394">
        <v>1</v>
      </c>
      <c r="U54" s="394">
        <v>1.6223776223776223</v>
      </c>
      <c r="V54" s="394">
        <v>1.8387096774193548</v>
      </c>
      <c r="W54" s="394">
        <v>1.9613899613899615</v>
      </c>
      <c r="X54" s="394">
        <v>2.2850241545893719</v>
      </c>
      <c r="Y54" s="394">
        <v>2.4507042253521125</v>
      </c>
      <c r="Z54" s="394">
        <v>4</v>
      </c>
      <c r="AA54" s="394" t="s">
        <v>954</v>
      </c>
      <c r="AB54" s="433">
        <v>2.1099353321575545</v>
      </c>
      <c r="AD54" s="394" t="s">
        <v>954</v>
      </c>
      <c r="AE54" s="394">
        <v>3</v>
      </c>
      <c r="AF54" s="394">
        <v>1.7142857142857142</v>
      </c>
      <c r="AG54" s="394">
        <v>1.3333333333333333</v>
      </c>
      <c r="AH54" s="394">
        <v>1.25</v>
      </c>
      <c r="AI54" s="394">
        <v>2.0196078431372548</v>
      </c>
      <c r="AJ54" s="394">
        <v>1.6351351351351351</v>
      </c>
      <c r="AK54" s="394">
        <v>1.7292161520190024</v>
      </c>
      <c r="AL54" s="394">
        <v>2.1875</v>
      </c>
      <c r="AM54" s="394">
        <v>2.1859756097560976</v>
      </c>
      <c r="AN54" s="394">
        <v>2.75</v>
      </c>
      <c r="AO54" s="394">
        <v>1.8737864077669903</v>
      </c>
      <c r="AP54" s="395">
        <v>1.9720837487537388</v>
      </c>
    </row>
    <row r="55" spans="1:42" x14ac:dyDescent="0.25">
      <c r="A55" s="364" t="s">
        <v>328</v>
      </c>
      <c r="B55" s="394">
        <v>2.7009345794392523</v>
      </c>
      <c r="C55" s="394">
        <v>2.8260869565217392</v>
      </c>
      <c r="D55" s="394">
        <v>2.488721804511278</v>
      </c>
      <c r="E55" s="394">
        <v>2.0874439461883409</v>
      </c>
      <c r="F55" s="394">
        <v>1.9318479685452163</v>
      </c>
      <c r="G55" s="394">
        <v>1.6262886597938144</v>
      </c>
      <c r="H55" s="394">
        <v>1.6681614349775784</v>
      </c>
      <c r="I55" s="394">
        <v>1.6079582517938682</v>
      </c>
      <c r="J55" s="394">
        <v>1.7526617526617527</v>
      </c>
      <c r="K55" s="394">
        <v>2.0586264656616415</v>
      </c>
      <c r="L55" s="394">
        <v>2.6306306306306309</v>
      </c>
      <c r="M55" s="394">
        <v>2.1932773109243699</v>
      </c>
      <c r="N55" s="395">
        <v>1.8086404066073698</v>
      </c>
      <c r="P55" s="394">
        <v>2.6373626373626373</v>
      </c>
      <c r="Q55" s="394">
        <v>2.4666666666666668</v>
      </c>
      <c r="R55" s="394">
        <v>2.4210526315789473</v>
      </c>
      <c r="S55" s="394" t="s">
        <v>954</v>
      </c>
      <c r="T55" s="394">
        <v>1</v>
      </c>
      <c r="U55" s="394">
        <v>1.6307692307692307</v>
      </c>
      <c r="V55" s="394">
        <v>1.8344709897610922</v>
      </c>
      <c r="W55" s="394">
        <v>1.9543057996485063</v>
      </c>
      <c r="X55" s="394">
        <v>2.3564668769716088</v>
      </c>
      <c r="Y55" s="394">
        <v>3.788732394366197</v>
      </c>
      <c r="Z55" s="394">
        <v>17</v>
      </c>
      <c r="AA55" s="394">
        <v>23</v>
      </c>
      <c r="AB55" s="434">
        <v>2.1254980079681274</v>
      </c>
      <c r="AD55" s="394">
        <v>5.8</v>
      </c>
      <c r="AE55" s="394">
        <v>2.5</v>
      </c>
      <c r="AF55" s="394" t="s">
        <v>954</v>
      </c>
      <c r="AG55" s="394">
        <v>2</v>
      </c>
      <c r="AH55" s="394">
        <v>1.375</v>
      </c>
      <c r="AI55" s="394">
        <v>1.6618357487922706</v>
      </c>
      <c r="AJ55" s="394">
        <v>1.7309292649098473</v>
      </c>
      <c r="AK55" s="394">
        <v>1.7702596380802518</v>
      </c>
      <c r="AL55" s="394">
        <v>1.6810631229235879</v>
      </c>
      <c r="AM55" s="394">
        <v>1.8741496598639455</v>
      </c>
      <c r="AN55" s="394">
        <v>2.7924528301886791</v>
      </c>
      <c r="AO55" s="394">
        <v>3.6071428571428572</v>
      </c>
      <c r="AP55" s="395">
        <v>1.7756264236902051</v>
      </c>
    </row>
    <row r="56" spans="1:42" x14ac:dyDescent="0.25">
      <c r="A56" s="364" t="s">
        <v>64</v>
      </c>
      <c r="B56" s="394">
        <v>3.1710526315789473</v>
      </c>
      <c r="C56" s="394">
        <v>1.5724637681159421</v>
      </c>
      <c r="D56" s="394">
        <v>2.2131147540983607</v>
      </c>
      <c r="E56" s="394">
        <v>2.1143617021276597</v>
      </c>
      <c r="F56" s="394">
        <v>2.0083333333333333</v>
      </c>
      <c r="G56" s="394">
        <v>2.0731707317073171</v>
      </c>
      <c r="H56" s="394">
        <v>2.0424028268551235</v>
      </c>
      <c r="I56" s="394">
        <v>2.0297297297297296</v>
      </c>
      <c r="J56" s="394">
        <v>2.0757575757575757</v>
      </c>
      <c r="K56" s="394">
        <v>2.7512195121951217</v>
      </c>
      <c r="L56" s="394">
        <v>2.4742268041237114</v>
      </c>
      <c r="M56" s="394">
        <v>2.6618075801749272</v>
      </c>
      <c r="N56" s="395">
        <v>2.2251602564102564</v>
      </c>
      <c r="P56" s="394">
        <v>2.6491228070175437</v>
      </c>
      <c r="Q56" s="394">
        <v>2.2422907488986783</v>
      </c>
      <c r="R56" s="394">
        <v>2.56</v>
      </c>
      <c r="S56" s="394" t="s">
        <v>954</v>
      </c>
      <c r="T56" s="394">
        <v>4</v>
      </c>
      <c r="U56" s="394">
        <v>1.6521739130434783</v>
      </c>
      <c r="V56" s="394">
        <v>2.6857142857142855</v>
      </c>
      <c r="W56" s="394">
        <v>2.0602409638554215</v>
      </c>
      <c r="X56" s="394">
        <v>2.736842105263158</v>
      </c>
      <c r="Y56" s="394">
        <v>2.86</v>
      </c>
      <c r="Z56" s="394">
        <v>1</v>
      </c>
      <c r="AA56" s="394">
        <v>2</v>
      </c>
      <c r="AB56" s="434">
        <v>2.4356435643564356</v>
      </c>
      <c r="AD56" s="394">
        <v>2.6666666666666665</v>
      </c>
      <c r="AE56" s="394">
        <v>7</v>
      </c>
      <c r="AF56" s="394">
        <v>6.1694915254237293</v>
      </c>
      <c r="AG56" s="394">
        <v>3.4</v>
      </c>
      <c r="AH56" s="394">
        <v>1.7</v>
      </c>
      <c r="AI56" s="394">
        <v>2.640625</v>
      </c>
      <c r="AJ56" s="394">
        <v>2.263157894736842</v>
      </c>
      <c r="AK56" s="394">
        <v>1.9903536977491962</v>
      </c>
      <c r="AL56" s="394">
        <v>1.8285714285714285</v>
      </c>
      <c r="AM56" s="394">
        <v>2</v>
      </c>
      <c r="AN56" s="394">
        <v>2.1206896551724137</v>
      </c>
      <c r="AO56" s="394">
        <v>2.1621621621621623</v>
      </c>
      <c r="AP56" s="395">
        <v>2.404645476772616</v>
      </c>
    </row>
    <row r="57" spans="1:42" x14ac:dyDescent="0.25">
      <c r="A57" s="364" t="s">
        <v>71</v>
      </c>
      <c r="B57" s="394">
        <v>1.6190476190476191</v>
      </c>
      <c r="C57" s="394">
        <v>1.4285714285714286</v>
      </c>
      <c r="D57" s="394">
        <v>2.0499999999999998</v>
      </c>
      <c r="E57" s="394">
        <v>1.9735099337748345</v>
      </c>
      <c r="F57" s="394">
        <v>2.2057026476578412</v>
      </c>
      <c r="G57" s="394">
        <v>1.8588957055214723</v>
      </c>
      <c r="H57" s="394">
        <v>2.8560311284046693</v>
      </c>
      <c r="I57" s="394">
        <v>2.7328833172613307</v>
      </c>
      <c r="J57" s="394">
        <v>1.7164750957854407</v>
      </c>
      <c r="K57" s="394">
        <v>1.9305555555555556</v>
      </c>
      <c r="L57" s="394">
        <v>1.25</v>
      </c>
      <c r="M57" s="394">
        <v>1.1818181818181819</v>
      </c>
      <c r="N57" s="395">
        <v>2.4288876591034865</v>
      </c>
      <c r="P57" s="394">
        <v>1</v>
      </c>
      <c r="Q57" s="394">
        <v>2.4500000000000002</v>
      </c>
      <c r="R57" s="394">
        <v>7</v>
      </c>
      <c r="S57" s="394" t="s">
        <v>954</v>
      </c>
      <c r="T57" s="394" t="s">
        <v>954</v>
      </c>
      <c r="U57" s="394">
        <v>1.6875</v>
      </c>
      <c r="V57" s="394">
        <v>1.6049382716049383</v>
      </c>
      <c r="W57" s="394">
        <v>3.1124999999999998</v>
      </c>
      <c r="X57" s="394">
        <v>5.3</v>
      </c>
      <c r="Y57" s="394">
        <v>23</v>
      </c>
      <c r="Z57" s="394">
        <v>11</v>
      </c>
      <c r="AA57" s="394" t="s">
        <v>954</v>
      </c>
      <c r="AB57" s="434">
        <v>2.4857881136950906</v>
      </c>
      <c r="AD57" s="394">
        <v>2</v>
      </c>
      <c r="AE57" s="394">
        <v>3</v>
      </c>
      <c r="AF57" s="394" t="s">
        <v>954</v>
      </c>
      <c r="AG57" s="394" t="s">
        <v>954</v>
      </c>
      <c r="AH57" s="394">
        <v>2.1666666666666665</v>
      </c>
      <c r="AI57" s="394">
        <v>1.1818181818181819</v>
      </c>
      <c r="AJ57" s="394">
        <v>1.9797979797979799</v>
      </c>
      <c r="AK57" s="394">
        <v>2.290909090909091</v>
      </c>
      <c r="AL57" s="394">
        <v>1.9919354838709677</v>
      </c>
      <c r="AM57" s="394">
        <v>1.4285714285714286</v>
      </c>
      <c r="AN57" s="394">
        <v>1.8</v>
      </c>
      <c r="AO57" s="394">
        <v>1.5789473684210527</v>
      </c>
      <c r="AP57" s="395">
        <v>2.0802060338484178</v>
      </c>
    </row>
    <row r="58" spans="1:42" x14ac:dyDescent="0.25">
      <c r="A58" s="364" t="s">
        <v>94</v>
      </c>
      <c r="B58" s="394">
        <v>1.25</v>
      </c>
      <c r="C58" s="394">
        <v>2.6666666666666665</v>
      </c>
      <c r="D58" s="394">
        <v>1.2</v>
      </c>
      <c r="E58" s="394">
        <v>3.8571428571428572</v>
      </c>
      <c r="F58" s="394">
        <v>3.0769230769230771</v>
      </c>
      <c r="G58" s="394">
        <v>10.157894736842104</v>
      </c>
      <c r="H58" s="394">
        <v>7</v>
      </c>
      <c r="I58" s="394">
        <v>12.206896551724139</v>
      </c>
      <c r="J58" s="394">
        <v>2</v>
      </c>
      <c r="K58" s="394">
        <v>1.8888888888888888</v>
      </c>
      <c r="L58" s="394">
        <v>2</v>
      </c>
      <c r="M58" s="394">
        <v>2.2777777777777777</v>
      </c>
      <c r="N58" s="395">
        <v>6.1516393442622954</v>
      </c>
      <c r="P58" s="394">
        <v>1.2</v>
      </c>
      <c r="Q58" s="394">
        <v>1.3333333333333333</v>
      </c>
      <c r="R58" s="394" t="s">
        <v>954</v>
      </c>
      <c r="S58" s="394" t="s">
        <v>954</v>
      </c>
      <c r="T58" s="394" t="s">
        <v>954</v>
      </c>
      <c r="U58" s="394">
        <v>1</v>
      </c>
      <c r="V58" s="394">
        <v>1.5357142857142858</v>
      </c>
      <c r="W58" s="394">
        <v>2.4285714285714284</v>
      </c>
      <c r="X58" s="394">
        <v>1</v>
      </c>
      <c r="Y58" s="394" t="s">
        <v>954</v>
      </c>
      <c r="Z58" s="394" t="s">
        <v>954</v>
      </c>
      <c r="AA58" s="394" t="s">
        <v>954</v>
      </c>
      <c r="AB58" s="434">
        <v>1.5510204081632653</v>
      </c>
      <c r="AD58" s="394" t="s">
        <v>954</v>
      </c>
      <c r="AE58" s="394" t="s">
        <v>954</v>
      </c>
      <c r="AF58" s="394" t="s">
        <v>954</v>
      </c>
      <c r="AG58" s="394" t="s">
        <v>954</v>
      </c>
      <c r="AH58" s="394" t="s">
        <v>954</v>
      </c>
      <c r="AI58" s="394">
        <v>1.75</v>
      </c>
      <c r="AJ58" s="394">
        <v>1.7058823529411764</v>
      </c>
      <c r="AK58" s="394">
        <v>1.6666666666666667</v>
      </c>
      <c r="AL58" s="394">
        <v>1.3333333333333333</v>
      </c>
      <c r="AM58" s="394">
        <v>1</v>
      </c>
      <c r="AN58" s="394">
        <v>2</v>
      </c>
      <c r="AO58" s="394">
        <v>2</v>
      </c>
      <c r="AP58" s="395">
        <v>1.6299212598425197</v>
      </c>
    </row>
    <row r="59" spans="1:42" x14ac:dyDescent="0.25">
      <c r="A59" s="364" t="s">
        <v>53</v>
      </c>
      <c r="B59" s="394">
        <v>1</v>
      </c>
      <c r="C59" s="394">
        <v>1.8333333333333333</v>
      </c>
      <c r="D59" s="394">
        <v>1</v>
      </c>
      <c r="E59" s="394">
        <v>1.5333333333333334</v>
      </c>
      <c r="F59" s="394">
        <v>1.45</v>
      </c>
      <c r="G59" s="394">
        <v>2.0052910052910051</v>
      </c>
      <c r="H59" s="394">
        <v>4.047404063205418</v>
      </c>
      <c r="I59" s="394">
        <v>3.2597087378640777</v>
      </c>
      <c r="J59" s="394">
        <v>1.9622641509433962</v>
      </c>
      <c r="K59" s="394">
        <v>1.6111111111111112</v>
      </c>
      <c r="L59" s="394">
        <v>3.4285714285714284</v>
      </c>
      <c r="M59" s="394">
        <v>1.8571428571428572</v>
      </c>
      <c r="N59" s="395">
        <v>3.1137820512820511</v>
      </c>
      <c r="P59" s="394">
        <v>2.4285714285714284</v>
      </c>
      <c r="Q59" s="394">
        <v>2.1224489795918369</v>
      </c>
      <c r="R59" s="394">
        <v>1</v>
      </c>
      <c r="S59" s="394" t="s">
        <v>954</v>
      </c>
      <c r="T59" s="394" t="s">
        <v>954</v>
      </c>
      <c r="U59" s="394">
        <v>2</v>
      </c>
      <c r="V59" s="394">
        <v>2.0793650793650795</v>
      </c>
      <c r="W59" s="394">
        <v>1.6</v>
      </c>
      <c r="X59" s="394">
        <v>1</v>
      </c>
      <c r="Y59" s="394">
        <v>1</v>
      </c>
      <c r="Z59" s="394" t="s">
        <v>954</v>
      </c>
      <c r="AA59" s="394" t="s">
        <v>954</v>
      </c>
      <c r="AB59" s="434">
        <v>2</v>
      </c>
      <c r="AD59" s="394" t="s">
        <v>954</v>
      </c>
      <c r="AE59" s="394" t="s">
        <v>954</v>
      </c>
      <c r="AF59" s="394" t="s">
        <v>954</v>
      </c>
      <c r="AG59" s="394" t="s">
        <v>954</v>
      </c>
      <c r="AH59" s="394">
        <v>1</v>
      </c>
      <c r="AI59" s="394">
        <v>1</v>
      </c>
      <c r="AJ59" s="394">
        <v>2.0659898477157359</v>
      </c>
      <c r="AK59" s="394">
        <v>2.4714285714285715</v>
      </c>
      <c r="AL59" s="394">
        <v>2.4424778761061945</v>
      </c>
      <c r="AM59" s="394">
        <v>2</v>
      </c>
      <c r="AN59" s="394">
        <v>1.1666666666666667</v>
      </c>
      <c r="AO59" s="394">
        <v>3</v>
      </c>
      <c r="AP59" s="395">
        <v>2.2766726943942133</v>
      </c>
    </row>
    <row r="60" spans="1:42" x14ac:dyDescent="0.25">
      <c r="A60" s="364" t="s">
        <v>329</v>
      </c>
      <c r="B60" s="394">
        <v>1.5</v>
      </c>
      <c r="C60" s="394">
        <v>1.9333333333333333</v>
      </c>
      <c r="D60" s="394">
        <v>2.6896551724137931</v>
      </c>
      <c r="E60" s="394">
        <v>1.927710843373494</v>
      </c>
      <c r="F60" s="394">
        <v>2.8876404494382024</v>
      </c>
      <c r="G60" s="394">
        <v>1.5753623188405796</v>
      </c>
      <c r="H60" s="394">
        <v>1.5114942528735633</v>
      </c>
      <c r="I60" s="394">
        <v>1.7903225806451613</v>
      </c>
      <c r="J60" s="394">
        <v>1.7232142857142858</v>
      </c>
      <c r="K60" s="394">
        <v>2.165137614678899</v>
      </c>
      <c r="L60" s="394">
        <v>1.95</v>
      </c>
      <c r="M60" s="394">
        <v>1.6</v>
      </c>
      <c r="N60" s="395">
        <v>1.7830106905518637</v>
      </c>
      <c r="P60" s="394">
        <v>1.4545454545454546</v>
      </c>
      <c r="Q60" s="394">
        <v>1.6111111111111112</v>
      </c>
      <c r="R60" s="394">
        <v>1</v>
      </c>
      <c r="S60" s="394" t="s">
        <v>954</v>
      </c>
      <c r="T60" s="394" t="s">
        <v>954</v>
      </c>
      <c r="U60" s="394">
        <v>1.2099447513812154</v>
      </c>
      <c r="V60" s="394">
        <v>1.335820895522388</v>
      </c>
      <c r="W60" s="394">
        <v>2.881720430107527</v>
      </c>
      <c r="X60" s="394">
        <v>4.3043478260869561</v>
      </c>
      <c r="Y60" s="394">
        <v>1</v>
      </c>
      <c r="Z60" s="394" t="s">
        <v>954</v>
      </c>
      <c r="AA60" s="394" t="s">
        <v>954</v>
      </c>
      <c r="AB60" s="434">
        <v>1.7609046849757675</v>
      </c>
      <c r="AD60" s="394" t="s">
        <v>954</v>
      </c>
      <c r="AE60" s="394" t="s">
        <v>954</v>
      </c>
      <c r="AF60" s="394" t="s">
        <v>954</v>
      </c>
      <c r="AG60" s="394" t="s">
        <v>954</v>
      </c>
      <c r="AH60" s="394">
        <v>1</v>
      </c>
      <c r="AI60" s="394">
        <v>1.5219780219780219</v>
      </c>
      <c r="AJ60" s="394">
        <v>1.4993581514762515</v>
      </c>
      <c r="AK60" s="394">
        <v>1.8339869281045751</v>
      </c>
      <c r="AL60" s="394">
        <v>1.8646788990825689</v>
      </c>
      <c r="AM60" s="394">
        <v>4.03125</v>
      </c>
      <c r="AN60" s="394">
        <v>4.2857142857142856</v>
      </c>
      <c r="AO60" s="394">
        <v>4.416666666666667</v>
      </c>
      <c r="AP60" s="395">
        <v>1.7872622733303847</v>
      </c>
    </row>
    <row r="61" spans="1:42" x14ac:dyDescent="0.25">
      <c r="A61" s="364" t="s">
        <v>60</v>
      </c>
      <c r="B61" s="394">
        <v>1.1666666666666667</v>
      </c>
      <c r="C61" s="394">
        <v>1.8461538461538463</v>
      </c>
      <c r="D61" s="394">
        <v>1.8888888888888888</v>
      </c>
      <c r="E61" s="394">
        <v>1.625</v>
      </c>
      <c r="F61" s="394">
        <v>1.8859649122807018</v>
      </c>
      <c r="G61" s="394">
        <v>2.0625</v>
      </c>
      <c r="H61" s="394">
        <v>1.9607142857142856</v>
      </c>
      <c r="I61" s="394">
        <v>1.9038076152304608</v>
      </c>
      <c r="J61" s="394">
        <v>1.4367346938775509</v>
      </c>
      <c r="K61" s="394">
        <v>2.2682926829268291</v>
      </c>
      <c r="L61" s="394">
        <v>6</v>
      </c>
      <c r="M61" s="394">
        <v>4.8888888888888893</v>
      </c>
      <c r="N61" s="395">
        <v>1.8873873873873874</v>
      </c>
      <c r="P61" s="394">
        <v>1.5833333333333333</v>
      </c>
      <c r="Q61" s="394">
        <v>1.5517241379310345</v>
      </c>
      <c r="R61" s="394">
        <v>1.5714285714285714</v>
      </c>
      <c r="S61" s="394" t="s">
        <v>954</v>
      </c>
      <c r="T61" s="394" t="s">
        <v>954</v>
      </c>
      <c r="U61" s="394">
        <v>1.5</v>
      </c>
      <c r="V61" s="394">
        <v>1.7361111111111112</v>
      </c>
      <c r="W61" s="394">
        <v>1.607843137254902</v>
      </c>
      <c r="X61" s="394">
        <v>1.35</v>
      </c>
      <c r="Y61" s="394">
        <v>1</v>
      </c>
      <c r="Z61" s="394" t="s">
        <v>954</v>
      </c>
      <c r="AA61" s="394" t="s">
        <v>954</v>
      </c>
      <c r="AB61" s="434">
        <v>1.6019108280254777</v>
      </c>
      <c r="AD61" s="394" t="s">
        <v>954</v>
      </c>
      <c r="AE61" s="394" t="s">
        <v>954</v>
      </c>
      <c r="AF61" s="394" t="s">
        <v>954</v>
      </c>
      <c r="AG61" s="394" t="s">
        <v>954</v>
      </c>
      <c r="AH61" s="394">
        <v>1</v>
      </c>
      <c r="AI61" s="394">
        <v>1.8148148148148149</v>
      </c>
      <c r="AJ61" s="394">
        <v>1.5792682926829269</v>
      </c>
      <c r="AK61" s="394">
        <v>1.5913312693498451</v>
      </c>
      <c r="AL61" s="394">
        <v>1.5033112582781456</v>
      </c>
      <c r="AM61" s="394">
        <v>1.28125</v>
      </c>
      <c r="AN61" s="394">
        <v>2.2142857142857144</v>
      </c>
      <c r="AO61" s="394">
        <v>2</v>
      </c>
      <c r="AP61" s="395">
        <v>1.5764375876577841</v>
      </c>
    </row>
    <row r="62" spans="1:42" x14ac:dyDescent="0.25">
      <c r="A62" s="364" t="s">
        <v>61</v>
      </c>
      <c r="B62" s="394">
        <v>2.2344322344322345</v>
      </c>
      <c r="C62" s="394">
        <v>2.1650943396226414</v>
      </c>
      <c r="D62" s="394">
        <v>2.3175355450236967</v>
      </c>
      <c r="E62" s="394">
        <v>2.0059880239520957</v>
      </c>
      <c r="F62" s="394">
        <v>1.6516129032258065</v>
      </c>
      <c r="G62" s="394">
        <v>2.0113636363636362</v>
      </c>
      <c r="H62" s="394">
        <v>2.4682926829268292</v>
      </c>
      <c r="I62" s="394">
        <v>2.361904761904762</v>
      </c>
      <c r="J62" s="394">
        <v>1.7972972972972974</v>
      </c>
      <c r="K62" s="394">
        <v>1.6988636363636365</v>
      </c>
      <c r="L62" s="394">
        <v>2.0927835051546393</v>
      </c>
      <c r="M62" s="394">
        <v>1.9525691699604744</v>
      </c>
      <c r="N62" s="395">
        <v>2.0882352941176472</v>
      </c>
      <c r="P62" s="394">
        <v>1.9933993399339933</v>
      </c>
      <c r="Q62" s="394">
        <v>1.9484978540772533</v>
      </c>
      <c r="R62" s="394">
        <v>1.2564102564102564</v>
      </c>
      <c r="S62" s="394" t="s">
        <v>954</v>
      </c>
      <c r="T62" s="394">
        <v>1</v>
      </c>
      <c r="U62" s="394">
        <v>1.5813953488372092</v>
      </c>
      <c r="V62" s="394">
        <v>2.806451612903226</v>
      </c>
      <c r="W62" s="394">
        <v>2.1351351351351351</v>
      </c>
      <c r="X62" s="394">
        <v>1.55</v>
      </c>
      <c r="Y62" s="394">
        <v>5.5238095238095237</v>
      </c>
      <c r="Z62" s="394" t="s">
        <v>954</v>
      </c>
      <c r="AA62" s="394" t="s">
        <v>954</v>
      </c>
      <c r="AB62" s="434">
        <v>2.040983606557377</v>
      </c>
      <c r="AD62" s="394">
        <v>2</v>
      </c>
      <c r="AE62" s="394">
        <v>1.5</v>
      </c>
      <c r="AF62" s="394">
        <v>3</v>
      </c>
      <c r="AG62" s="394" t="s">
        <v>954</v>
      </c>
      <c r="AH62" s="394">
        <v>1.4285714285714286</v>
      </c>
      <c r="AI62" s="394">
        <v>1.9615384615384615</v>
      </c>
      <c r="AJ62" s="394">
        <v>1.5192307692307692</v>
      </c>
      <c r="AK62" s="394">
        <v>3.1176470588235294</v>
      </c>
      <c r="AL62" s="394">
        <v>1.7021276595744681</v>
      </c>
      <c r="AM62" s="394">
        <v>1.5833333333333333</v>
      </c>
      <c r="AN62" s="394">
        <v>1.5833333333333333</v>
      </c>
      <c r="AO62" s="394">
        <v>1.5121951219512195</v>
      </c>
      <c r="AP62" s="395">
        <v>1.8683602771362586</v>
      </c>
    </row>
    <row r="63" spans="1:42" x14ac:dyDescent="0.25">
      <c r="A63" s="364" t="s">
        <v>73</v>
      </c>
      <c r="B63" s="394">
        <v>1.7058823529411764</v>
      </c>
      <c r="C63" s="394">
        <v>2.2857142857142856</v>
      </c>
      <c r="D63" s="394">
        <v>1.4193548387096775</v>
      </c>
      <c r="E63" s="394">
        <v>1.2807881773399015</v>
      </c>
      <c r="F63" s="394">
        <v>1.2704081632653061</v>
      </c>
      <c r="G63" s="394">
        <v>1.1075794621026895</v>
      </c>
      <c r="H63" s="394">
        <v>1.1285189718482251</v>
      </c>
      <c r="I63" s="394">
        <v>1.1750772399588054</v>
      </c>
      <c r="J63" s="394">
        <v>1.1666666666666667</v>
      </c>
      <c r="K63" s="394">
        <v>1.288888888888889</v>
      </c>
      <c r="L63" s="394">
        <v>1.6153846153846154</v>
      </c>
      <c r="M63" s="394">
        <v>1</v>
      </c>
      <c r="N63" s="395">
        <v>1.1857279388340236</v>
      </c>
      <c r="P63" s="394">
        <v>1.0909090909090908</v>
      </c>
      <c r="Q63" s="394">
        <v>1.6875</v>
      </c>
      <c r="R63" s="394">
        <v>1</v>
      </c>
      <c r="S63" s="394" t="s">
        <v>954</v>
      </c>
      <c r="T63" s="394">
        <v>2.6666666666666665</v>
      </c>
      <c r="U63" s="394">
        <v>1.5</v>
      </c>
      <c r="V63" s="394">
        <v>1.0327868852459017</v>
      </c>
      <c r="W63" s="394">
        <v>1.1360544217687074</v>
      </c>
      <c r="X63" s="394">
        <v>1</v>
      </c>
      <c r="Y63" s="394">
        <v>1.4</v>
      </c>
      <c r="Z63" s="394" t="s">
        <v>954</v>
      </c>
      <c r="AA63" s="394" t="s">
        <v>954</v>
      </c>
      <c r="AB63" s="434">
        <v>1.1466395112016294</v>
      </c>
      <c r="AD63" s="394">
        <v>1</v>
      </c>
      <c r="AE63" s="394">
        <v>1.8333333333333333</v>
      </c>
      <c r="AF63" s="394" t="s">
        <v>954</v>
      </c>
      <c r="AG63" s="394">
        <v>3.3333333333333335</v>
      </c>
      <c r="AH63" s="394">
        <v>1.9333333333333333</v>
      </c>
      <c r="AI63" s="394">
        <v>1.1397849462365592</v>
      </c>
      <c r="AJ63" s="394">
        <v>1.1688596491228069</v>
      </c>
      <c r="AK63" s="394">
        <v>1.1130434782608696</v>
      </c>
      <c r="AL63" s="394">
        <v>1.1029411764705883</v>
      </c>
      <c r="AM63" s="394">
        <v>1.6511627906976745</v>
      </c>
      <c r="AN63" s="394">
        <v>1.5714285714285714</v>
      </c>
      <c r="AO63" s="394">
        <v>13</v>
      </c>
      <c r="AP63" s="395">
        <v>1.1645949421345907</v>
      </c>
    </row>
    <row r="64" spans="1:42" x14ac:dyDescent="0.25">
      <c r="A64" s="364" t="s">
        <v>78</v>
      </c>
      <c r="B64" s="394">
        <v>2.76056338028169</v>
      </c>
      <c r="C64" s="394">
        <v>2.3464566929133857</v>
      </c>
      <c r="D64" s="394">
        <v>2.0163934426229506</v>
      </c>
      <c r="E64" s="394">
        <v>2.2661870503597124</v>
      </c>
      <c r="F64" s="394">
        <v>2.2685185185185186</v>
      </c>
      <c r="G64" s="394">
        <v>1.5494505494505495</v>
      </c>
      <c r="H64" s="394">
        <v>2.3571428571428572</v>
      </c>
      <c r="I64" s="394">
        <v>2.488</v>
      </c>
      <c r="J64" s="394">
        <v>2.5371900826446283</v>
      </c>
      <c r="K64" s="394">
        <v>2.5744680851063828</v>
      </c>
      <c r="L64" s="394">
        <v>2.125</v>
      </c>
      <c r="M64" s="394">
        <v>1.8690476190476191</v>
      </c>
      <c r="N64" s="395">
        <v>2.2671451355661882</v>
      </c>
      <c r="P64" s="394">
        <v>1</v>
      </c>
      <c r="Q64" s="394">
        <v>2.2000000000000002</v>
      </c>
      <c r="R64" s="394" t="s">
        <v>954</v>
      </c>
      <c r="S64" s="394" t="s">
        <v>954</v>
      </c>
      <c r="T64" s="394" t="s">
        <v>954</v>
      </c>
      <c r="U64" s="394">
        <v>1</v>
      </c>
      <c r="V64" s="394" t="s">
        <v>954</v>
      </c>
      <c r="W64" s="394">
        <v>1</v>
      </c>
      <c r="X64" s="394" t="s">
        <v>954</v>
      </c>
      <c r="Y64" s="394">
        <v>4</v>
      </c>
      <c r="Z64" s="394" t="s">
        <v>954</v>
      </c>
      <c r="AA64" s="394" t="s">
        <v>954</v>
      </c>
      <c r="AB64" s="434">
        <v>1.6923076923076923</v>
      </c>
      <c r="AD64" s="394" t="s">
        <v>954</v>
      </c>
      <c r="AE64" s="394" t="s">
        <v>954</v>
      </c>
      <c r="AF64" s="394" t="s">
        <v>954</v>
      </c>
      <c r="AG64" s="394" t="s">
        <v>954</v>
      </c>
      <c r="AH64" s="394" t="s">
        <v>954</v>
      </c>
      <c r="AI64" s="394">
        <v>5</v>
      </c>
      <c r="AJ64" s="394">
        <v>2.25</v>
      </c>
      <c r="AK64" s="394">
        <v>1.6666666666666667</v>
      </c>
      <c r="AL64" s="394" t="s">
        <v>954</v>
      </c>
      <c r="AM64" s="394">
        <v>1.6666666666666667</v>
      </c>
      <c r="AN64" s="394" t="s">
        <v>954</v>
      </c>
      <c r="AO64" s="394">
        <v>2</v>
      </c>
      <c r="AP64" s="395">
        <v>2.0666666666666669</v>
      </c>
    </row>
    <row r="65" spans="1:51" x14ac:dyDescent="0.25">
      <c r="A65" s="364" t="s">
        <v>330</v>
      </c>
      <c r="B65" s="394">
        <v>1.3636363636363635</v>
      </c>
      <c r="C65" s="394">
        <v>2.7619047619047619</v>
      </c>
      <c r="D65" s="394">
        <v>2.5714285714285716</v>
      </c>
      <c r="E65" s="394">
        <v>1.6153846153846154</v>
      </c>
      <c r="F65" s="394">
        <v>2.2670807453416151</v>
      </c>
      <c r="G65" s="394">
        <v>2.4</v>
      </c>
      <c r="H65" s="394">
        <v>2.8333333333333335</v>
      </c>
      <c r="I65" s="394">
        <v>1.9548387096774194</v>
      </c>
      <c r="J65" s="394">
        <v>2.1309523809523809</v>
      </c>
      <c r="K65" s="394">
        <v>2</v>
      </c>
      <c r="L65" s="394">
        <v>1.2307692307692308</v>
      </c>
      <c r="M65" s="394">
        <v>1.2307692307692308</v>
      </c>
      <c r="N65" s="395">
        <v>2.2240000000000002</v>
      </c>
      <c r="P65" s="394">
        <v>1</v>
      </c>
      <c r="Q65" s="394">
        <v>2.2000000000000002</v>
      </c>
      <c r="R65" s="394" t="s">
        <v>954</v>
      </c>
      <c r="S65" s="394" t="s">
        <v>954</v>
      </c>
      <c r="T65" s="394" t="s">
        <v>954</v>
      </c>
      <c r="U65" s="394">
        <v>1</v>
      </c>
      <c r="V65" s="394" t="s">
        <v>954</v>
      </c>
      <c r="W65" s="394">
        <v>1</v>
      </c>
      <c r="X65" s="394" t="s">
        <v>954</v>
      </c>
      <c r="Y65" s="394">
        <v>4</v>
      </c>
      <c r="Z65" s="394" t="s">
        <v>954</v>
      </c>
      <c r="AA65" s="394" t="s">
        <v>954</v>
      </c>
      <c r="AB65" s="434">
        <v>1.6923076923076923</v>
      </c>
      <c r="AD65" s="394" t="s">
        <v>954</v>
      </c>
      <c r="AE65" s="394" t="s">
        <v>954</v>
      </c>
      <c r="AF65" s="394" t="s">
        <v>954</v>
      </c>
      <c r="AG65" s="394" t="s">
        <v>954</v>
      </c>
      <c r="AH65" s="394" t="s">
        <v>954</v>
      </c>
      <c r="AI65" s="394">
        <v>5</v>
      </c>
      <c r="AJ65" s="394">
        <v>2.25</v>
      </c>
      <c r="AK65" s="394">
        <v>1.6666666666666667</v>
      </c>
      <c r="AL65" s="394" t="s">
        <v>954</v>
      </c>
      <c r="AM65" s="394">
        <v>1.6666666666666667</v>
      </c>
      <c r="AN65" s="394" t="s">
        <v>954</v>
      </c>
      <c r="AO65" s="394">
        <v>2</v>
      </c>
      <c r="AP65" s="395">
        <v>2.0666666666666669</v>
      </c>
    </row>
    <row r="66" spans="1:51" x14ac:dyDescent="0.25">
      <c r="A66" s="364" t="s">
        <v>331</v>
      </c>
      <c r="B66" s="394">
        <v>1.547945205479452</v>
      </c>
      <c r="C66" s="394">
        <v>2</v>
      </c>
      <c r="D66" s="394">
        <v>3.0142857142857142</v>
      </c>
      <c r="E66" s="394">
        <v>3.2</v>
      </c>
      <c r="F66" s="394">
        <v>1.8160919540229885</v>
      </c>
      <c r="G66" s="394">
        <v>1.7096774193548387</v>
      </c>
      <c r="H66" s="394">
        <v>1.5476190476190477</v>
      </c>
      <c r="I66" s="394">
        <v>1.6407766990291262</v>
      </c>
      <c r="J66" s="394">
        <v>2.106060606060606</v>
      </c>
      <c r="K66" s="394">
        <v>2.0147058823529411</v>
      </c>
      <c r="L66" s="394">
        <v>2.075268817204301</v>
      </c>
      <c r="M66" s="394">
        <v>2.0857142857142859</v>
      </c>
      <c r="N66" s="395">
        <v>2.0522388059701493</v>
      </c>
      <c r="P66" s="394">
        <v>2.3368421052631581</v>
      </c>
      <c r="Q66" s="394">
        <v>2.7415730337078652</v>
      </c>
      <c r="R66" s="394">
        <v>2.6153846153846154</v>
      </c>
      <c r="S66" s="394" t="s">
        <v>954</v>
      </c>
      <c r="T66" s="394">
        <v>1.3333333333333333</v>
      </c>
      <c r="U66" s="394">
        <v>1.6666666666666667</v>
      </c>
      <c r="V66" s="394">
        <v>2.4333333333333331</v>
      </c>
      <c r="W66" s="394">
        <v>2.657142857142857</v>
      </c>
      <c r="X66" s="394">
        <v>2.4</v>
      </c>
      <c r="Y66" s="394">
        <v>3.34375</v>
      </c>
      <c r="Z66" s="394">
        <v>2</v>
      </c>
      <c r="AA66" s="394">
        <v>1.6666666666666667</v>
      </c>
      <c r="AB66" s="434">
        <v>2.5844155844155843</v>
      </c>
      <c r="AD66" s="394">
        <v>1</v>
      </c>
      <c r="AE66" s="394">
        <v>2</v>
      </c>
      <c r="AF66" s="394">
        <v>2.2000000000000002</v>
      </c>
      <c r="AG66" s="394">
        <v>1.25</v>
      </c>
      <c r="AH66" s="394">
        <v>2.8571428571428572</v>
      </c>
      <c r="AI66" s="394">
        <v>2.1749999999999998</v>
      </c>
      <c r="AJ66" s="394">
        <v>1.8552631578947369</v>
      </c>
      <c r="AK66" s="394">
        <v>1.5555555555555556</v>
      </c>
      <c r="AL66" s="394">
        <v>1.5319148936170213</v>
      </c>
      <c r="AM66" s="394">
        <v>1.5303030303030303</v>
      </c>
      <c r="AN66" s="394">
        <v>2.4791666666666665</v>
      </c>
      <c r="AO66" s="394">
        <v>2.6829268292682928</v>
      </c>
      <c r="AP66" s="395">
        <v>1.9581673306772909</v>
      </c>
    </row>
    <row r="67" spans="1:51" x14ac:dyDescent="0.25">
      <c r="A67" s="364" t="s">
        <v>82</v>
      </c>
      <c r="B67" s="394">
        <v>1.0769230769230769</v>
      </c>
      <c r="C67" s="394">
        <v>2</v>
      </c>
      <c r="D67" s="394">
        <v>1.9</v>
      </c>
      <c r="E67" s="394">
        <v>1.2727272727272727</v>
      </c>
      <c r="F67" s="394">
        <v>3.1666666666666665</v>
      </c>
      <c r="G67" s="394">
        <v>3.1549295774647885</v>
      </c>
      <c r="H67" s="394">
        <v>11.191489361702128</v>
      </c>
      <c r="I67" s="394">
        <v>1.2807017543859649</v>
      </c>
      <c r="J67" s="394">
        <v>6.208333333333333</v>
      </c>
      <c r="K67" s="394">
        <v>4.0222222222222221</v>
      </c>
      <c r="L67" s="394">
        <v>3.8666666666666667</v>
      </c>
      <c r="M67" s="394">
        <v>3.1538461538461537</v>
      </c>
      <c r="N67" s="395">
        <v>3.9607843137254903</v>
      </c>
      <c r="P67" s="394">
        <v>1</v>
      </c>
      <c r="Q67" s="394">
        <v>2.2000000000000002</v>
      </c>
      <c r="R67" s="394" t="s">
        <v>954</v>
      </c>
      <c r="S67" s="394" t="s">
        <v>954</v>
      </c>
      <c r="T67" s="394" t="s">
        <v>954</v>
      </c>
      <c r="U67" s="394">
        <v>1</v>
      </c>
      <c r="V67" s="394" t="s">
        <v>954</v>
      </c>
      <c r="W67" s="394">
        <v>1</v>
      </c>
      <c r="X67" s="394" t="s">
        <v>954</v>
      </c>
      <c r="Y67" s="394">
        <v>4</v>
      </c>
      <c r="Z67" s="394" t="s">
        <v>954</v>
      </c>
      <c r="AA67" s="394" t="s">
        <v>954</v>
      </c>
      <c r="AB67" s="434">
        <v>1.6923076923076923</v>
      </c>
      <c r="AD67" s="394" t="s">
        <v>954</v>
      </c>
      <c r="AE67" s="394" t="s">
        <v>954</v>
      </c>
      <c r="AF67" s="394" t="s">
        <v>954</v>
      </c>
      <c r="AG67" s="394" t="s">
        <v>954</v>
      </c>
      <c r="AH67" s="394" t="s">
        <v>954</v>
      </c>
      <c r="AI67" s="394">
        <v>5</v>
      </c>
      <c r="AJ67" s="394">
        <v>2.25</v>
      </c>
      <c r="AK67" s="394">
        <v>1.6666666666666667</v>
      </c>
      <c r="AL67" s="394" t="s">
        <v>954</v>
      </c>
      <c r="AM67" s="394">
        <v>1.6666666666666667</v>
      </c>
      <c r="AN67" s="394" t="s">
        <v>954</v>
      </c>
      <c r="AO67" s="394">
        <v>2</v>
      </c>
      <c r="AP67" s="395">
        <v>2.0666666666666669</v>
      </c>
    </row>
    <row r="68" spans="1:51" x14ac:dyDescent="0.25">
      <c r="A68" s="364" t="s">
        <v>76</v>
      </c>
      <c r="B68" s="394">
        <v>2.5</v>
      </c>
      <c r="C68" s="394">
        <v>3.7777777777777777</v>
      </c>
      <c r="D68" s="394">
        <v>1.4</v>
      </c>
      <c r="E68" s="394">
        <v>1.9523809523809523</v>
      </c>
      <c r="F68" s="394">
        <v>1.2941176470588236</v>
      </c>
      <c r="G68" s="394">
        <v>1.4130434782608696</v>
      </c>
      <c r="H68" s="394">
        <v>1.5</v>
      </c>
      <c r="I68" s="394">
        <v>1.8125</v>
      </c>
      <c r="J68" s="394">
        <v>2.4074074074074074</v>
      </c>
      <c r="K68" s="394">
        <v>1.5</v>
      </c>
      <c r="L68" s="394">
        <v>2.6</v>
      </c>
      <c r="M68" s="394">
        <v>1.25</v>
      </c>
      <c r="N68" s="395">
        <v>1.7522935779816513</v>
      </c>
      <c r="P68" s="394">
        <v>1</v>
      </c>
      <c r="Q68" s="394">
        <v>2.2000000000000002</v>
      </c>
      <c r="R68" s="394" t="s">
        <v>954</v>
      </c>
      <c r="S68" s="394" t="s">
        <v>954</v>
      </c>
      <c r="T68" s="394" t="s">
        <v>954</v>
      </c>
      <c r="U68" s="394">
        <v>1</v>
      </c>
      <c r="V68" s="394" t="s">
        <v>954</v>
      </c>
      <c r="W68" s="394">
        <v>1</v>
      </c>
      <c r="X68" s="394" t="s">
        <v>954</v>
      </c>
      <c r="Y68" s="394">
        <v>4</v>
      </c>
      <c r="Z68" s="394" t="s">
        <v>954</v>
      </c>
      <c r="AA68" s="394" t="s">
        <v>954</v>
      </c>
      <c r="AB68" s="434">
        <v>1.6923076923076923</v>
      </c>
      <c r="AD68" s="394" t="s">
        <v>954</v>
      </c>
      <c r="AE68" s="394" t="s">
        <v>954</v>
      </c>
      <c r="AF68" s="394" t="s">
        <v>954</v>
      </c>
      <c r="AG68" s="394" t="s">
        <v>954</v>
      </c>
      <c r="AH68" s="394" t="s">
        <v>954</v>
      </c>
      <c r="AI68" s="394">
        <v>5</v>
      </c>
      <c r="AJ68" s="394">
        <v>2.25</v>
      </c>
      <c r="AK68" s="394">
        <v>1.6666666666666667</v>
      </c>
      <c r="AL68" s="394" t="s">
        <v>954</v>
      </c>
      <c r="AM68" s="394">
        <v>1.6666666666666667</v>
      </c>
      <c r="AN68" s="394" t="s">
        <v>954</v>
      </c>
      <c r="AO68" s="394">
        <v>2</v>
      </c>
      <c r="AP68" s="395">
        <v>2.0666666666666669</v>
      </c>
    </row>
    <row r="69" spans="1:51" x14ac:dyDescent="0.25">
      <c r="A69" s="364" t="s">
        <v>57</v>
      </c>
      <c r="B69" s="394">
        <v>1</v>
      </c>
      <c r="C69" s="394">
        <v>2.4285714285714284</v>
      </c>
      <c r="D69" s="394" t="s">
        <v>954</v>
      </c>
      <c r="E69" s="394">
        <v>1.4444444444444444</v>
      </c>
      <c r="F69" s="394">
        <v>1.6363636363636365</v>
      </c>
      <c r="G69" s="394">
        <v>1.6486486486486487</v>
      </c>
      <c r="H69" s="394">
        <v>2.1830065359477122</v>
      </c>
      <c r="I69" s="394">
        <v>1.6944444444444444</v>
      </c>
      <c r="J69" s="394">
        <v>2.1052631578947367</v>
      </c>
      <c r="K69" s="394">
        <v>2.0909090909090908</v>
      </c>
      <c r="L69" s="394">
        <v>1</v>
      </c>
      <c r="M69" s="394" t="s">
        <v>954</v>
      </c>
      <c r="N69" s="395">
        <v>1.9732441471571907</v>
      </c>
      <c r="P69" s="394">
        <v>1.2</v>
      </c>
      <c r="Q69" s="394">
        <v>1.3333333333333333</v>
      </c>
      <c r="R69" s="394" t="s">
        <v>954</v>
      </c>
      <c r="S69" s="394" t="s">
        <v>954</v>
      </c>
      <c r="T69" s="394" t="s">
        <v>954</v>
      </c>
      <c r="U69" s="394">
        <v>1</v>
      </c>
      <c r="V69" s="394">
        <v>1.5357142857142858</v>
      </c>
      <c r="W69" s="394">
        <v>2.4285714285714284</v>
      </c>
      <c r="X69" s="394">
        <v>1</v>
      </c>
      <c r="Y69" s="394" t="s">
        <v>954</v>
      </c>
      <c r="Z69" s="394" t="s">
        <v>954</v>
      </c>
      <c r="AA69" s="394" t="s">
        <v>954</v>
      </c>
      <c r="AB69" s="434">
        <v>1.5510204081632653</v>
      </c>
      <c r="AD69" s="394" t="s">
        <v>954</v>
      </c>
      <c r="AE69" s="394" t="s">
        <v>954</v>
      </c>
      <c r="AF69" s="394" t="s">
        <v>954</v>
      </c>
      <c r="AG69" s="394" t="s">
        <v>954</v>
      </c>
      <c r="AH69" s="394" t="s">
        <v>954</v>
      </c>
      <c r="AI69" s="394">
        <v>1.75</v>
      </c>
      <c r="AJ69" s="394">
        <v>1.7058823529411764</v>
      </c>
      <c r="AK69" s="394">
        <v>1.6666666666666667</v>
      </c>
      <c r="AL69" s="394">
        <v>1.3333333333333333</v>
      </c>
      <c r="AM69" s="394">
        <v>1</v>
      </c>
      <c r="AN69" s="394">
        <v>2</v>
      </c>
      <c r="AO69" s="394">
        <v>2</v>
      </c>
      <c r="AP69" s="395">
        <v>1.6299212598425197</v>
      </c>
    </row>
    <row r="70" spans="1:51" x14ac:dyDescent="0.25">
      <c r="A70" s="364" t="s">
        <v>80</v>
      </c>
      <c r="B70" s="394">
        <v>1.75</v>
      </c>
      <c r="C70" s="394">
        <v>1.2</v>
      </c>
      <c r="D70" s="394">
        <v>1.5555555555555556</v>
      </c>
      <c r="E70" s="394">
        <v>1.0833333333333333</v>
      </c>
      <c r="F70" s="394">
        <v>1.6666666666666667</v>
      </c>
      <c r="G70" s="394">
        <v>1.5263157894736843</v>
      </c>
      <c r="H70" s="394">
        <v>1.6190476190476191</v>
      </c>
      <c r="I70" s="394">
        <v>1.625</v>
      </c>
      <c r="J70" s="394">
        <v>1.1538461538461537</v>
      </c>
      <c r="K70" s="394">
        <v>1.7142857142857142</v>
      </c>
      <c r="L70" s="394">
        <v>1.2307692307692308</v>
      </c>
      <c r="M70" s="394">
        <v>1</v>
      </c>
      <c r="N70" s="395">
        <v>1.5345268542199488</v>
      </c>
      <c r="P70" s="394">
        <v>1</v>
      </c>
      <c r="Q70" s="394">
        <v>2.2000000000000002</v>
      </c>
      <c r="R70" s="394" t="s">
        <v>954</v>
      </c>
      <c r="S70" s="394" t="s">
        <v>954</v>
      </c>
      <c r="T70" s="394" t="s">
        <v>954</v>
      </c>
      <c r="U70" s="394">
        <v>1</v>
      </c>
      <c r="V70" s="394" t="s">
        <v>954</v>
      </c>
      <c r="W70" s="394">
        <v>1</v>
      </c>
      <c r="X70" s="394" t="s">
        <v>954</v>
      </c>
      <c r="Y70" s="394">
        <v>4</v>
      </c>
      <c r="Z70" s="394" t="s">
        <v>954</v>
      </c>
      <c r="AA70" s="394" t="s">
        <v>954</v>
      </c>
      <c r="AB70" s="434">
        <v>1.6923076923076923</v>
      </c>
      <c r="AD70" s="394" t="s">
        <v>954</v>
      </c>
      <c r="AE70" s="394" t="s">
        <v>954</v>
      </c>
      <c r="AF70" s="394" t="s">
        <v>954</v>
      </c>
      <c r="AG70" s="394" t="s">
        <v>954</v>
      </c>
      <c r="AH70" s="394" t="s">
        <v>954</v>
      </c>
      <c r="AI70" s="394">
        <v>5</v>
      </c>
      <c r="AJ70" s="394">
        <v>2.25</v>
      </c>
      <c r="AK70" s="394">
        <v>1.6666666666666667</v>
      </c>
      <c r="AL70" s="394" t="s">
        <v>954</v>
      </c>
      <c r="AM70" s="394">
        <v>1.6666666666666667</v>
      </c>
      <c r="AN70" s="394" t="s">
        <v>954</v>
      </c>
      <c r="AO70" s="394">
        <v>2</v>
      </c>
      <c r="AP70" s="395">
        <v>2.0666666666666669</v>
      </c>
    </row>
    <row r="71" spans="1:51" x14ac:dyDescent="0.25">
      <c r="A71" s="364" t="s">
        <v>332</v>
      </c>
      <c r="B71" s="394" t="s">
        <v>954</v>
      </c>
      <c r="C71" s="394">
        <v>1.6</v>
      </c>
      <c r="D71" s="394">
        <v>1.7333333333333334</v>
      </c>
      <c r="E71" s="394">
        <v>2</v>
      </c>
      <c r="F71" s="394">
        <v>2.2222222222222223</v>
      </c>
      <c r="G71" s="394">
        <v>1.4393939393939394</v>
      </c>
      <c r="H71" s="394">
        <v>2.3538461538461539</v>
      </c>
      <c r="I71" s="394">
        <v>1.8205128205128205</v>
      </c>
      <c r="J71" s="394">
        <v>1.2727272727272727</v>
      </c>
      <c r="K71" s="394">
        <v>1.7209302325581395</v>
      </c>
      <c r="L71" s="394">
        <v>1.4375</v>
      </c>
      <c r="M71" s="394">
        <v>1.2</v>
      </c>
      <c r="N71" s="395">
        <v>1.7358490566037736</v>
      </c>
      <c r="P71" s="394">
        <v>1</v>
      </c>
      <c r="Q71" s="394">
        <v>2.2000000000000002</v>
      </c>
      <c r="R71" s="394" t="s">
        <v>954</v>
      </c>
      <c r="S71" s="394" t="s">
        <v>954</v>
      </c>
      <c r="T71" s="394" t="s">
        <v>954</v>
      </c>
      <c r="U71" s="394">
        <v>1</v>
      </c>
      <c r="V71" s="394" t="s">
        <v>954</v>
      </c>
      <c r="W71" s="394">
        <v>1</v>
      </c>
      <c r="X71" s="394" t="s">
        <v>954</v>
      </c>
      <c r="Y71" s="394">
        <v>4</v>
      </c>
      <c r="Z71" s="394" t="s">
        <v>954</v>
      </c>
      <c r="AA71" s="394" t="s">
        <v>954</v>
      </c>
      <c r="AB71" s="434">
        <v>1.6923076923076923</v>
      </c>
      <c r="AD71" s="394" t="s">
        <v>954</v>
      </c>
      <c r="AE71" s="394" t="s">
        <v>954</v>
      </c>
      <c r="AF71" s="394" t="s">
        <v>954</v>
      </c>
      <c r="AG71" s="394" t="s">
        <v>954</v>
      </c>
      <c r="AH71" s="394" t="s">
        <v>954</v>
      </c>
      <c r="AI71" s="394">
        <v>5</v>
      </c>
      <c r="AJ71" s="394">
        <v>2.25</v>
      </c>
      <c r="AK71" s="394">
        <v>1.6666666666666667</v>
      </c>
      <c r="AL71" s="394" t="s">
        <v>954</v>
      </c>
      <c r="AM71" s="394">
        <v>1.6666666666666667</v>
      </c>
      <c r="AN71" s="394" t="s">
        <v>954</v>
      </c>
      <c r="AO71" s="394">
        <v>2</v>
      </c>
      <c r="AP71" s="395">
        <v>2.0666666666666669</v>
      </c>
    </row>
    <row r="72" spans="1:51" x14ac:dyDescent="0.25">
      <c r="A72" s="366" t="s">
        <v>41</v>
      </c>
      <c r="B72" s="394">
        <v>2.3739837398373984</v>
      </c>
      <c r="C72" s="396">
        <v>2.0787671232876712</v>
      </c>
      <c r="D72" s="396">
        <v>1.8365384615384615</v>
      </c>
      <c r="E72" s="396">
        <v>2.2271386430678466</v>
      </c>
      <c r="F72" s="396">
        <v>1.8725490196078431</v>
      </c>
      <c r="G72" s="396">
        <v>1.6014814814814815</v>
      </c>
      <c r="H72" s="396">
        <v>1.821285140562249</v>
      </c>
      <c r="I72" s="396">
        <v>1.6801886792452829</v>
      </c>
      <c r="J72" s="396">
        <v>1.478932584269663</v>
      </c>
      <c r="K72" s="396">
        <v>1.6513513513513514</v>
      </c>
      <c r="L72" s="396">
        <v>1.8014981273408239</v>
      </c>
      <c r="M72" s="396">
        <v>2.1637426900584797</v>
      </c>
      <c r="N72" s="397">
        <v>1.7774417363458459</v>
      </c>
      <c r="P72" s="394">
        <v>2.3745928338762217</v>
      </c>
      <c r="Q72" s="394">
        <v>3.6435897435897435</v>
      </c>
      <c r="R72" s="394">
        <v>1.9917355371900827</v>
      </c>
      <c r="S72" s="394" t="s">
        <v>954</v>
      </c>
      <c r="T72" s="394">
        <v>2.4</v>
      </c>
      <c r="U72" s="394">
        <v>1.8</v>
      </c>
      <c r="V72" s="394">
        <v>1.95703125</v>
      </c>
      <c r="W72" s="394">
        <v>1.6452830188679246</v>
      </c>
      <c r="X72" s="394">
        <v>2.3826086956521739</v>
      </c>
      <c r="Y72" s="394">
        <v>2.1037735849056602</v>
      </c>
      <c r="Z72" s="394">
        <v>8.5</v>
      </c>
      <c r="AA72" s="394">
        <v>2.3333333333333335</v>
      </c>
      <c r="AB72" s="435">
        <v>2.4033662217063263</v>
      </c>
      <c r="AD72" s="394">
        <v>4.125</v>
      </c>
      <c r="AE72" s="394">
        <v>4.1428571428571432</v>
      </c>
      <c r="AF72" s="394">
        <v>2.1666666666666665</v>
      </c>
      <c r="AG72" s="394">
        <v>2</v>
      </c>
      <c r="AH72" s="394">
        <v>1.6376811594202898</v>
      </c>
      <c r="AI72" s="394">
        <v>3.1451104100946372</v>
      </c>
      <c r="AJ72" s="394">
        <v>2.6260720411663807</v>
      </c>
      <c r="AK72" s="394">
        <v>1.6826029216467464</v>
      </c>
      <c r="AL72" s="394">
        <v>1.7376344086021505</v>
      </c>
      <c r="AM72" s="394">
        <v>1.6695652173913043</v>
      </c>
      <c r="AN72" s="394">
        <v>1.8402061855670102</v>
      </c>
      <c r="AO72" s="394">
        <v>2.2526690391459074</v>
      </c>
      <c r="AP72" s="397">
        <v>2.0989839396919043</v>
      </c>
    </row>
    <row r="73" spans="1:51" x14ac:dyDescent="0.25">
      <c r="A73" s="367" t="s">
        <v>333</v>
      </c>
      <c r="B73" s="391">
        <v>2.4208909370199692</v>
      </c>
      <c r="C73" s="398">
        <v>2.1219168428470754</v>
      </c>
      <c r="D73" s="398">
        <v>2.187948350071736</v>
      </c>
      <c r="E73" s="398">
        <v>2.026697177726926</v>
      </c>
      <c r="F73" s="398">
        <v>1.9769408147578786</v>
      </c>
      <c r="G73" s="398">
        <v>1.8113853359754999</v>
      </c>
      <c r="H73" s="398">
        <v>2.1198320824322607</v>
      </c>
      <c r="I73" s="398">
        <v>1.9380403458213256</v>
      </c>
      <c r="J73" s="398">
        <v>1.7416212003117693</v>
      </c>
      <c r="K73" s="398">
        <v>2.0202550637659416</v>
      </c>
      <c r="L73" s="398">
        <v>2.2722095671981775</v>
      </c>
      <c r="M73" s="398">
        <v>2.2082076041038019</v>
      </c>
      <c r="N73" s="399">
        <v>1.9966128485943322</v>
      </c>
      <c r="P73" s="391">
        <v>2.3200745804847731</v>
      </c>
      <c r="Q73" s="398">
        <v>2.5060702875399361</v>
      </c>
      <c r="R73" s="398">
        <v>2.0855457227138645</v>
      </c>
      <c r="S73" s="398" t="s">
        <v>954</v>
      </c>
      <c r="T73" s="398">
        <v>2</v>
      </c>
      <c r="U73" s="398">
        <v>1.5544303797468355</v>
      </c>
      <c r="V73" s="398">
        <v>1.7623554153522607</v>
      </c>
      <c r="W73" s="398">
        <v>1.915035799522673</v>
      </c>
      <c r="X73" s="398">
        <v>2.4405182567726738</v>
      </c>
      <c r="Y73" s="398">
        <v>2.9031413612565444</v>
      </c>
      <c r="Z73" s="398">
        <v>6.6428571428571432</v>
      </c>
      <c r="AA73" s="398">
        <v>5.75</v>
      </c>
      <c r="AB73" s="399">
        <v>2.1264727348555938</v>
      </c>
      <c r="AD73" s="391">
        <v>3.4166666666666665</v>
      </c>
      <c r="AE73" s="398">
        <v>2.8125</v>
      </c>
      <c r="AF73" s="398">
        <v>4.9069767441860463</v>
      </c>
      <c r="AG73" s="398">
        <v>1.9565217391304348</v>
      </c>
      <c r="AH73" s="398">
        <v>1.65</v>
      </c>
      <c r="AI73" s="398">
        <v>2.0549618320610685</v>
      </c>
      <c r="AJ73" s="398">
        <v>1.7314031180400891</v>
      </c>
      <c r="AK73" s="398">
        <v>1.7666137845936893</v>
      </c>
      <c r="AL73" s="398">
        <v>1.762532981530343</v>
      </c>
      <c r="AM73" s="398">
        <v>1.9305949008498584</v>
      </c>
      <c r="AN73" s="398">
        <v>2.2014260249554369</v>
      </c>
      <c r="AO73" s="398">
        <v>2.2439393939393941</v>
      </c>
      <c r="AP73" s="399">
        <v>1.8408163265306123</v>
      </c>
    </row>
    <row r="74" spans="1:51" x14ac:dyDescent="0.25">
      <c r="A74" s="367" t="s">
        <v>265</v>
      </c>
      <c r="B74" s="392">
        <v>3.5192472198460223</v>
      </c>
      <c r="C74" s="400">
        <v>2.9320224719101122</v>
      </c>
      <c r="D74" s="400">
        <v>2.8197054342305741</v>
      </c>
      <c r="E74" s="400">
        <v>3.0812077043206663</v>
      </c>
      <c r="F74" s="400">
        <v>2.8619662363455811</v>
      </c>
      <c r="G74" s="400">
        <v>2.893372982158029</v>
      </c>
      <c r="H74" s="400">
        <v>3.7851805728518055</v>
      </c>
      <c r="I74" s="400">
        <v>3.1329317269076307</v>
      </c>
      <c r="J74" s="400">
        <v>2.9994450610432852</v>
      </c>
      <c r="K74" s="400">
        <v>2.5066605420303167</v>
      </c>
      <c r="L74" s="400">
        <v>2.9656144306651635</v>
      </c>
      <c r="M74" s="400">
        <v>2.9871086556169431</v>
      </c>
      <c r="N74" s="401">
        <v>3.0085078245536696</v>
      </c>
      <c r="P74" s="392">
        <v>2.9897567221510886</v>
      </c>
      <c r="Q74" s="400">
        <v>2.8254166666666665</v>
      </c>
      <c r="R74" s="400">
        <v>3.4074074074074074</v>
      </c>
      <c r="S74" s="400" t="s">
        <v>954</v>
      </c>
      <c r="T74" s="400">
        <v>2.0638297872340425</v>
      </c>
      <c r="U74" s="400">
        <v>2.8025034770514603</v>
      </c>
      <c r="V74" s="400">
        <v>3.3038538650033416</v>
      </c>
      <c r="W74" s="400">
        <v>3.1887062187276625</v>
      </c>
      <c r="X74" s="400">
        <v>3.0637164040778497</v>
      </c>
      <c r="Y74" s="400">
        <v>3.3159688412852968</v>
      </c>
      <c r="Z74" s="400">
        <v>2.7380952380952381</v>
      </c>
      <c r="AA74" s="400">
        <v>2.6666666666666665</v>
      </c>
      <c r="AB74" s="401">
        <v>3.1245842018893866</v>
      </c>
      <c r="AD74" s="392">
        <v>2.1</v>
      </c>
      <c r="AE74" s="400">
        <v>1.4878048780487805</v>
      </c>
      <c r="AF74" s="400">
        <v>2.9444444444444446</v>
      </c>
      <c r="AG74" s="400">
        <v>2.8571428571428572</v>
      </c>
      <c r="AH74" s="400">
        <v>1.7342657342657342</v>
      </c>
      <c r="AI74" s="400">
        <v>2.589995724668662</v>
      </c>
      <c r="AJ74" s="400">
        <v>3.0494414071785121</v>
      </c>
      <c r="AK74" s="400">
        <v>2.9081916001388408</v>
      </c>
      <c r="AL74" s="400">
        <v>2.6432721357192657</v>
      </c>
      <c r="AM74" s="400">
        <v>2.6463754646840147</v>
      </c>
      <c r="AN74" s="400">
        <v>2.5990081473609634</v>
      </c>
      <c r="AO74" s="400">
        <v>2.5873344370860929</v>
      </c>
      <c r="AP74" s="401">
        <v>2.7400045177320984</v>
      </c>
    </row>
    <row r="75" spans="1:51" x14ac:dyDescent="0.25">
      <c r="A75" s="372" t="s">
        <v>334</v>
      </c>
      <c r="B75" s="389">
        <v>2.9405099150141645</v>
      </c>
      <c r="C75" s="394">
        <v>2.5726789621756798</v>
      </c>
      <c r="D75" s="394">
        <v>2.5578352661314301</v>
      </c>
      <c r="E75" s="394">
        <v>2.4725952014087609</v>
      </c>
      <c r="F75" s="394">
        <v>2.2781815109007941</v>
      </c>
      <c r="G75" s="394">
        <v>2.133586337760911</v>
      </c>
      <c r="H75" s="394">
        <v>2.4023449878525405</v>
      </c>
      <c r="I75" s="394">
        <v>2.196490618485059</v>
      </c>
      <c r="J75" s="394">
        <v>2.0685030285549466</v>
      </c>
      <c r="K75" s="394">
        <v>2.2389015073301675</v>
      </c>
      <c r="L75" s="394">
        <v>2.6206798866855525</v>
      </c>
      <c r="M75" s="394">
        <v>2.5943396226415096</v>
      </c>
      <c r="N75" s="395">
        <v>2.339375839928326</v>
      </c>
      <c r="P75" s="389">
        <v>2.6499526963103124</v>
      </c>
      <c r="Q75" s="394">
        <v>2.6993694829760404</v>
      </c>
      <c r="R75" s="394">
        <v>2.927116827438371</v>
      </c>
      <c r="S75" s="394" t="s">
        <v>954</v>
      </c>
      <c r="T75" s="394">
        <v>2.0370370370370372</v>
      </c>
      <c r="U75" s="394">
        <v>2.359964093357271</v>
      </c>
      <c r="V75" s="394">
        <v>2.8450946643717727</v>
      </c>
      <c r="W75" s="394">
        <v>2.8417630997269536</v>
      </c>
      <c r="X75" s="394">
        <v>2.9612778315585673</v>
      </c>
      <c r="Y75" s="394">
        <v>3.2512315270935961</v>
      </c>
      <c r="Z75" s="394">
        <v>3.7142857142857144</v>
      </c>
      <c r="AA75" s="394">
        <v>4.4285714285714288</v>
      </c>
      <c r="AB75" s="395">
        <v>2.826716037090049</v>
      </c>
      <c r="AD75" s="389">
        <v>3.0294117647058822</v>
      </c>
      <c r="AE75" s="394">
        <v>2.0684931506849313</v>
      </c>
      <c r="AF75" s="394">
        <v>4.3278688524590168</v>
      </c>
      <c r="AG75" s="394">
        <v>2.3456790123456792</v>
      </c>
      <c r="AH75" s="394">
        <v>1.701716738197425</v>
      </c>
      <c r="AI75" s="394">
        <v>2.3979172375993425</v>
      </c>
      <c r="AJ75" s="394">
        <v>2.3689778084396917</v>
      </c>
      <c r="AK75" s="394">
        <v>2.3418452120682116</v>
      </c>
      <c r="AL75" s="394">
        <v>2.2538242157116932</v>
      </c>
      <c r="AM75" s="394">
        <v>2.4695591322603221</v>
      </c>
      <c r="AN75" s="394">
        <v>2.5330969267139478</v>
      </c>
      <c r="AO75" s="394">
        <v>2.5136540962288687</v>
      </c>
      <c r="AP75" s="395">
        <v>2.37818075460661</v>
      </c>
    </row>
    <row r="77" spans="1:51" x14ac:dyDescent="0.25">
      <c r="O77" s="366"/>
      <c r="P77" s="129">
        <v>2019</v>
      </c>
      <c r="Q77" s="128">
        <v>2020</v>
      </c>
      <c r="R77" s="366">
        <v>2021</v>
      </c>
      <c r="S77" s="129">
        <v>2019</v>
      </c>
      <c r="T77" s="128">
        <v>2020</v>
      </c>
      <c r="U77" s="366">
        <v>2021</v>
      </c>
      <c r="V77" s="128">
        <v>2019</v>
      </c>
      <c r="W77" s="128">
        <v>2020</v>
      </c>
      <c r="X77" s="128">
        <v>2021</v>
      </c>
    </row>
    <row r="78" spans="1:51" x14ac:dyDescent="0.25">
      <c r="O78" s="364" t="s">
        <v>52</v>
      </c>
      <c r="P78" s="127">
        <v>12998</v>
      </c>
      <c r="Q78" s="604">
        <v>3589</v>
      </c>
      <c r="R78" s="364">
        <v>3956</v>
      </c>
      <c r="S78" s="70">
        <v>6420</v>
      </c>
      <c r="T78" s="70">
        <v>1701</v>
      </c>
      <c r="U78" s="364">
        <v>2006</v>
      </c>
      <c r="V78" s="389">
        <v>2.0246105919003115</v>
      </c>
      <c r="W78" s="389">
        <v>2.1099353321575545</v>
      </c>
      <c r="X78" s="389">
        <v>1.9720837487537388</v>
      </c>
      <c r="AG78" s="454" t="s">
        <v>362</v>
      </c>
      <c r="AH78" s="455"/>
    </row>
    <row r="79" spans="1:51" x14ac:dyDescent="0.25">
      <c r="O79" s="364" t="s">
        <v>328</v>
      </c>
      <c r="P79" s="127">
        <v>14234</v>
      </c>
      <c r="Q79" s="604">
        <v>4268</v>
      </c>
      <c r="R79" s="364">
        <v>6236</v>
      </c>
      <c r="S79" s="70">
        <v>7870</v>
      </c>
      <c r="T79" s="70">
        <v>2008</v>
      </c>
      <c r="U79" s="364">
        <v>3512</v>
      </c>
      <c r="V79" s="389">
        <v>1.8086404066073698</v>
      </c>
      <c r="W79" s="389">
        <v>2.1254980079681274</v>
      </c>
      <c r="X79" s="389">
        <v>1.7756264236902051</v>
      </c>
      <c r="AG79" s="437">
        <v>43831</v>
      </c>
      <c r="AH79" s="437">
        <v>43862</v>
      </c>
      <c r="AI79" s="437">
        <v>43891</v>
      </c>
      <c r="AJ79" s="437">
        <v>43922</v>
      </c>
      <c r="AK79" s="437">
        <v>43952</v>
      </c>
      <c r="AL79" s="437">
        <v>43983</v>
      </c>
      <c r="AM79" s="437">
        <v>44013</v>
      </c>
      <c r="AN79" s="437">
        <v>44044</v>
      </c>
      <c r="AO79" s="437">
        <v>44075</v>
      </c>
      <c r="AP79" s="437">
        <v>44105</v>
      </c>
      <c r="AQ79" s="437">
        <v>44136</v>
      </c>
      <c r="AR79" s="437">
        <v>44166</v>
      </c>
      <c r="AS79" s="437"/>
      <c r="AT79" s="437"/>
      <c r="AU79" s="437"/>
      <c r="AV79" s="437"/>
      <c r="AW79" s="437"/>
      <c r="AX79" s="437"/>
      <c r="AY79" s="437"/>
    </row>
    <row r="80" spans="1:51" x14ac:dyDescent="0.25">
      <c r="O80" s="364" t="s">
        <v>64</v>
      </c>
      <c r="P80" s="127">
        <v>8331</v>
      </c>
      <c r="Q80" s="604">
        <v>2214</v>
      </c>
      <c r="R80" s="364">
        <v>1967</v>
      </c>
      <c r="S80" s="70">
        <v>3744</v>
      </c>
      <c r="T80" s="70">
        <v>909</v>
      </c>
      <c r="U80" s="364">
        <v>818</v>
      </c>
      <c r="V80" s="389">
        <v>2.2251602564102564</v>
      </c>
      <c r="W80" s="389">
        <v>2.4356435643564356</v>
      </c>
      <c r="X80" s="389">
        <v>2.404645476772616</v>
      </c>
      <c r="AF80" s="104" t="s">
        <v>136</v>
      </c>
      <c r="AG80" s="6">
        <v>4670</v>
      </c>
      <c r="AH80" s="6">
        <v>6781</v>
      </c>
      <c r="AI80" s="6">
        <v>2024</v>
      </c>
      <c r="AJ80" s="6">
        <v>0</v>
      </c>
      <c r="AK80" s="6">
        <v>97</v>
      </c>
      <c r="AL80" s="6">
        <v>4030</v>
      </c>
      <c r="AM80" s="6">
        <v>14831</v>
      </c>
      <c r="AN80" s="6">
        <v>17844</v>
      </c>
      <c r="AO80" s="6">
        <v>13223</v>
      </c>
      <c r="AP80" s="6">
        <v>6811</v>
      </c>
      <c r="AQ80" s="6">
        <v>115</v>
      </c>
      <c r="AR80" s="6">
        <v>24</v>
      </c>
      <c r="AS80" s="6"/>
    </row>
    <row r="81" spans="15:46" x14ac:dyDescent="0.25">
      <c r="O81" s="364" t="s">
        <v>71</v>
      </c>
      <c r="P81" s="127">
        <v>8778</v>
      </c>
      <c r="Q81" s="604">
        <v>962</v>
      </c>
      <c r="R81" s="364">
        <v>2827</v>
      </c>
      <c r="S81" s="70">
        <v>3614</v>
      </c>
      <c r="T81" s="70">
        <v>387</v>
      </c>
      <c r="U81" s="364">
        <v>1359</v>
      </c>
      <c r="V81" s="389">
        <v>2.4288876591034865</v>
      </c>
      <c r="W81" s="389">
        <v>2.4857881136950906</v>
      </c>
      <c r="X81" s="389">
        <v>2.0802060338484178</v>
      </c>
      <c r="AF81" s="104" t="s">
        <v>361</v>
      </c>
      <c r="AG81" s="6">
        <v>3733</v>
      </c>
      <c r="AH81" s="6">
        <v>3922</v>
      </c>
      <c r="AI81" s="6">
        <v>707</v>
      </c>
      <c r="AJ81" s="6">
        <v>30</v>
      </c>
      <c r="AK81" s="6">
        <v>68</v>
      </c>
      <c r="AL81" s="6">
        <v>1228</v>
      </c>
      <c r="AM81" s="6">
        <v>3352</v>
      </c>
      <c r="AN81" s="6">
        <v>4012</v>
      </c>
      <c r="AO81" s="6">
        <v>2072</v>
      </c>
      <c r="AP81" s="6">
        <v>1109</v>
      </c>
      <c r="AQ81" s="6">
        <v>93</v>
      </c>
      <c r="AR81" s="6">
        <v>69</v>
      </c>
      <c r="AS81" s="6"/>
      <c r="AT81" s="6"/>
    </row>
    <row r="82" spans="15:46" x14ac:dyDescent="0.25">
      <c r="O82" s="364" t="s">
        <v>94</v>
      </c>
      <c r="P82" s="127">
        <v>1501</v>
      </c>
      <c r="Q82" s="604">
        <v>76</v>
      </c>
      <c r="R82" s="364">
        <v>207</v>
      </c>
      <c r="S82" s="70">
        <v>244</v>
      </c>
      <c r="T82" s="70">
        <v>49</v>
      </c>
      <c r="U82" s="364">
        <v>127</v>
      </c>
      <c r="V82" s="389">
        <v>6.1516393442622954</v>
      </c>
      <c r="W82" s="389">
        <v>1.5510204081632653</v>
      </c>
      <c r="X82" s="389">
        <v>1.6299212598425197</v>
      </c>
      <c r="AF82" s="104" t="s">
        <v>135</v>
      </c>
      <c r="AG82" s="6">
        <v>8403</v>
      </c>
      <c r="AH82" s="6">
        <v>10703</v>
      </c>
      <c r="AI82" s="6">
        <v>2731</v>
      </c>
      <c r="AJ82" s="6">
        <v>30</v>
      </c>
      <c r="AK82" s="6">
        <v>165</v>
      </c>
      <c r="AL82" s="6">
        <v>5258</v>
      </c>
      <c r="AM82" s="6">
        <v>18183</v>
      </c>
      <c r="AN82" s="6">
        <v>21856</v>
      </c>
      <c r="AO82" s="6">
        <v>15295</v>
      </c>
      <c r="AP82" s="6">
        <v>7920</v>
      </c>
      <c r="AQ82" s="6">
        <v>208</v>
      </c>
      <c r="AR82" s="6">
        <v>93</v>
      </c>
    </row>
    <row r="83" spans="15:46" x14ac:dyDescent="0.25">
      <c r="O83" s="364" t="s">
        <v>53</v>
      </c>
      <c r="P83" s="127">
        <v>3886</v>
      </c>
      <c r="Q83" s="604">
        <v>292</v>
      </c>
      <c r="R83" s="364">
        <v>1259</v>
      </c>
      <c r="S83" s="70">
        <v>1248</v>
      </c>
      <c r="T83" s="70">
        <v>146</v>
      </c>
      <c r="U83" s="364">
        <v>553</v>
      </c>
      <c r="V83" s="389">
        <v>3.1137820512820511</v>
      </c>
      <c r="W83" s="389">
        <v>2</v>
      </c>
      <c r="X83" s="389">
        <v>2.2766726943942133</v>
      </c>
    </row>
    <row r="84" spans="15:46" x14ac:dyDescent="0.25">
      <c r="O84" s="364" t="s">
        <v>329</v>
      </c>
      <c r="P84" s="127">
        <v>6171</v>
      </c>
      <c r="Q84" s="604">
        <v>1090</v>
      </c>
      <c r="R84" s="364">
        <v>4041</v>
      </c>
      <c r="S84" s="70">
        <v>3461</v>
      </c>
      <c r="T84" s="70">
        <v>619</v>
      </c>
      <c r="U84" s="364">
        <v>2261</v>
      </c>
      <c r="V84" s="389">
        <v>1.7830106905518637</v>
      </c>
      <c r="W84" s="389">
        <v>1.7609046849757675</v>
      </c>
      <c r="X84" s="389">
        <v>1.7872622733303847</v>
      </c>
    </row>
    <row r="85" spans="15:46" x14ac:dyDescent="0.25">
      <c r="O85" s="364" t="s">
        <v>60</v>
      </c>
      <c r="P85" s="127">
        <v>2933</v>
      </c>
      <c r="Q85" s="604">
        <v>503</v>
      </c>
      <c r="R85" s="364">
        <v>1124</v>
      </c>
      <c r="S85" s="70">
        <v>1554</v>
      </c>
      <c r="T85" s="70">
        <v>314</v>
      </c>
      <c r="U85" s="364">
        <v>713</v>
      </c>
      <c r="V85" s="389">
        <v>1.8873873873873874</v>
      </c>
      <c r="W85" s="389">
        <v>1.6019108280254777</v>
      </c>
      <c r="X85" s="389">
        <v>1.5764375876577841</v>
      </c>
      <c r="AG85" s="456" t="s">
        <v>363</v>
      </c>
      <c r="AH85" s="457"/>
      <c r="AI85" s="457"/>
    </row>
    <row r="86" spans="15:46" x14ac:dyDescent="0.25">
      <c r="O86" s="364" t="s">
        <v>61</v>
      </c>
      <c r="P86" s="127">
        <v>4970</v>
      </c>
      <c r="Q86" s="604">
        <v>1494</v>
      </c>
      <c r="R86" s="364">
        <v>809</v>
      </c>
      <c r="S86" s="70">
        <v>2380</v>
      </c>
      <c r="T86" s="70">
        <v>732</v>
      </c>
      <c r="U86" s="364">
        <v>433</v>
      </c>
      <c r="V86" s="389">
        <v>2.0882352941176472</v>
      </c>
      <c r="W86" s="389">
        <v>2.040983606557377</v>
      </c>
      <c r="X86" s="389">
        <v>1.8683602771362586</v>
      </c>
      <c r="AG86" s="437">
        <v>43831</v>
      </c>
      <c r="AH86" s="437">
        <v>43862</v>
      </c>
      <c r="AI86" s="437">
        <v>43891</v>
      </c>
      <c r="AJ86" s="437">
        <v>43922</v>
      </c>
      <c r="AK86" s="437">
        <v>43952</v>
      </c>
      <c r="AL86" s="437">
        <v>43983</v>
      </c>
      <c r="AM86" s="437">
        <v>44013</v>
      </c>
      <c r="AN86" s="437">
        <v>44044</v>
      </c>
      <c r="AO86" s="437">
        <v>44075</v>
      </c>
      <c r="AP86" s="437">
        <v>44105</v>
      </c>
      <c r="AQ86" s="437">
        <v>44136</v>
      </c>
      <c r="AR86" s="437">
        <v>44166</v>
      </c>
      <c r="AS86" s="6"/>
      <c r="AT86" s="6"/>
    </row>
    <row r="87" spans="15:46" x14ac:dyDescent="0.25">
      <c r="O87" s="364" t="s">
        <v>73</v>
      </c>
      <c r="P87" s="127">
        <v>3722</v>
      </c>
      <c r="Q87" s="604">
        <v>563</v>
      </c>
      <c r="R87" s="364">
        <v>2717</v>
      </c>
      <c r="S87" s="70">
        <v>3139</v>
      </c>
      <c r="T87" s="70">
        <v>491</v>
      </c>
      <c r="U87" s="364">
        <v>2333</v>
      </c>
      <c r="V87" s="389">
        <v>1.1857279388340236</v>
      </c>
      <c r="W87" s="389">
        <v>1.1466395112016294</v>
      </c>
      <c r="X87" s="389">
        <v>1.1645949421345907</v>
      </c>
      <c r="AF87" s="104" t="s">
        <v>136</v>
      </c>
      <c r="AG87" s="6">
        <v>4670</v>
      </c>
      <c r="AH87" s="6">
        <v>6781</v>
      </c>
      <c r="AI87" s="6">
        <v>5382</v>
      </c>
      <c r="AJ87" s="6">
        <v>5738</v>
      </c>
      <c r="AK87" s="6">
        <v>5588</v>
      </c>
      <c r="AL87" s="6">
        <v>6603</v>
      </c>
      <c r="AM87" s="6">
        <v>5893</v>
      </c>
      <c r="AN87" s="6">
        <v>7562</v>
      </c>
      <c r="AO87" s="6">
        <v>5240</v>
      </c>
      <c r="AP87" s="6">
        <v>5290</v>
      </c>
      <c r="AQ87" s="6">
        <v>5100</v>
      </c>
      <c r="AR87" s="6">
        <v>5447</v>
      </c>
      <c r="AS87" s="6"/>
      <c r="AT87" s="6"/>
    </row>
    <row r="88" spans="15:46" x14ac:dyDescent="0.25">
      <c r="O88" s="364" t="s">
        <v>78</v>
      </c>
      <c r="P88" s="127">
        <v>2843</v>
      </c>
      <c r="Q88" s="604">
        <v>22</v>
      </c>
      <c r="R88" s="364">
        <v>31</v>
      </c>
      <c r="S88" s="70">
        <v>1254</v>
      </c>
      <c r="T88" s="70">
        <v>13</v>
      </c>
      <c r="U88" s="364">
        <v>15</v>
      </c>
      <c r="V88" s="389">
        <v>2.2671451355661882</v>
      </c>
      <c r="W88" s="389">
        <v>1.6923076923076923</v>
      </c>
      <c r="X88" s="389">
        <v>2.0666666666666669</v>
      </c>
      <c r="AF88" s="104" t="s">
        <v>361</v>
      </c>
      <c r="AG88" s="6">
        <v>3733</v>
      </c>
      <c r="AH88" s="6">
        <v>3922</v>
      </c>
      <c r="AI88" s="6">
        <v>3228</v>
      </c>
      <c r="AJ88" s="6">
        <v>5626</v>
      </c>
      <c r="AK88" s="6">
        <v>8341</v>
      </c>
      <c r="AL88" s="6">
        <v>11093</v>
      </c>
      <c r="AM88" s="6">
        <v>18423</v>
      </c>
      <c r="AN88" s="6">
        <v>19107</v>
      </c>
      <c r="AO88" s="6">
        <v>9700</v>
      </c>
      <c r="AP88" s="6">
        <v>5865</v>
      </c>
      <c r="AQ88" s="6">
        <v>4214</v>
      </c>
      <c r="AR88" s="6">
        <v>3899</v>
      </c>
      <c r="AS88" s="6"/>
      <c r="AT88" s="6"/>
    </row>
    <row r="89" spans="15:46" x14ac:dyDescent="0.25">
      <c r="O89" s="364" t="s">
        <v>330</v>
      </c>
      <c r="P89" s="127">
        <v>2224</v>
      </c>
      <c r="Q89" s="604">
        <v>22</v>
      </c>
      <c r="R89" s="364">
        <v>31</v>
      </c>
      <c r="S89" s="70">
        <v>1000</v>
      </c>
      <c r="T89" s="70">
        <v>13</v>
      </c>
      <c r="U89" s="364">
        <v>15</v>
      </c>
      <c r="V89" s="389">
        <v>2.2240000000000002</v>
      </c>
      <c r="W89" s="389">
        <v>1.6923076923076923</v>
      </c>
      <c r="X89" s="389">
        <v>2.0666666666666669</v>
      </c>
      <c r="AF89" s="104" t="s">
        <v>135</v>
      </c>
      <c r="AG89" s="6">
        <v>8403</v>
      </c>
      <c r="AH89" s="6">
        <v>10703</v>
      </c>
      <c r="AI89" s="6">
        <v>8610</v>
      </c>
      <c r="AJ89" s="6">
        <v>11364</v>
      </c>
      <c r="AK89" s="6">
        <v>13929</v>
      </c>
      <c r="AL89" s="6">
        <v>17696</v>
      </c>
      <c r="AM89" s="6">
        <v>24316</v>
      </c>
      <c r="AN89" s="6">
        <v>26669</v>
      </c>
      <c r="AO89" s="6">
        <v>14940</v>
      </c>
      <c r="AP89" s="6">
        <v>11155</v>
      </c>
      <c r="AQ89" s="6">
        <v>9314</v>
      </c>
      <c r="AR89" s="6">
        <v>9346</v>
      </c>
    </row>
    <row r="90" spans="15:46" ht="15.75" thickBot="1" x14ac:dyDescent="0.3">
      <c r="O90" s="364" t="s">
        <v>331</v>
      </c>
      <c r="P90" s="127">
        <v>1925</v>
      </c>
      <c r="Q90" s="604">
        <v>995</v>
      </c>
      <c r="R90" s="364">
        <v>983</v>
      </c>
      <c r="S90" s="70">
        <v>938</v>
      </c>
      <c r="T90" s="70">
        <v>385</v>
      </c>
      <c r="U90" s="364">
        <v>502</v>
      </c>
      <c r="V90" s="389">
        <v>2.0522388059701493</v>
      </c>
      <c r="W90" s="389">
        <v>2.5844155844155843</v>
      </c>
      <c r="X90" s="389">
        <v>1.9581673306772909</v>
      </c>
    </row>
    <row r="91" spans="15:46" x14ac:dyDescent="0.25">
      <c r="O91" s="364" t="s">
        <v>82</v>
      </c>
      <c r="P91" s="127">
        <v>1414</v>
      </c>
      <c r="Q91" s="604">
        <v>22</v>
      </c>
      <c r="R91" s="364">
        <v>31</v>
      </c>
      <c r="S91" s="70">
        <v>357</v>
      </c>
      <c r="T91" s="70">
        <v>13</v>
      </c>
      <c r="U91" s="364">
        <v>15</v>
      </c>
      <c r="V91" s="389">
        <v>3.9607843137254903</v>
      </c>
      <c r="W91" s="389">
        <v>1.6923076923076923</v>
      </c>
      <c r="X91" s="389">
        <v>2.0666666666666669</v>
      </c>
      <c r="Y91" s="371"/>
      <c r="Z91" s="370"/>
      <c r="AA91" s="370"/>
      <c r="AB91" s="745"/>
      <c r="AC91" s="745"/>
      <c r="AD91" s="745"/>
      <c r="AE91" s="746" t="s">
        <v>371</v>
      </c>
      <c r="AF91" s="747">
        <v>48</v>
      </c>
      <c r="AG91" s="489" t="s">
        <v>4</v>
      </c>
      <c r="AH91" s="489" t="s">
        <v>5</v>
      </c>
      <c r="AI91" s="489" t="s">
        <v>6</v>
      </c>
      <c r="AJ91" s="489" t="s">
        <v>7</v>
      </c>
      <c r="AK91" s="489" t="s">
        <v>8</v>
      </c>
      <c r="AL91" s="489" t="s">
        <v>9</v>
      </c>
      <c r="AM91" s="489" t="s">
        <v>10</v>
      </c>
      <c r="AN91" s="489" t="s">
        <v>11</v>
      </c>
      <c r="AO91" s="489" t="s">
        <v>12</v>
      </c>
      <c r="AP91" s="489" t="s">
        <v>13</v>
      </c>
      <c r="AQ91" s="489" t="s">
        <v>14</v>
      </c>
      <c r="AR91" s="722" t="s">
        <v>15</v>
      </c>
      <c r="AS91" s="723" t="s">
        <v>479</v>
      </c>
    </row>
    <row r="92" spans="15:46" x14ac:dyDescent="0.25">
      <c r="O92" s="364" t="s">
        <v>76</v>
      </c>
      <c r="P92" s="127">
        <v>573</v>
      </c>
      <c r="Q92" s="604">
        <v>22</v>
      </c>
      <c r="R92" s="364">
        <v>31</v>
      </c>
      <c r="S92" s="70">
        <v>327</v>
      </c>
      <c r="T92" s="70">
        <v>13</v>
      </c>
      <c r="U92" s="364">
        <v>15</v>
      </c>
      <c r="V92" s="389">
        <v>1.7522935779816513</v>
      </c>
      <c r="W92" s="389">
        <v>1.6923076923076923</v>
      </c>
      <c r="X92" s="389">
        <v>2.0666666666666669</v>
      </c>
      <c r="Y92" s="371"/>
      <c r="Z92" s="370"/>
      <c r="AA92" s="370"/>
      <c r="AB92" s="370"/>
      <c r="AC92" s="370"/>
      <c r="AD92" s="370"/>
      <c r="AE92" s="370"/>
      <c r="AF92" s="478" t="s">
        <v>368</v>
      </c>
      <c r="AG92" s="479">
        <v>90</v>
      </c>
      <c r="AH92" s="479">
        <v>101</v>
      </c>
      <c r="AI92" s="479">
        <v>90</v>
      </c>
      <c r="AJ92" s="479">
        <v>100</v>
      </c>
      <c r="AK92" s="479">
        <v>100</v>
      </c>
      <c r="AL92" s="479">
        <v>103</v>
      </c>
      <c r="AM92" s="479">
        <v>110</v>
      </c>
      <c r="AN92" s="479">
        <v>112</v>
      </c>
      <c r="AO92" s="479">
        <v>105</v>
      </c>
      <c r="AP92" s="479">
        <v>95</v>
      </c>
      <c r="AQ92" s="479">
        <v>92</v>
      </c>
      <c r="AR92" s="724">
        <v>102</v>
      </c>
      <c r="AS92" s="729">
        <v>100</v>
      </c>
    </row>
    <row r="93" spans="15:46" x14ac:dyDescent="0.25">
      <c r="O93" s="364" t="s">
        <v>57</v>
      </c>
      <c r="P93" s="127">
        <v>590</v>
      </c>
      <c r="Q93" s="604">
        <v>76</v>
      </c>
      <c r="R93" s="364">
        <v>207</v>
      </c>
      <c r="S93" s="70">
        <v>299</v>
      </c>
      <c r="T93" s="70">
        <v>49</v>
      </c>
      <c r="U93" s="364">
        <v>127</v>
      </c>
      <c r="V93" s="389">
        <v>1.9732441471571907</v>
      </c>
      <c r="W93" s="389">
        <v>1.5510204081632653</v>
      </c>
      <c r="X93" s="389">
        <v>1.6299212598425197</v>
      </c>
      <c r="Y93" s="730"/>
      <c r="Z93" s="731"/>
      <c r="AA93" s="731"/>
      <c r="AB93" s="731"/>
      <c r="AC93" s="731"/>
      <c r="AD93" s="731"/>
      <c r="AE93" s="731"/>
      <c r="AF93" s="732" t="s">
        <v>477</v>
      </c>
      <c r="AG93" s="733">
        <v>8403</v>
      </c>
      <c r="AH93" s="733">
        <v>10703</v>
      </c>
      <c r="AI93" s="733">
        <v>8610</v>
      </c>
      <c r="AJ93" s="733">
        <v>11364</v>
      </c>
      <c r="AK93" s="733">
        <v>13929</v>
      </c>
      <c r="AL93" s="733">
        <v>17696</v>
      </c>
      <c r="AM93" s="733">
        <v>24316</v>
      </c>
      <c r="AN93" s="733">
        <v>26669</v>
      </c>
      <c r="AO93" s="733">
        <v>14940</v>
      </c>
      <c r="AP93" s="733">
        <v>11155</v>
      </c>
      <c r="AQ93" s="733">
        <v>9314</v>
      </c>
      <c r="AR93" s="734">
        <v>9346</v>
      </c>
      <c r="AS93" s="735">
        <v>166445</v>
      </c>
    </row>
    <row r="94" spans="15:46" x14ac:dyDescent="0.25">
      <c r="O94" s="364" t="s">
        <v>80</v>
      </c>
      <c r="P94" s="127">
        <v>600</v>
      </c>
      <c r="Q94" s="604">
        <v>22</v>
      </c>
      <c r="R94" s="364">
        <v>31</v>
      </c>
      <c r="S94" s="70">
        <v>391</v>
      </c>
      <c r="T94" s="70">
        <v>13</v>
      </c>
      <c r="U94" s="364">
        <v>15</v>
      </c>
      <c r="V94" s="389">
        <v>1.5345268542199488</v>
      </c>
      <c r="W94" s="389">
        <v>1.6923076923076923</v>
      </c>
      <c r="X94" s="389">
        <v>2.0666666666666669</v>
      </c>
      <c r="Y94" s="371"/>
      <c r="Z94" s="370"/>
      <c r="AA94" s="370"/>
      <c r="AB94" s="370"/>
      <c r="AC94" s="370"/>
      <c r="AD94" s="370"/>
      <c r="AE94" s="370"/>
      <c r="AF94" s="477" t="s">
        <v>366</v>
      </c>
      <c r="AG94" s="480">
        <v>43.2</v>
      </c>
      <c r="AH94" s="480">
        <v>48.48</v>
      </c>
      <c r="AI94" s="480">
        <v>43.2</v>
      </c>
      <c r="AJ94" s="480">
        <v>48</v>
      </c>
      <c r="AK94" s="480">
        <v>48</v>
      </c>
      <c r="AL94" s="480">
        <v>49.44</v>
      </c>
      <c r="AM94" s="480">
        <v>52.8</v>
      </c>
      <c r="AN94" s="480">
        <v>53.76</v>
      </c>
      <c r="AO94" s="480">
        <v>50.4</v>
      </c>
      <c r="AP94" s="480">
        <v>45.6</v>
      </c>
      <c r="AQ94" s="480">
        <v>44.16</v>
      </c>
      <c r="AR94" s="725">
        <v>48.96</v>
      </c>
      <c r="AS94" s="736">
        <v>49.211078254077925</v>
      </c>
    </row>
    <row r="95" spans="15:46" x14ac:dyDescent="0.25">
      <c r="O95" s="364" t="s">
        <v>332</v>
      </c>
      <c r="P95" s="127">
        <v>736</v>
      </c>
      <c r="Q95" s="604">
        <v>22</v>
      </c>
      <c r="R95" s="364">
        <v>31</v>
      </c>
      <c r="S95" s="70">
        <v>424</v>
      </c>
      <c r="T95" s="70">
        <v>13</v>
      </c>
      <c r="U95" s="364">
        <v>15</v>
      </c>
      <c r="V95" s="389">
        <v>1.7358490566037736</v>
      </c>
      <c r="W95" s="389">
        <v>1.6923076923076923</v>
      </c>
      <c r="X95" s="389">
        <v>2.0666666666666669</v>
      </c>
      <c r="Y95" s="371"/>
      <c r="Z95" s="370"/>
      <c r="AA95" s="370"/>
      <c r="AB95" s="370"/>
      <c r="AC95" s="370"/>
      <c r="AD95" s="370"/>
      <c r="AE95" s="370"/>
      <c r="AF95" s="477" t="s">
        <v>367</v>
      </c>
      <c r="AG95" s="480">
        <v>12.96</v>
      </c>
      <c r="AH95" s="480">
        <v>14.543999999999999</v>
      </c>
      <c r="AI95" s="480">
        <v>12.96</v>
      </c>
      <c r="AJ95" s="480">
        <v>14.399999999999999</v>
      </c>
      <c r="AK95" s="480">
        <v>14.399999999999999</v>
      </c>
      <c r="AL95" s="480">
        <v>14.831999999999999</v>
      </c>
      <c r="AM95" s="480">
        <v>15.839999999999998</v>
      </c>
      <c r="AN95" s="480">
        <v>16.128</v>
      </c>
      <c r="AO95" s="480">
        <v>15.12</v>
      </c>
      <c r="AP95" s="480">
        <v>13.68</v>
      </c>
      <c r="AQ95" s="480">
        <v>13.247999999999999</v>
      </c>
      <c r="AR95" s="725">
        <v>14.687999999999999</v>
      </c>
      <c r="AS95" s="736">
        <v>14.763323476223384</v>
      </c>
    </row>
    <row r="96" spans="15:46" x14ac:dyDescent="0.25">
      <c r="O96" s="364" t="s">
        <v>41</v>
      </c>
      <c r="P96" s="127">
        <v>9991</v>
      </c>
      <c r="Q96" s="604">
        <v>4141</v>
      </c>
      <c r="R96" s="364">
        <v>6404</v>
      </c>
      <c r="S96" s="70">
        <v>5621</v>
      </c>
      <c r="T96" s="70">
        <v>1723</v>
      </c>
      <c r="U96" s="364">
        <v>3051</v>
      </c>
      <c r="V96" s="389">
        <v>1.7774417363458459</v>
      </c>
      <c r="W96" s="389">
        <v>2.4033662217063263</v>
      </c>
      <c r="X96" s="389">
        <v>2.0989839396919043</v>
      </c>
      <c r="Y96" s="371"/>
      <c r="Z96" s="370"/>
      <c r="AA96" s="370"/>
      <c r="AB96" s="370"/>
      <c r="AC96" s="370"/>
      <c r="AD96" s="370"/>
      <c r="AE96" s="370"/>
      <c r="AF96" s="477" t="s">
        <v>369</v>
      </c>
      <c r="AG96" s="480">
        <v>56.160000000000004</v>
      </c>
      <c r="AH96" s="480">
        <v>63.023999999999994</v>
      </c>
      <c r="AI96" s="480">
        <v>56.160000000000004</v>
      </c>
      <c r="AJ96" s="480">
        <v>62.4</v>
      </c>
      <c r="AK96" s="480">
        <v>62.4</v>
      </c>
      <c r="AL96" s="480">
        <v>64.271999999999991</v>
      </c>
      <c r="AM96" s="480">
        <v>68.64</v>
      </c>
      <c r="AN96" s="480">
        <v>69.888000000000005</v>
      </c>
      <c r="AO96" s="480">
        <v>65.52</v>
      </c>
      <c r="AP96" s="480">
        <v>59.28</v>
      </c>
      <c r="AQ96" s="480">
        <v>57.407999999999994</v>
      </c>
      <c r="AR96" s="725">
        <v>63.647999999999996</v>
      </c>
      <c r="AS96" s="736">
        <v>63.974401730301309</v>
      </c>
    </row>
    <row r="97" spans="15:63" x14ac:dyDescent="0.25">
      <c r="O97" s="364" t="s">
        <v>333</v>
      </c>
      <c r="P97" s="127">
        <v>88420</v>
      </c>
      <c r="Q97" s="604">
        <v>20395</v>
      </c>
      <c r="R97" s="364">
        <v>32923</v>
      </c>
      <c r="S97" s="70">
        <v>44285</v>
      </c>
      <c r="T97" s="70">
        <v>9591</v>
      </c>
      <c r="U97" s="364">
        <v>17885</v>
      </c>
      <c r="V97" s="389">
        <v>1.9966128485943322</v>
      </c>
      <c r="W97" s="389">
        <v>2.1264727348555938</v>
      </c>
      <c r="X97" s="389">
        <v>1.8408163265306123</v>
      </c>
      <c r="Y97" s="371"/>
      <c r="Z97" s="370"/>
      <c r="AA97" s="370"/>
      <c r="AB97" s="370"/>
      <c r="AC97" s="370"/>
      <c r="AD97" s="370"/>
      <c r="AE97" s="486" t="s">
        <v>388</v>
      </c>
      <c r="AF97" s="487">
        <v>1.25</v>
      </c>
      <c r="AG97" s="480"/>
      <c r="AH97" s="480"/>
      <c r="AI97" s="480"/>
      <c r="AJ97" s="480"/>
      <c r="AK97" s="480"/>
      <c r="AL97" s="480"/>
      <c r="AM97" s="480"/>
      <c r="AN97" s="480"/>
      <c r="AO97" s="480"/>
      <c r="AP97" s="480"/>
      <c r="AQ97" s="480"/>
      <c r="AR97" s="725"/>
      <c r="AS97" s="737"/>
    </row>
    <row r="98" spans="15:63" x14ac:dyDescent="0.25">
      <c r="O98" s="364" t="s">
        <v>265</v>
      </c>
      <c r="P98" s="127">
        <v>68248</v>
      </c>
      <c r="Q98" s="604">
        <v>70450</v>
      </c>
      <c r="R98" s="364">
        <v>72780</v>
      </c>
      <c r="S98" s="70">
        <v>22685</v>
      </c>
      <c r="T98" s="70">
        <v>22547</v>
      </c>
      <c r="U98" s="364">
        <v>26562</v>
      </c>
      <c r="V98" s="389">
        <v>3.0085078245536696</v>
      </c>
      <c r="W98" s="389">
        <v>3.1245842018893866</v>
      </c>
      <c r="X98" s="389">
        <v>2.7400045177320984</v>
      </c>
      <c r="Y98" s="371"/>
      <c r="Z98" s="370"/>
      <c r="AA98" s="370"/>
      <c r="AB98" s="370"/>
      <c r="AC98" s="370"/>
      <c r="AD98" s="370"/>
      <c r="AE98" s="370"/>
      <c r="AF98" s="477" t="s">
        <v>387</v>
      </c>
      <c r="AG98" s="480">
        <v>70.2</v>
      </c>
      <c r="AH98" s="480">
        <v>78.779999999999987</v>
      </c>
      <c r="AI98" s="480">
        <v>70.2</v>
      </c>
      <c r="AJ98" s="480">
        <v>78</v>
      </c>
      <c r="AK98" s="480">
        <v>78</v>
      </c>
      <c r="AL98" s="480">
        <v>80.339999999999989</v>
      </c>
      <c r="AM98" s="480">
        <v>85.8</v>
      </c>
      <c r="AN98" s="480">
        <v>87.360000000000014</v>
      </c>
      <c r="AO98" s="480">
        <v>81.899999999999991</v>
      </c>
      <c r="AP98" s="480">
        <v>74.099999999999994</v>
      </c>
      <c r="AQ98" s="480">
        <v>71.759999999999991</v>
      </c>
      <c r="AR98" s="725">
        <v>79.56</v>
      </c>
      <c r="AS98" s="736">
        <v>79.96800216287663</v>
      </c>
    </row>
    <row r="99" spans="15:63" x14ac:dyDescent="0.25">
      <c r="O99" s="364" t="s">
        <v>334</v>
      </c>
      <c r="P99" s="127">
        <v>156668</v>
      </c>
      <c r="Q99" s="604">
        <v>90845</v>
      </c>
      <c r="R99" s="364">
        <v>105703</v>
      </c>
      <c r="S99" s="70">
        <v>66970</v>
      </c>
      <c r="T99" s="70">
        <v>32138</v>
      </c>
      <c r="U99" s="364">
        <v>44447</v>
      </c>
      <c r="V99" s="389">
        <v>2.339375839928326</v>
      </c>
      <c r="W99" s="389">
        <v>2.826716037090049</v>
      </c>
      <c r="X99" s="389">
        <v>2.37818075460661</v>
      </c>
      <c r="Y99" s="371"/>
      <c r="Z99" s="370"/>
      <c r="AA99" s="370"/>
      <c r="AB99" s="370"/>
      <c r="AC99" s="370"/>
      <c r="AD99" s="370"/>
      <c r="AE99" s="370"/>
      <c r="AF99" s="484" t="s">
        <v>389</v>
      </c>
      <c r="AG99" s="490">
        <v>126.36000000000001</v>
      </c>
      <c r="AH99" s="490">
        <v>141.80399999999997</v>
      </c>
      <c r="AI99" s="490">
        <v>126.36000000000001</v>
      </c>
      <c r="AJ99" s="490">
        <v>140.4</v>
      </c>
      <c r="AK99" s="490">
        <v>140.4</v>
      </c>
      <c r="AL99" s="490">
        <v>144.61199999999997</v>
      </c>
      <c r="AM99" s="490">
        <v>154.44</v>
      </c>
      <c r="AN99" s="490">
        <v>157.24800000000002</v>
      </c>
      <c r="AO99" s="490">
        <v>147.41999999999999</v>
      </c>
      <c r="AP99" s="490">
        <v>133.38</v>
      </c>
      <c r="AQ99" s="490">
        <v>129.16799999999998</v>
      </c>
      <c r="AR99" s="726">
        <v>143.208</v>
      </c>
      <c r="AS99" s="736">
        <v>143.94240389317793</v>
      </c>
    </row>
    <row r="100" spans="15:63" x14ac:dyDescent="0.25">
      <c r="Y100" s="371"/>
      <c r="Z100" s="370"/>
      <c r="AA100" s="370"/>
      <c r="AB100" s="370"/>
      <c r="AC100" s="370"/>
      <c r="AD100" s="370"/>
      <c r="AE100" s="370"/>
      <c r="AF100" s="477" t="s">
        <v>390</v>
      </c>
      <c r="AG100" s="482">
        <v>2</v>
      </c>
      <c r="AH100" s="482">
        <v>2</v>
      </c>
      <c r="AI100" s="482">
        <v>2</v>
      </c>
      <c r="AJ100" s="482">
        <v>2</v>
      </c>
      <c r="AK100" s="482">
        <v>2</v>
      </c>
      <c r="AL100" s="482">
        <v>2</v>
      </c>
      <c r="AM100" s="482">
        <v>2</v>
      </c>
      <c r="AN100" s="482">
        <v>2</v>
      </c>
      <c r="AO100" s="482">
        <v>2</v>
      </c>
      <c r="AP100" s="482">
        <v>2</v>
      </c>
      <c r="AQ100" s="482">
        <v>2</v>
      </c>
      <c r="AR100" s="727">
        <v>2</v>
      </c>
      <c r="AS100" s="738">
        <v>2</v>
      </c>
    </row>
    <row r="101" spans="15:63" x14ac:dyDescent="0.25">
      <c r="Y101" s="371"/>
      <c r="Z101" s="370"/>
      <c r="AA101" s="370"/>
      <c r="AB101" s="370"/>
      <c r="AC101" s="370"/>
      <c r="AD101" s="370"/>
      <c r="AE101" s="370"/>
      <c r="AF101" s="484" t="s">
        <v>478</v>
      </c>
      <c r="AG101" s="13"/>
      <c r="AH101" s="13"/>
      <c r="AI101" s="13"/>
      <c r="AJ101" s="13"/>
      <c r="AK101" s="13"/>
      <c r="AL101" s="13"/>
      <c r="AM101" s="13"/>
      <c r="AN101" s="13"/>
      <c r="AO101" s="13"/>
      <c r="AP101" s="13"/>
      <c r="AQ101" s="13"/>
      <c r="AR101" s="371"/>
      <c r="AS101" s="737"/>
    </row>
    <row r="102" spans="15:63" x14ac:dyDescent="0.25">
      <c r="Y102" s="371"/>
      <c r="Z102" s="370"/>
      <c r="AA102" s="370"/>
      <c r="AB102" s="370"/>
      <c r="AC102" s="370"/>
      <c r="AD102" s="370"/>
      <c r="AE102" s="370"/>
      <c r="AF102" s="485" t="s">
        <v>373</v>
      </c>
      <c r="AG102" s="481">
        <v>471912.48000000004</v>
      </c>
      <c r="AH102" s="481">
        <v>674545.87199999997</v>
      </c>
      <c r="AI102" s="481">
        <v>483537.60000000003</v>
      </c>
      <c r="AJ102" s="481">
        <v>709113.6</v>
      </c>
      <c r="AK102" s="481">
        <v>869169.6</v>
      </c>
      <c r="AL102" s="481">
        <v>1137357.3119999999</v>
      </c>
      <c r="AM102" s="481">
        <v>1669050.24</v>
      </c>
      <c r="AN102" s="481">
        <v>1863843.0720000002</v>
      </c>
      <c r="AO102" s="481">
        <v>978868.79999999993</v>
      </c>
      <c r="AP102" s="481">
        <v>661268.4</v>
      </c>
      <c r="AQ102" s="481">
        <v>534698.11199999996</v>
      </c>
      <c r="AR102" s="728">
        <v>594854.20799999998</v>
      </c>
      <c r="AS102" s="739">
        <v>10648219.296000002</v>
      </c>
    </row>
    <row r="103" spans="15:63" x14ac:dyDescent="0.25">
      <c r="Y103" s="371"/>
      <c r="Z103" s="370"/>
      <c r="AA103" s="370"/>
      <c r="AB103" s="370"/>
      <c r="AC103" s="370"/>
      <c r="AD103" s="370"/>
      <c r="AE103" s="370"/>
      <c r="AF103" s="485" t="s">
        <v>377</v>
      </c>
      <c r="AG103" s="481">
        <v>589890.6</v>
      </c>
      <c r="AH103" s="481">
        <v>843182.33999999985</v>
      </c>
      <c r="AI103" s="481">
        <v>604422</v>
      </c>
      <c r="AJ103" s="481">
        <v>886392</v>
      </c>
      <c r="AK103" s="481">
        <v>1086462</v>
      </c>
      <c r="AL103" s="481">
        <v>1421696.64</v>
      </c>
      <c r="AM103" s="481">
        <v>2086312.8</v>
      </c>
      <c r="AN103" s="481">
        <v>2329803.8400000003</v>
      </c>
      <c r="AO103" s="481">
        <v>1223585.9999999998</v>
      </c>
      <c r="AP103" s="481">
        <v>826585.49999999988</v>
      </c>
      <c r="AQ103" s="481">
        <v>668372.6399999999</v>
      </c>
      <c r="AR103" s="728">
        <v>743567.76</v>
      </c>
      <c r="AS103" s="739">
        <v>13310274.120000001</v>
      </c>
    </row>
    <row r="104" spans="15:63" x14ac:dyDescent="0.25">
      <c r="Y104" s="371"/>
      <c r="Z104" s="370"/>
      <c r="AA104" s="370"/>
      <c r="AB104" s="370"/>
      <c r="AC104" s="370"/>
      <c r="AD104" s="370"/>
      <c r="AE104" s="370"/>
      <c r="AF104" s="485" t="s">
        <v>374</v>
      </c>
      <c r="AG104" s="481">
        <v>16806</v>
      </c>
      <c r="AH104" s="481">
        <v>21406</v>
      </c>
      <c r="AI104" s="481">
        <v>17220</v>
      </c>
      <c r="AJ104" s="481">
        <v>22728</v>
      </c>
      <c r="AK104" s="481">
        <v>27858</v>
      </c>
      <c r="AL104" s="481">
        <v>35392</v>
      </c>
      <c r="AM104" s="481">
        <v>48632</v>
      </c>
      <c r="AN104" s="481">
        <v>53338</v>
      </c>
      <c r="AO104" s="481">
        <v>29880</v>
      </c>
      <c r="AP104" s="481">
        <v>22310</v>
      </c>
      <c r="AQ104" s="481">
        <v>18628</v>
      </c>
      <c r="AR104" s="728">
        <v>18692</v>
      </c>
      <c r="AS104" s="739">
        <v>332890</v>
      </c>
    </row>
    <row r="105" spans="15:63" ht="15.75" thickBot="1" x14ac:dyDescent="0.3">
      <c r="Y105" s="748"/>
      <c r="Z105" s="740"/>
      <c r="AA105" s="740"/>
      <c r="AB105" s="740"/>
      <c r="AC105" s="740"/>
      <c r="AD105" s="740"/>
      <c r="AE105" s="740"/>
      <c r="AF105" s="741" t="s">
        <v>480</v>
      </c>
      <c r="AG105" s="742">
        <v>1078609.08</v>
      </c>
      <c r="AH105" s="742">
        <v>1539134.2119999998</v>
      </c>
      <c r="AI105" s="742">
        <v>1105179.6000000001</v>
      </c>
      <c r="AJ105" s="742">
        <v>1618233.6</v>
      </c>
      <c r="AK105" s="742">
        <v>1983489.6</v>
      </c>
      <c r="AL105" s="742">
        <v>2594445.9519999996</v>
      </c>
      <c r="AM105" s="742">
        <v>3803995.04</v>
      </c>
      <c r="AN105" s="742">
        <v>4246984.9120000005</v>
      </c>
      <c r="AO105" s="742">
        <v>2232334.7999999998</v>
      </c>
      <c r="AP105" s="742">
        <v>1510163.9</v>
      </c>
      <c r="AQ105" s="742">
        <v>1221698.7519999999</v>
      </c>
      <c r="AR105" s="743">
        <v>1357113.9679999999</v>
      </c>
      <c r="AS105" s="744">
        <v>24291383.416000001</v>
      </c>
      <c r="AT105" s="1409">
        <v>145.94240389317793</v>
      </c>
    </row>
    <row r="106" spans="15:63" x14ac:dyDescent="0.25">
      <c r="AG106" s="721"/>
    </row>
    <row r="108" spans="15:63" x14ac:dyDescent="0.25">
      <c r="AP108" s="258"/>
    </row>
    <row r="109" spans="15:63" ht="45.75" thickBot="1" x14ac:dyDescent="0.3">
      <c r="BG109" s="657" t="s">
        <v>376</v>
      </c>
      <c r="BH109" s="461">
        <v>2020</v>
      </c>
      <c r="BI109" s="461">
        <v>2021</v>
      </c>
      <c r="BJ109" s="664" t="s">
        <v>450</v>
      </c>
      <c r="BK109" s="483" t="s">
        <v>448</v>
      </c>
    </row>
    <row r="110" spans="15:63" ht="15.75" thickTop="1" x14ac:dyDescent="0.25">
      <c r="BG110" s="658" t="s">
        <v>391</v>
      </c>
      <c r="BH110" s="492">
        <v>166445</v>
      </c>
      <c r="BI110" s="492" t="e">
        <v>#REF!</v>
      </c>
      <c r="BJ110" s="492" t="e">
        <v>#REF!</v>
      </c>
      <c r="BK110" s="491"/>
    </row>
    <row r="111" spans="15:63" ht="30" x14ac:dyDescent="0.25">
      <c r="BG111" s="659" t="s">
        <v>392</v>
      </c>
      <c r="BH111" s="665">
        <v>10648219.296000002</v>
      </c>
      <c r="BI111" s="665" t="e">
        <v>#REF!</v>
      </c>
      <c r="BJ111" s="665" t="e">
        <v>#REF!</v>
      </c>
      <c r="BK111" s="458" t="e">
        <v>#REF!</v>
      </c>
    </row>
    <row r="112" spans="15:63" ht="30" x14ac:dyDescent="0.25">
      <c r="BG112" s="660" t="s">
        <v>393</v>
      </c>
      <c r="BH112" s="665">
        <v>13310274.120000001</v>
      </c>
      <c r="BI112" s="665" t="e">
        <v>#REF!</v>
      </c>
      <c r="BJ112" s="665" t="e">
        <v>#REF!</v>
      </c>
      <c r="BK112" s="458" t="e">
        <v>#REF!</v>
      </c>
    </row>
    <row r="113" spans="59:63" ht="15.75" thickBot="1" x14ac:dyDescent="0.3">
      <c r="BG113" s="661" t="s">
        <v>394</v>
      </c>
      <c r="BH113" s="666">
        <v>332890</v>
      </c>
      <c r="BI113" s="666" t="e">
        <v>#REF!</v>
      </c>
      <c r="BJ113" s="666" t="e">
        <v>#REF!</v>
      </c>
      <c r="BK113" s="459"/>
    </row>
    <row r="114" spans="59:63" ht="30.75" thickTop="1" x14ac:dyDescent="0.25">
      <c r="BG114" s="663" t="s">
        <v>375</v>
      </c>
      <c r="BH114" s="667">
        <v>24291383.415999997</v>
      </c>
      <c r="BI114" s="667" t="e">
        <v>#REF!</v>
      </c>
      <c r="BJ114" s="667" t="e">
        <v>#REF!</v>
      </c>
      <c r="BK114" s="460" t="e">
        <v>#REF!</v>
      </c>
    </row>
    <row r="115" spans="59:63" x14ac:dyDescent="0.25">
      <c r="BG115" s="662" t="s">
        <v>449</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99"/>
  <sheetViews>
    <sheetView workbookViewId="0">
      <selection sqref="A1:XFD1048576"/>
    </sheetView>
  </sheetViews>
  <sheetFormatPr defaultRowHeight="15" x14ac:dyDescent="0.25"/>
  <cols>
    <col min="1" max="1" width="29.85546875" style="147" customWidth="1"/>
    <col min="2" max="20" width="9.140625" style="147"/>
    <col min="21" max="21" width="9.5703125" style="147" bestFit="1" customWidth="1"/>
    <col min="22" max="16384" width="9.140625" style="147"/>
  </cols>
  <sheetData>
    <row r="2" spans="1:43" ht="18.75" x14ac:dyDescent="0.3">
      <c r="A2" s="373" t="s">
        <v>364</v>
      </c>
    </row>
    <row r="4" spans="1:43" x14ac:dyDescent="0.25">
      <c r="P4" s="390">
        <v>2020</v>
      </c>
      <c r="AD4" s="390">
        <v>2021</v>
      </c>
    </row>
    <row r="5" spans="1:43" x14ac:dyDescent="0.25">
      <c r="A5" s="362" t="s">
        <v>326</v>
      </c>
      <c r="B5" s="128" t="s">
        <v>4</v>
      </c>
      <c r="C5" s="128" t="s">
        <v>5</v>
      </c>
      <c r="D5" s="128" t="s">
        <v>6</v>
      </c>
      <c r="E5" s="128" t="s">
        <v>7</v>
      </c>
      <c r="F5" s="128" t="s">
        <v>8</v>
      </c>
      <c r="G5" s="128" t="s">
        <v>9</v>
      </c>
      <c r="H5" s="128" t="s">
        <v>10</v>
      </c>
      <c r="I5" s="128" t="s">
        <v>11</v>
      </c>
      <c r="J5" s="128" t="s">
        <v>12</v>
      </c>
      <c r="K5" s="128" t="s">
        <v>13</v>
      </c>
      <c r="L5" s="128" t="s">
        <v>14</v>
      </c>
      <c r="M5" s="128" t="s">
        <v>15</v>
      </c>
      <c r="N5" s="363" t="s">
        <v>327</v>
      </c>
      <c r="O5" s="128"/>
      <c r="P5" s="128" t="s">
        <v>4</v>
      </c>
      <c r="Q5" s="128" t="s">
        <v>5</v>
      </c>
      <c r="R5" s="406" t="s">
        <v>6</v>
      </c>
      <c r="S5" s="406" t="s">
        <v>7</v>
      </c>
      <c r="T5" s="406" t="s">
        <v>8</v>
      </c>
      <c r="U5" s="406" t="s">
        <v>9</v>
      </c>
      <c r="V5" s="406" t="s">
        <v>10</v>
      </c>
      <c r="W5" s="406" t="s">
        <v>11</v>
      </c>
      <c r="X5" s="406" t="s">
        <v>12</v>
      </c>
      <c r="Y5" s="406" t="s">
        <v>13</v>
      </c>
      <c r="Z5" s="406" t="s">
        <v>14</v>
      </c>
      <c r="AA5" s="406" t="s">
        <v>15</v>
      </c>
      <c r="AB5" s="407" t="s">
        <v>348</v>
      </c>
      <c r="AD5" s="406" t="s">
        <v>4</v>
      </c>
      <c r="AE5" s="406" t="s">
        <v>5</v>
      </c>
      <c r="AF5" s="406" t="s">
        <v>6</v>
      </c>
      <c r="AG5" s="406" t="s">
        <v>7</v>
      </c>
      <c r="AH5" s="406" t="s">
        <v>8</v>
      </c>
      <c r="AI5" s="406" t="s">
        <v>9</v>
      </c>
      <c r="AJ5" s="406" t="s">
        <v>10</v>
      </c>
      <c r="AK5" s="406" t="s">
        <v>11</v>
      </c>
      <c r="AL5" s="406" t="s">
        <v>12</v>
      </c>
      <c r="AM5" s="406" t="s">
        <v>13</v>
      </c>
      <c r="AN5" s="406" t="s">
        <v>14</v>
      </c>
      <c r="AO5" s="406" t="s">
        <v>15</v>
      </c>
      <c r="AP5" s="407" t="s">
        <v>349</v>
      </c>
    </row>
    <row r="6" spans="1:43" x14ac:dyDescent="0.25">
      <c r="A6" s="364" t="s">
        <v>52</v>
      </c>
      <c r="B6" s="6">
        <v>787</v>
      </c>
      <c r="C6" s="6">
        <v>684</v>
      </c>
      <c r="D6" s="6">
        <v>587</v>
      </c>
      <c r="E6" s="6">
        <v>886</v>
      </c>
      <c r="F6" s="6">
        <v>1064</v>
      </c>
      <c r="G6" s="6">
        <v>1344</v>
      </c>
      <c r="H6" s="6">
        <v>1099</v>
      </c>
      <c r="I6" s="6">
        <v>1161</v>
      </c>
      <c r="J6" s="6">
        <v>1403</v>
      </c>
      <c r="K6" s="6">
        <v>1317</v>
      </c>
      <c r="L6" s="6">
        <v>1612</v>
      </c>
      <c r="M6" s="6">
        <v>1054</v>
      </c>
      <c r="N6" s="447">
        <v>12998</v>
      </c>
      <c r="O6" s="6"/>
      <c r="P6" s="6">
        <v>1056</v>
      </c>
      <c r="Q6" s="6">
        <v>633</v>
      </c>
      <c r="R6" s="439">
        <v>607</v>
      </c>
      <c r="S6" s="439">
        <v>916</v>
      </c>
      <c r="T6" s="439">
        <v>1100</v>
      </c>
      <c r="U6" s="439">
        <v>1390</v>
      </c>
      <c r="V6" s="439">
        <v>1136</v>
      </c>
      <c r="W6" s="439">
        <v>1200</v>
      </c>
      <c r="X6" s="439">
        <v>1451</v>
      </c>
      <c r="Y6" s="439">
        <v>1362</v>
      </c>
      <c r="Z6" s="439">
        <v>1667</v>
      </c>
      <c r="AA6" s="439">
        <v>1090</v>
      </c>
      <c r="AB6" s="443">
        <v>13608</v>
      </c>
      <c r="AC6" s="123"/>
      <c r="AD6" s="439">
        <v>1236</v>
      </c>
      <c r="AE6" s="439">
        <v>609</v>
      </c>
      <c r="AF6" s="439">
        <v>617</v>
      </c>
      <c r="AG6" s="439">
        <v>932</v>
      </c>
      <c r="AH6" s="439">
        <v>1119</v>
      </c>
      <c r="AI6" s="439">
        <v>1414</v>
      </c>
      <c r="AJ6" s="439">
        <v>1155</v>
      </c>
      <c r="AK6" s="439">
        <v>1220</v>
      </c>
      <c r="AL6" s="439">
        <v>1476</v>
      </c>
      <c r="AM6" s="439">
        <v>1385</v>
      </c>
      <c r="AN6" s="439">
        <v>1707</v>
      </c>
      <c r="AO6" s="439">
        <v>1094</v>
      </c>
      <c r="AP6" s="443">
        <v>13964</v>
      </c>
      <c r="AQ6" s="442"/>
    </row>
    <row r="7" spans="1:43" x14ac:dyDescent="0.25">
      <c r="A7" s="364" t="s">
        <v>328</v>
      </c>
      <c r="B7" s="6">
        <v>289</v>
      </c>
      <c r="C7" s="6">
        <v>325</v>
      </c>
      <c r="D7" s="6">
        <v>331</v>
      </c>
      <c r="E7" s="6">
        <v>931</v>
      </c>
      <c r="F7" s="6">
        <v>1474</v>
      </c>
      <c r="G7" s="6">
        <v>1893</v>
      </c>
      <c r="H7" s="6">
        <v>2604</v>
      </c>
      <c r="I7" s="6">
        <v>2465</v>
      </c>
      <c r="J7" s="6">
        <v>2140</v>
      </c>
      <c r="K7" s="6">
        <v>1229</v>
      </c>
      <c r="L7" s="6">
        <v>292</v>
      </c>
      <c r="M7" s="6">
        <v>261</v>
      </c>
      <c r="N7" s="447">
        <v>14234</v>
      </c>
      <c r="O7" s="6"/>
      <c r="P7" s="6">
        <v>240</v>
      </c>
      <c r="Q7" s="6">
        <v>333</v>
      </c>
      <c r="R7" s="439">
        <v>359</v>
      </c>
      <c r="S7" s="439">
        <v>1010</v>
      </c>
      <c r="T7" s="439">
        <v>1599</v>
      </c>
      <c r="U7" s="439">
        <v>2054</v>
      </c>
      <c r="V7" s="439">
        <v>2825</v>
      </c>
      <c r="W7" s="439">
        <v>2674</v>
      </c>
      <c r="X7" s="439">
        <v>2322</v>
      </c>
      <c r="Y7" s="439">
        <v>1333</v>
      </c>
      <c r="Z7" s="439">
        <v>317</v>
      </c>
      <c r="AA7" s="439">
        <v>287</v>
      </c>
      <c r="AB7" s="443">
        <v>15353</v>
      </c>
      <c r="AC7" s="123"/>
      <c r="AD7" s="439">
        <v>220</v>
      </c>
      <c r="AE7" s="439">
        <v>337</v>
      </c>
      <c r="AF7" s="439">
        <v>374</v>
      </c>
      <c r="AG7" s="439">
        <v>1053</v>
      </c>
      <c r="AH7" s="439">
        <v>1667</v>
      </c>
      <c r="AI7" s="439">
        <v>2141</v>
      </c>
      <c r="AJ7" s="439">
        <v>2945</v>
      </c>
      <c r="AK7" s="439">
        <v>2787</v>
      </c>
      <c r="AL7" s="439">
        <v>2421</v>
      </c>
      <c r="AM7" s="439">
        <v>1389</v>
      </c>
      <c r="AN7" s="439">
        <v>336</v>
      </c>
      <c r="AO7" s="439">
        <v>301</v>
      </c>
      <c r="AP7" s="443">
        <v>15971</v>
      </c>
      <c r="AQ7" s="442"/>
    </row>
    <row r="8" spans="1:43" x14ac:dyDescent="0.25">
      <c r="A8" s="364" t="s">
        <v>64</v>
      </c>
      <c r="B8" s="6">
        <v>723</v>
      </c>
      <c r="C8" s="6">
        <v>217</v>
      </c>
      <c r="D8" s="6">
        <v>405</v>
      </c>
      <c r="E8" s="6">
        <v>795</v>
      </c>
      <c r="F8" s="6">
        <v>482</v>
      </c>
      <c r="G8" s="6">
        <v>510</v>
      </c>
      <c r="H8" s="6">
        <v>578</v>
      </c>
      <c r="I8" s="6">
        <v>2253</v>
      </c>
      <c r="J8" s="6">
        <v>411</v>
      </c>
      <c r="K8" s="6">
        <v>564</v>
      </c>
      <c r="L8" s="6">
        <v>480</v>
      </c>
      <c r="M8" s="6">
        <v>913</v>
      </c>
      <c r="N8" s="447">
        <v>8331</v>
      </c>
      <c r="O8" s="6"/>
      <c r="P8" s="6">
        <v>755</v>
      </c>
      <c r="Q8" s="6">
        <v>509</v>
      </c>
      <c r="R8" s="439">
        <v>426</v>
      </c>
      <c r="S8" s="439">
        <v>837</v>
      </c>
      <c r="T8" s="439">
        <v>507</v>
      </c>
      <c r="U8" s="439">
        <v>537</v>
      </c>
      <c r="V8" s="439">
        <v>608</v>
      </c>
      <c r="W8" s="439">
        <v>2371</v>
      </c>
      <c r="X8" s="439">
        <v>433</v>
      </c>
      <c r="Y8" s="439">
        <v>594</v>
      </c>
      <c r="Z8" s="439">
        <v>505</v>
      </c>
      <c r="AA8" s="439">
        <v>977</v>
      </c>
      <c r="AB8" s="443">
        <v>9059</v>
      </c>
      <c r="AC8" s="123"/>
      <c r="AD8" s="439">
        <v>772</v>
      </c>
      <c r="AE8" s="439">
        <v>851</v>
      </c>
      <c r="AF8" s="439">
        <v>437</v>
      </c>
      <c r="AG8" s="439">
        <v>859</v>
      </c>
      <c r="AH8" s="439">
        <v>520</v>
      </c>
      <c r="AI8" s="439">
        <v>551</v>
      </c>
      <c r="AJ8" s="439">
        <v>624</v>
      </c>
      <c r="AK8" s="439">
        <v>2433</v>
      </c>
      <c r="AL8" s="439">
        <v>445</v>
      </c>
      <c r="AM8" s="439">
        <v>610</v>
      </c>
      <c r="AN8" s="439">
        <v>523</v>
      </c>
      <c r="AO8" s="439">
        <v>1004</v>
      </c>
      <c r="AP8" s="443">
        <v>9629</v>
      </c>
      <c r="AQ8" s="442"/>
    </row>
    <row r="9" spans="1:43" x14ac:dyDescent="0.25">
      <c r="A9" s="364" t="s">
        <v>71</v>
      </c>
      <c r="B9" s="6">
        <v>34</v>
      </c>
      <c r="C9" s="6">
        <v>20</v>
      </c>
      <c r="D9" s="6">
        <v>41</v>
      </c>
      <c r="E9" s="6">
        <v>298</v>
      </c>
      <c r="F9" s="6">
        <v>1083</v>
      </c>
      <c r="G9" s="6">
        <v>909</v>
      </c>
      <c r="H9" s="6">
        <v>2936</v>
      </c>
      <c r="I9" s="6">
        <v>2834</v>
      </c>
      <c r="J9" s="6">
        <v>448</v>
      </c>
      <c r="K9" s="6">
        <v>139</v>
      </c>
      <c r="L9" s="6">
        <v>10</v>
      </c>
      <c r="M9" s="6">
        <v>26</v>
      </c>
      <c r="N9" s="447">
        <v>8778</v>
      </c>
      <c r="O9" s="6"/>
      <c r="P9" s="6">
        <v>14</v>
      </c>
      <c r="Q9" s="6">
        <v>49</v>
      </c>
      <c r="R9" s="439">
        <v>45</v>
      </c>
      <c r="S9" s="439">
        <v>327</v>
      </c>
      <c r="T9" s="439">
        <v>1189</v>
      </c>
      <c r="U9" s="439">
        <v>998</v>
      </c>
      <c r="V9" s="439">
        <v>3222</v>
      </c>
      <c r="W9" s="439">
        <v>3110</v>
      </c>
      <c r="X9" s="439">
        <v>492</v>
      </c>
      <c r="Y9" s="439">
        <v>153</v>
      </c>
      <c r="Z9" s="439">
        <v>11</v>
      </c>
      <c r="AA9" s="439">
        <v>29</v>
      </c>
      <c r="AB9" s="443">
        <v>9639</v>
      </c>
      <c r="AC9" s="123"/>
      <c r="AD9" s="439">
        <v>10</v>
      </c>
      <c r="AE9" s="439">
        <v>85</v>
      </c>
      <c r="AF9" s="439">
        <v>47</v>
      </c>
      <c r="AG9" s="439">
        <v>343</v>
      </c>
      <c r="AH9" s="439">
        <v>1247</v>
      </c>
      <c r="AI9" s="439">
        <v>1047</v>
      </c>
      <c r="AJ9" s="439">
        <v>3379</v>
      </c>
      <c r="AK9" s="439">
        <v>3261</v>
      </c>
      <c r="AL9" s="439">
        <v>516</v>
      </c>
      <c r="AM9" s="439">
        <v>161</v>
      </c>
      <c r="AN9" s="439">
        <v>12</v>
      </c>
      <c r="AO9" s="439">
        <v>31</v>
      </c>
      <c r="AP9" s="443">
        <v>10139</v>
      </c>
      <c r="AQ9" s="442"/>
    </row>
    <row r="10" spans="1:43" x14ac:dyDescent="0.25">
      <c r="A10" s="364" t="s">
        <v>94</v>
      </c>
      <c r="B10" s="6">
        <v>5</v>
      </c>
      <c r="C10" s="6">
        <v>8</v>
      </c>
      <c r="D10" s="6">
        <v>12</v>
      </c>
      <c r="E10" s="6">
        <v>27</v>
      </c>
      <c r="F10" s="6">
        <v>40</v>
      </c>
      <c r="G10" s="6">
        <v>386</v>
      </c>
      <c r="H10" s="6">
        <v>539</v>
      </c>
      <c r="I10" s="6">
        <v>354</v>
      </c>
      <c r="J10" s="6">
        <v>58</v>
      </c>
      <c r="K10" s="6">
        <v>17</v>
      </c>
      <c r="L10" s="6">
        <v>14</v>
      </c>
      <c r="M10" s="6">
        <v>41</v>
      </c>
      <c r="N10" s="447">
        <v>1501</v>
      </c>
      <c r="O10" s="6"/>
      <c r="P10" s="6">
        <v>23</v>
      </c>
      <c r="Q10" s="6">
        <v>47</v>
      </c>
      <c r="R10" s="439">
        <v>15</v>
      </c>
      <c r="S10" s="439">
        <v>33</v>
      </c>
      <c r="T10" s="439">
        <v>49</v>
      </c>
      <c r="U10" s="439">
        <v>473</v>
      </c>
      <c r="V10" s="439">
        <v>661</v>
      </c>
      <c r="W10" s="439">
        <v>434</v>
      </c>
      <c r="X10" s="439">
        <v>71</v>
      </c>
      <c r="Y10" s="439">
        <v>21</v>
      </c>
      <c r="Z10" s="439">
        <v>17</v>
      </c>
      <c r="AA10" s="439">
        <v>50</v>
      </c>
      <c r="AB10" s="443">
        <v>1894</v>
      </c>
      <c r="AC10" s="123"/>
      <c r="AD10" s="439">
        <v>64</v>
      </c>
      <c r="AE10" s="439">
        <v>162</v>
      </c>
      <c r="AF10" s="439">
        <v>17</v>
      </c>
      <c r="AG10" s="439">
        <v>37</v>
      </c>
      <c r="AH10" s="439">
        <v>55</v>
      </c>
      <c r="AI10" s="439">
        <v>526</v>
      </c>
      <c r="AJ10" s="439">
        <v>736</v>
      </c>
      <c r="AK10" s="439">
        <v>483</v>
      </c>
      <c r="AL10" s="439">
        <v>79</v>
      </c>
      <c r="AM10" s="439">
        <v>23</v>
      </c>
      <c r="AN10" s="439">
        <v>19</v>
      </c>
      <c r="AO10" s="439">
        <v>55</v>
      </c>
      <c r="AP10" s="443">
        <v>2256</v>
      </c>
      <c r="AQ10" s="442"/>
    </row>
    <row r="11" spans="1:43" x14ac:dyDescent="0.25">
      <c r="A11" s="364" t="s">
        <v>53</v>
      </c>
      <c r="B11" s="6">
        <v>2</v>
      </c>
      <c r="C11" s="6">
        <v>11</v>
      </c>
      <c r="D11" s="6">
        <v>3</v>
      </c>
      <c r="E11" s="6">
        <v>23</v>
      </c>
      <c r="F11" s="6">
        <v>58</v>
      </c>
      <c r="G11" s="6">
        <v>379</v>
      </c>
      <c r="H11" s="6">
        <v>1793</v>
      </c>
      <c r="I11" s="6">
        <v>1343</v>
      </c>
      <c r="J11" s="6">
        <v>208</v>
      </c>
      <c r="K11" s="6">
        <v>29</v>
      </c>
      <c r="L11" s="6">
        <v>24</v>
      </c>
      <c r="M11" s="6">
        <v>13</v>
      </c>
      <c r="N11" s="447">
        <v>3886</v>
      </c>
      <c r="O11" s="6"/>
      <c r="P11" s="6">
        <v>17</v>
      </c>
      <c r="Q11" s="6">
        <v>104</v>
      </c>
      <c r="R11" s="439">
        <v>4</v>
      </c>
      <c r="S11" s="439">
        <v>27</v>
      </c>
      <c r="T11" s="439">
        <v>68</v>
      </c>
      <c r="U11" s="439">
        <v>443</v>
      </c>
      <c r="V11" s="439">
        <v>2094</v>
      </c>
      <c r="W11" s="439">
        <v>1568</v>
      </c>
      <c r="X11" s="439">
        <v>243</v>
      </c>
      <c r="Y11" s="439">
        <v>34</v>
      </c>
      <c r="Z11" s="439">
        <v>28</v>
      </c>
      <c r="AA11" s="439">
        <v>15</v>
      </c>
      <c r="AB11" s="443">
        <v>4645</v>
      </c>
      <c r="AC11" s="123"/>
      <c r="AD11" s="439">
        <v>81</v>
      </c>
      <c r="AE11" s="439">
        <v>544</v>
      </c>
      <c r="AF11" s="439">
        <v>5</v>
      </c>
      <c r="AG11" s="439">
        <v>29</v>
      </c>
      <c r="AH11" s="439">
        <v>74</v>
      </c>
      <c r="AI11" s="439">
        <v>480</v>
      </c>
      <c r="AJ11" s="439">
        <v>2270</v>
      </c>
      <c r="AK11" s="439">
        <v>1699</v>
      </c>
      <c r="AL11" s="439">
        <v>263</v>
      </c>
      <c r="AM11" s="439">
        <v>37</v>
      </c>
      <c r="AN11" s="439">
        <v>30</v>
      </c>
      <c r="AO11" s="439">
        <v>16</v>
      </c>
      <c r="AP11" s="443">
        <v>5528</v>
      </c>
      <c r="AQ11" s="442"/>
    </row>
    <row r="12" spans="1:43" x14ac:dyDescent="0.25">
      <c r="A12" s="364" t="s">
        <v>329</v>
      </c>
      <c r="B12" s="6">
        <v>12</v>
      </c>
      <c r="C12" s="6">
        <v>29</v>
      </c>
      <c r="D12" s="6">
        <v>156</v>
      </c>
      <c r="E12" s="6">
        <v>160</v>
      </c>
      <c r="F12" s="6">
        <v>771</v>
      </c>
      <c r="G12" s="6">
        <v>1087</v>
      </c>
      <c r="H12" s="6">
        <v>1315</v>
      </c>
      <c r="I12" s="6">
        <v>1554</v>
      </c>
      <c r="J12" s="6">
        <v>772</v>
      </c>
      <c r="K12" s="6">
        <v>236</v>
      </c>
      <c r="L12" s="6">
        <v>39</v>
      </c>
      <c r="M12" s="6">
        <v>40</v>
      </c>
      <c r="N12" s="447">
        <v>6171</v>
      </c>
      <c r="O12" s="6"/>
      <c r="P12" s="6">
        <v>16</v>
      </c>
      <c r="Q12" s="6">
        <v>29</v>
      </c>
      <c r="R12" s="439">
        <v>184</v>
      </c>
      <c r="S12" s="439">
        <v>189</v>
      </c>
      <c r="T12" s="439">
        <v>911</v>
      </c>
      <c r="U12" s="439">
        <v>1285</v>
      </c>
      <c r="V12" s="439">
        <v>1554</v>
      </c>
      <c r="W12" s="439">
        <v>1837</v>
      </c>
      <c r="X12" s="439">
        <v>912</v>
      </c>
      <c r="Y12" s="439">
        <v>279</v>
      </c>
      <c r="Z12" s="439">
        <v>46</v>
      </c>
      <c r="AA12" s="439">
        <v>47</v>
      </c>
      <c r="AB12" s="443">
        <v>7289</v>
      </c>
      <c r="AC12" s="123"/>
      <c r="AD12" s="439">
        <v>19</v>
      </c>
      <c r="AE12" s="439">
        <v>29</v>
      </c>
      <c r="AF12" s="439">
        <v>201</v>
      </c>
      <c r="AG12" s="439">
        <v>206</v>
      </c>
      <c r="AH12" s="439">
        <v>994</v>
      </c>
      <c r="AI12" s="439">
        <v>1402</v>
      </c>
      <c r="AJ12" s="439">
        <v>1695</v>
      </c>
      <c r="AK12" s="439">
        <v>2004</v>
      </c>
      <c r="AL12" s="439">
        <v>995</v>
      </c>
      <c r="AM12" s="439">
        <v>304</v>
      </c>
      <c r="AN12" s="439">
        <v>50</v>
      </c>
      <c r="AO12" s="439">
        <v>51</v>
      </c>
      <c r="AP12" s="443">
        <v>7950</v>
      </c>
      <c r="AQ12" s="442"/>
    </row>
    <row r="13" spans="1:43" x14ac:dyDescent="0.25">
      <c r="A13" s="364" t="s">
        <v>60</v>
      </c>
      <c r="B13" s="6">
        <v>7</v>
      </c>
      <c r="C13" s="6">
        <v>24</v>
      </c>
      <c r="D13" s="6">
        <v>34</v>
      </c>
      <c r="E13" s="6">
        <v>78</v>
      </c>
      <c r="F13" s="6">
        <v>430</v>
      </c>
      <c r="G13" s="6">
        <v>330</v>
      </c>
      <c r="H13" s="6">
        <v>549</v>
      </c>
      <c r="I13" s="6">
        <v>950</v>
      </c>
      <c r="J13" s="6">
        <v>352</v>
      </c>
      <c r="K13" s="6">
        <v>93</v>
      </c>
      <c r="L13" s="6">
        <v>42</v>
      </c>
      <c r="M13" s="6">
        <v>44</v>
      </c>
      <c r="N13" s="447">
        <v>2933</v>
      </c>
      <c r="O13" s="6"/>
      <c r="P13" s="6">
        <v>38</v>
      </c>
      <c r="Q13" s="6">
        <v>45</v>
      </c>
      <c r="R13" s="439">
        <v>40</v>
      </c>
      <c r="S13" s="439">
        <v>91</v>
      </c>
      <c r="T13" s="439">
        <v>503</v>
      </c>
      <c r="U13" s="439">
        <v>386</v>
      </c>
      <c r="V13" s="439">
        <v>643</v>
      </c>
      <c r="W13" s="439">
        <v>1112</v>
      </c>
      <c r="X13" s="439">
        <v>412</v>
      </c>
      <c r="Y13" s="439">
        <v>109</v>
      </c>
      <c r="Z13" s="439">
        <v>49</v>
      </c>
      <c r="AA13" s="439">
        <v>52</v>
      </c>
      <c r="AB13" s="443">
        <v>3480</v>
      </c>
      <c r="AC13" s="123"/>
      <c r="AD13" s="439">
        <v>122</v>
      </c>
      <c r="AE13" s="439">
        <v>65</v>
      </c>
      <c r="AF13" s="439">
        <v>44</v>
      </c>
      <c r="AG13" s="439">
        <v>99</v>
      </c>
      <c r="AH13" s="439">
        <v>546</v>
      </c>
      <c r="AI13" s="439">
        <v>419</v>
      </c>
      <c r="AJ13" s="439">
        <v>698</v>
      </c>
      <c r="AK13" s="439">
        <v>1207</v>
      </c>
      <c r="AL13" s="439">
        <v>447</v>
      </c>
      <c r="AM13" s="439">
        <v>118</v>
      </c>
      <c r="AN13" s="439">
        <v>53</v>
      </c>
      <c r="AO13" s="439">
        <v>57</v>
      </c>
      <c r="AP13" s="443">
        <v>3875</v>
      </c>
      <c r="AQ13" s="442"/>
    </row>
    <row r="14" spans="1:43" x14ac:dyDescent="0.25">
      <c r="A14" s="364" t="s">
        <v>61</v>
      </c>
      <c r="B14" s="6">
        <v>610</v>
      </c>
      <c r="C14" s="6">
        <v>459</v>
      </c>
      <c r="D14" s="6">
        <v>489</v>
      </c>
      <c r="E14" s="6">
        <v>335</v>
      </c>
      <c r="F14" s="6">
        <v>256</v>
      </c>
      <c r="G14" s="6">
        <v>354</v>
      </c>
      <c r="H14" s="6">
        <v>506</v>
      </c>
      <c r="I14" s="6">
        <v>496</v>
      </c>
      <c r="J14" s="6">
        <v>266</v>
      </c>
      <c r="K14" s="6">
        <v>299</v>
      </c>
      <c r="L14" s="6">
        <v>406</v>
      </c>
      <c r="M14" s="6">
        <v>494</v>
      </c>
      <c r="N14" s="447">
        <v>4970</v>
      </c>
      <c r="O14" s="6"/>
      <c r="P14" s="6">
        <v>604</v>
      </c>
      <c r="Q14" s="6">
        <v>454</v>
      </c>
      <c r="R14" s="439">
        <v>538</v>
      </c>
      <c r="S14" s="439">
        <v>369</v>
      </c>
      <c r="T14" s="439">
        <v>282</v>
      </c>
      <c r="U14" s="439">
        <v>390</v>
      </c>
      <c r="V14" s="439">
        <v>557</v>
      </c>
      <c r="W14" s="439">
        <v>546</v>
      </c>
      <c r="X14" s="439">
        <v>293</v>
      </c>
      <c r="Y14" s="439">
        <v>329</v>
      </c>
      <c r="Z14" s="439">
        <v>447</v>
      </c>
      <c r="AA14" s="439">
        <v>544</v>
      </c>
      <c r="AB14" s="443">
        <v>5353</v>
      </c>
      <c r="AC14" s="123"/>
      <c r="AD14" s="439">
        <v>601</v>
      </c>
      <c r="AE14" s="439">
        <v>452</v>
      </c>
      <c r="AF14" s="439">
        <v>565</v>
      </c>
      <c r="AG14" s="439">
        <v>388</v>
      </c>
      <c r="AH14" s="439">
        <v>296</v>
      </c>
      <c r="AI14" s="439">
        <v>410</v>
      </c>
      <c r="AJ14" s="439">
        <v>585</v>
      </c>
      <c r="AK14" s="439">
        <v>574</v>
      </c>
      <c r="AL14" s="439">
        <v>308</v>
      </c>
      <c r="AM14" s="439">
        <v>346</v>
      </c>
      <c r="AN14" s="439">
        <v>470</v>
      </c>
      <c r="AO14" s="439">
        <v>544</v>
      </c>
      <c r="AP14" s="443">
        <v>5539</v>
      </c>
      <c r="AQ14" s="442"/>
    </row>
    <row r="15" spans="1:43" x14ac:dyDescent="0.25">
      <c r="A15" s="364" t="s">
        <v>73</v>
      </c>
      <c r="B15" s="6">
        <v>29</v>
      </c>
      <c r="C15" s="6">
        <v>64</v>
      </c>
      <c r="D15" s="6">
        <v>44</v>
      </c>
      <c r="E15" s="6">
        <v>260</v>
      </c>
      <c r="F15" s="6">
        <v>249</v>
      </c>
      <c r="G15" s="6">
        <v>453</v>
      </c>
      <c r="H15" s="6">
        <v>922</v>
      </c>
      <c r="I15" s="6">
        <v>1141</v>
      </c>
      <c r="J15" s="6">
        <v>448</v>
      </c>
      <c r="K15" s="6">
        <v>58</v>
      </c>
      <c r="L15" s="6">
        <v>42</v>
      </c>
      <c r="M15" s="6">
        <v>12</v>
      </c>
      <c r="N15" s="447">
        <v>3722</v>
      </c>
      <c r="O15" s="6"/>
      <c r="P15" s="6">
        <v>24</v>
      </c>
      <c r="Q15" s="6">
        <v>27</v>
      </c>
      <c r="R15" s="439">
        <v>46</v>
      </c>
      <c r="S15" s="439">
        <v>272</v>
      </c>
      <c r="T15" s="439">
        <v>261</v>
      </c>
      <c r="U15" s="439">
        <v>475</v>
      </c>
      <c r="V15" s="439">
        <v>966</v>
      </c>
      <c r="W15" s="439">
        <v>1196</v>
      </c>
      <c r="X15" s="439">
        <v>469</v>
      </c>
      <c r="Y15" s="439">
        <v>61</v>
      </c>
      <c r="Z15" s="439">
        <v>44</v>
      </c>
      <c r="AA15" s="439">
        <v>13</v>
      </c>
      <c r="AB15" s="443">
        <v>3854</v>
      </c>
      <c r="AC15" s="123"/>
      <c r="AD15" s="439">
        <v>22</v>
      </c>
      <c r="AE15" s="439">
        <v>19</v>
      </c>
      <c r="AF15" s="439">
        <v>47</v>
      </c>
      <c r="AG15" s="439">
        <v>278</v>
      </c>
      <c r="AH15" s="439">
        <v>267</v>
      </c>
      <c r="AI15" s="439">
        <v>487</v>
      </c>
      <c r="AJ15" s="439">
        <v>989</v>
      </c>
      <c r="AK15" s="439">
        <v>1225</v>
      </c>
      <c r="AL15" s="439">
        <v>480</v>
      </c>
      <c r="AM15" s="439">
        <v>63</v>
      </c>
      <c r="AN15" s="439">
        <v>45</v>
      </c>
      <c r="AO15" s="439">
        <v>14</v>
      </c>
      <c r="AP15" s="443">
        <v>3936</v>
      </c>
      <c r="AQ15" s="442"/>
    </row>
    <row r="16" spans="1:43" x14ac:dyDescent="0.25">
      <c r="A16" s="364" t="s">
        <v>78</v>
      </c>
      <c r="B16" s="6">
        <v>196</v>
      </c>
      <c r="C16" s="6">
        <v>298</v>
      </c>
      <c r="D16" s="6">
        <v>246</v>
      </c>
      <c r="E16" s="6">
        <v>315</v>
      </c>
      <c r="F16" s="6">
        <v>245</v>
      </c>
      <c r="G16" s="6">
        <v>141</v>
      </c>
      <c r="H16" s="6">
        <v>198</v>
      </c>
      <c r="I16" s="6">
        <v>311</v>
      </c>
      <c r="J16" s="6">
        <v>307</v>
      </c>
      <c r="K16" s="6">
        <v>242</v>
      </c>
      <c r="L16" s="6">
        <v>187</v>
      </c>
      <c r="M16" s="6">
        <v>157</v>
      </c>
      <c r="N16" s="447">
        <v>2843</v>
      </c>
      <c r="O16" s="6"/>
      <c r="P16" s="6">
        <v>260</v>
      </c>
      <c r="Q16" s="6">
        <v>740</v>
      </c>
      <c r="R16" s="439">
        <v>244</v>
      </c>
      <c r="S16" s="439">
        <v>313</v>
      </c>
      <c r="T16" s="439">
        <v>243</v>
      </c>
      <c r="U16" s="439">
        <v>140</v>
      </c>
      <c r="V16" s="439">
        <v>197</v>
      </c>
      <c r="W16" s="439">
        <v>309</v>
      </c>
      <c r="X16" s="439">
        <v>305</v>
      </c>
      <c r="Y16" s="439">
        <v>240</v>
      </c>
      <c r="Z16" s="439">
        <v>186</v>
      </c>
      <c r="AA16" s="439">
        <v>156</v>
      </c>
      <c r="AB16" s="443">
        <v>3333</v>
      </c>
      <c r="AC16" s="123"/>
      <c r="AD16" s="439">
        <v>277</v>
      </c>
      <c r="AE16" s="439">
        <v>960</v>
      </c>
      <c r="AF16" s="439">
        <v>244</v>
      </c>
      <c r="AG16" s="439">
        <v>313</v>
      </c>
      <c r="AH16" s="439">
        <v>243</v>
      </c>
      <c r="AI16" s="439">
        <v>140</v>
      </c>
      <c r="AJ16" s="439">
        <v>197</v>
      </c>
      <c r="AK16" s="439">
        <v>309</v>
      </c>
      <c r="AL16" s="439">
        <v>305</v>
      </c>
      <c r="AM16" s="439">
        <v>240</v>
      </c>
      <c r="AN16" s="439">
        <v>186</v>
      </c>
      <c r="AO16" s="439">
        <v>156</v>
      </c>
      <c r="AP16" s="443">
        <v>3570</v>
      </c>
      <c r="AQ16" s="442"/>
    </row>
    <row r="17" spans="1:43" x14ac:dyDescent="0.25">
      <c r="A17" s="364" t="s">
        <v>330</v>
      </c>
      <c r="B17" s="6">
        <v>15</v>
      </c>
      <c r="C17" s="6">
        <v>58</v>
      </c>
      <c r="D17" s="6">
        <v>36</v>
      </c>
      <c r="E17" s="6">
        <v>42</v>
      </c>
      <c r="F17" s="6">
        <v>365</v>
      </c>
      <c r="G17" s="6">
        <v>468</v>
      </c>
      <c r="H17" s="6">
        <v>306</v>
      </c>
      <c r="I17" s="6">
        <v>303</v>
      </c>
      <c r="J17" s="6">
        <v>537</v>
      </c>
      <c r="K17" s="6">
        <v>62</v>
      </c>
      <c r="L17" s="6">
        <v>16</v>
      </c>
      <c r="M17" s="6">
        <v>16</v>
      </c>
      <c r="N17" s="447">
        <v>2224</v>
      </c>
      <c r="O17" s="6"/>
      <c r="P17" s="6">
        <v>26</v>
      </c>
      <c r="Q17" s="6">
        <v>102</v>
      </c>
      <c r="R17" s="439">
        <v>36</v>
      </c>
      <c r="S17" s="439">
        <v>42</v>
      </c>
      <c r="T17" s="439">
        <v>365</v>
      </c>
      <c r="U17" s="439">
        <v>468</v>
      </c>
      <c r="V17" s="439">
        <v>306</v>
      </c>
      <c r="W17" s="439">
        <v>303</v>
      </c>
      <c r="X17" s="439">
        <v>537</v>
      </c>
      <c r="Y17" s="439">
        <v>62</v>
      </c>
      <c r="Z17" s="439">
        <v>16</v>
      </c>
      <c r="AA17" s="439">
        <v>16</v>
      </c>
      <c r="AB17" s="443">
        <v>2279</v>
      </c>
      <c r="AC17" s="123"/>
      <c r="AD17" s="439">
        <v>36</v>
      </c>
      <c r="AE17" s="439">
        <v>141</v>
      </c>
      <c r="AF17" s="439">
        <v>36</v>
      </c>
      <c r="AG17" s="439">
        <v>42</v>
      </c>
      <c r="AH17" s="439">
        <v>365</v>
      </c>
      <c r="AI17" s="439">
        <v>468</v>
      </c>
      <c r="AJ17" s="439">
        <v>306</v>
      </c>
      <c r="AK17" s="439">
        <v>303</v>
      </c>
      <c r="AL17" s="439">
        <v>537</v>
      </c>
      <c r="AM17" s="439">
        <v>62</v>
      </c>
      <c r="AN17" s="439">
        <v>16</v>
      </c>
      <c r="AO17" s="439">
        <v>16</v>
      </c>
      <c r="AP17" s="443">
        <v>2328</v>
      </c>
      <c r="AQ17" s="442"/>
    </row>
    <row r="18" spans="1:43" x14ac:dyDescent="0.25">
      <c r="A18" s="364" t="s">
        <v>331</v>
      </c>
      <c r="B18" s="6">
        <v>113</v>
      </c>
      <c r="C18" s="6">
        <v>82</v>
      </c>
      <c r="D18" s="6">
        <v>211</v>
      </c>
      <c r="E18" s="6">
        <v>288</v>
      </c>
      <c r="F18" s="6">
        <v>158</v>
      </c>
      <c r="G18" s="6">
        <v>159</v>
      </c>
      <c r="H18" s="6">
        <v>130</v>
      </c>
      <c r="I18" s="6">
        <v>169</v>
      </c>
      <c r="J18" s="6">
        <v>139</v>
      </c>
      <c r="K18" s="6">
        <v>137</v>
      </c>
      <c r="L18" s="6">
        <v>193</v>
      </c>
      <c r="M18" s="6">
        <v>146</v>
      </c>
      <c r="N18" s="447">
        <v>1925</v>
      </c>
      <c r="O18" s="6"/>
      <c r="P18" s="6">
        <v>222</v>
      </c>
      <c r="Q18" s="6">
        <v>244</v>
      </c>
      <c r="R18" s="439">
        <v>184</v>
      </c>
      <c r="S18" s="439">
        <v>251</v>
      </c>
      <c r="T18" s="439">
        <v>137</v>
      </c>
      <c r="U18" s="439">
        <v>138</v>
      </c>
      <c r="V18" s="439">
        <v>113</v>
      </c>
      <c r="W18" s="439">
        <v>147</v>
      </c>
      <c r="X18" s="439">
        <v>121</v>
      </c>
      <c r="Y18" s="439">
        <v>119</v>
      </c>
      <c r="Z18" s="439">
        <v>168</v>
      </c>
      <c r="AA18" s="439">
        <v>127</v>
      </c>
      <c r="AB18" s="443">
        <v>1971</v>
      </c>
      <c r="AC18" s="123"/>
      <c r="AD18" s="439">
        <v>329</v>
      </c>
      <c r="AE18" s="439">
        <v>485</v>
      </c>
      <c r="AF18" s="439">
        <v>172</v>
      </c>
      <c r="AG18" s="439">
        <v>235</v>
      </c>
      <c r="AH18" s="439">
        <v>128</v>
      </c>
      <c r="AI18" s="439">
        <v>129</v>
      </c>
      <c r="AJ18" s="439">
        <v>106</v>
      </c>
      <c r="AK18" s="439">
        <v>137</v>
      </c>
      <c r="AL18" s="439">
        <v>113</v>
      </c>
      <c r="AM18" s="439">
        <v>111</v>
      </c>
      <c r="AN18" s="439">
        <v>157</v>
      </c>
      <c r="AO18" s="439">
        <v>114</v>
      </c>
      <c r="AP18" s="443">
        <v>2216</v>
      </c>
      <c r="AQ18" s="442"/>
    </row>
    <row r="19" spans="1:43" x14ac:dyDescent="0.25">
      <c r="A19" s="364" t="s">
        <v>82</v>
      </c>
      <c r="B19" s="6">
        <v>14</v>
      </c>
      <c r="C19" s="6">
        <v>44</v>
      </c>
      <c r="D19" s="6">
        <v>19</v>
      </c>
      <c r="E19" s="6">
        <v>28</v>
      </c>
      <c r="F19" s="6">
        <v>57</v>
      </c>
      <c r="G19" s="6">
        <v>224</v>
      </c>
      <c r="H19" s="6">
        <v>526</v>
      </c>
      <c r="I19" s="6">
        <v>73</v>
      </c>
      <c r="J19" s="6">
        <v>149</v>
      </c>
      <c r="K19" s="6">
        <v>181</v>
      </c>
      <c r="L19" s="6">
        <v>58</v>
      </c>
      <c r="M19" s="6">
        <v>41</v>
      </c>
      <c r="N19" s="447">
        <v>1414</v>
      </c>
      <c r="O19" s="6"/>
      <c r="P19" s="6">
        <v>71</v>
      </c>
      <c r="Q19" s="6">
        <v>84</v>
      </c>
      <c r="R19" s="439">
        <v>47</v>
      </c>
      <c r="S19" s="439">
        <v>69</v>
      </c>
      <c r="T19" s="439">
        <v>113</v>
      </c>
      <c r="U19" s="439">
        <v>443</v>
      </c>
      <c r="V19" s="439">
        <v>783</v>
      </c>
      <c r="W19" s="439">
        <v>144</v>
      </c>
      <c r="X19" s="439">
        <v>295</v>
      </c>
      <c r="Y19" s="439">
        <v>358</v>
      </c>
      <c r="Z19" s="439">
        <v>115</v>
      </c>
      <c r="AA19" s="439">
        <v>81</v>
      </c>
      <c r="AB19" s="443">
        <v>2603</v>
      </c>
      <c r="AC19" s="123"/>
      <c r="AD19" s="439">
        <v>129</v>
      </c>
      <c r="AE19" s="439">
        <v>99</v>
      </c>
      <c r="AF19" s="439">
        <v>61</v>
      </c>
      <c r="AG19" s="439">
        <v>89</v>
      </c>
      <c r="AH19" s="439">
        <v>135</v>
      </c>
      <c r="AI19" s="439">
        <v>530</v>
      </c>
      <c r="AJ19" s="439">
        <v>860</v>
      </c>
      <c r="AK19" s="439">
        <v>172</v>
      </c>
      <c r="AL19" s="439">
        <v>353</v>
      </c>
      <c r="AM19" s="439">
        <v>428</v>
      </c>
      <c r="AN19" s="439">
        <v>138</v>
      </c>
      <c r="AO19" s="439">
        <v>97</v>
      </c>
      <c r="AP19" s="443">
        <v>3091</v>
      </c>
      <c r="AQ19" s="442"/>
    </row>
    <row r="20" spans="1:43" x14ac:dyDescent="0.25">
      <c r="A20" s="364" t="s">
        <v>76</v>
      </c>
      <c r="B20" s="6">
        <v>15</v>
      </c>
      <c r="C20" s="6">
        <v>34</v>
      </c>
      <c r="D20" s="6">
        <v>14</v>
      </c>
      <c r="E20" s="6">
        <v>41</v>
      </c>
      <c r="F20" s="6">
        <v>44</v>
      </c>
      <c r="G20" s="6">
        <v>65</v>
      </c>
      <c r="H20" s="6">
        <v>90</v>
      </c>
      <c r="I20" s="6">
        <v>87</v>
      </c>
      <c r="J20" s="6">
        <v>65</v>
      </c>
      <c r="K20" s="6">
        <v>51</v>
      </c>
      <c r="L20" s="6">
        <v>52</v>
      </c>
      <c r="M20" s="6">
        <v>15</v>
      </c>
      <c r="N20" s="447">
        <v>573</v>
      </c>
      <c r="O20" s="6"/>
      <c r="P20" s="6">
        <v>60</v>
      </c>
      <c r="Q20" s="6">
        <v>60</v>
      </c>
      <c r="R20" s="439">
        <v>15</v>
      </c>
      <c r="S20" s="439">
        <v>44</v>
      </c>
      <c r="T20" s="439">
        <v>47</v>
      </c>
      <c r="U20" s="439">
        <v>70</v>
      </c>
      <c r="V20" s="439">
        <v>97</v>
      </c>
      <c r="W20" s="439">
        <v>94</v>
      </c>
      <c r="X20" s="439">
        <v>70</v>
      </c>
      <c r="Y20" s="439">
        <v>55</v>
      </c>
      <c r="Z20" s="439">
        <v>56</v>
      </c>
      <c r="AA20" s="439">
        <v>16</v>
      </c>
      <c r="AB20" s="443">
        <v>684</v>
      </c>
      <c r="AC20" s="123"/>
      <c r="AD20" s="439">
        <v>150</v>
      </c>
      <c r="AE20" s="439">
        <v>83</v>
      </c>
      <c r="AF20" s="439">
        <v>16</v>
      </c>
      <c r="AG20" s="439">
        <v>46</v>
      </c>
      <c r="AH20" s="439">
        <v>49</v>
      </c>
      <c r="AI20" s="439">
        <v>73</v>
      </c>
      <c r="AJ20" s="439">
        <v>101</v>
      </c>
      <c r="AK20" s="439">
        <v>98</v>
      </c>
      <c r="AL20" s="439">
        <v>73</v>
      </c>
      <c r="AM20" s="439">
        <v>57</v>
      </c>
      <c r="AN20" s="439">
        <v>58</v>
      </c>
      <c r="AO20" s="439">
        <v>17</v>
      </c>
      <c r="AP20" s="443">
        <v>821</v>
      </c>
      <c r="AQ20" s="442"/>
    </row>
    <row r="21" spans="1:43" x14ac:dyDescent="0.25">
      <c r="A21" s="364" t="s">
        <v>57</v>
      </c>
      <c r="B21" s="6">
        <v>2</v>
      </c>
      <c r="C21" s="6">
        <v>17</v>
      </c>
      <c r="D21" s="6">
        <v>0</v>
      </c>
      <c r="E21" s="6">
        <v>13</v>
      </c>
      <c r="F21" s="6">
        <v>36</v>
      </c>
      <c r="G21" s="6">
        <v>61</v>
      </c>
      <c r="H21" s="6">
        <v>334</v>
      </c>
      <c r="I21" s="6">
        <v>61</v>
      </c>
      <c r="J21" s="6">
        <v>40</v>
      </c>
      <c r="K21" s="6">
        <v>23</v>
      </c>
      <c r="L21" s="6">
        <v>3</v>
      </c>
      <c r="M21" s="6">
        <v>0</v>
      </c>
      <c r="N21" s="447">
        <v>590</v>
      </c>
      <c r="O21" s="6"/>
      <c r="P21" s="6">
        <v>6</v>
      </c>
      <c r="Q21" s="6">
        <v>4</v>
      </c>
      <c r="R21" s="439">
        <v>0</v>
      </c>
      <c r="S21" s="439">
        <v>13</v>
      </c>
      <c r="T21" s="439">
        <v>35</v>
      </c>
      <c r="U21" s="439">
        <v>60</v>
      </c>
      <c r="V21" s="439">
        <v>328</v>
      </c>
      <c r="W21" s="439">
        <v>60</v>
      </c>
      <c r="X21" s="439">
        <v>39</v>
      </c>
      <c r="Y21" s="439">
        <v>23</v>
      </c>
      <c r="Z21" s="439">
        <v>3</v>
      </c>
      <c r="AA21" s="439">
        <v>0</v>
      </c>
      <c r="AB21" s="443">
        <v>571</v>
      </c>
      <c r="AC21" s="123"/>
      <c r="AD21" s="439">
        <v>12</v>
      </c>
      <c r="AE21" s="439">
        <v>2</v>
      </c>
      <c r="AF21" s="439">
        <v>0</v>
      </c>
      <c r="AG21" s="439">
        <v>13</v>
      </c>
      <c r="AH21" s="439">
        <v>35</v>
      </c>
      <c r="AI21" s="439">
        <v>60</v>
      </c>
      <c r="AJ21" s="439">
        <v>325</v>
      </c>
      <c r="AK21" s="439">
        <v>60</v>
      </c>
      <c r="AL21" s="439">
        <v>39</v>
      </c>
      <c r="AM21" s="439">
        <v>23</v>
      </c>
      <c r="AN21" s="439">
        <v>3</v>
      </c>
      <c r="AO21" s="439">
        <v>0</v>
      </c>
      <c r="AP21" s="443">
        <v>572</v>
      </c>
      <c r="AQ21" s="442"/>
    </row>
    <row r="22" spans="1:43" x14ac:dyDescent="0.25">
      <c r="A22" s="364" t="s">
        <v>80</v>
      </c>
      <c r="B22" s="6">
        <v>7</v>
      </c>
      <c r="C22" s="6">
        <v>6</v>
      </c>
      <c r="D22" s="6">
        <v>14</v>
      </c>
      <c r="E22" s="6">
        <v>13</v>
      </c>
      <c r="F22" s="6">
        <v>20</v>
      </c>
      <c r="G22" s="6">
        <v>116</v>
      </c>
      <c r="H22" s="6">
        <v>272</v>
      </c>
      <c r="I22" s="6">
        <v>78</v>
      </c>
      <c r="J22" s="6">
        <v>30</v>
      </c>
      <c r="K22" s="6">
        <v>24</v>
      </c>
      <c r="L22" s="6">
        <v>16</v>
      </c>
      <c r="M22" s="6">
        <v>4</v>
      </c>
      <c r="N22" s="447">
        <v>600</v>
      </c>
      <c r="O22" s="6"/>
      <c r="P22" s="6">
        <v>2</v>
      </c>
      <c r="Q22" s="6">
        <v>14</v>
      </c>
      <c r="R22" s="439">
        <v>16</v>
      </c>
      <c r="S22" s="439">
        <v>15</v>
      </c>
      <c r="T22" s="439">
        <v>22</v>
      </c>
      <c r="U22" s="439">
        <v>130</v>
      </c>
      <c r="V22" s="439">
        <v>304</v>
      </c>
      <c r="W22" s="439">
        <v>87</v>
      </c>
      <c r="X22" s="439">
        <v>34</v>
      </c>
      <c r="Y22" s="439">
        <v>27</v>
      </c>
      <c r="Z22" s="439">
        <v>18</v>
      </c>
      <c r="AA22" s="439">
        <v>4</v>
      </c>
      <c r="AB22" s="443">
        <v>673</v>
      </c>
      <c r="AC22" s="123"/>
      <c r="AD22" s="439">
        <v>1</v>
      </c>
      <c r="AE22" s="439">
        <v>23</v>
      </c>
      <c r="AF22" s="439">
        <v>17</v>
      </c>
      <c r="AG22" s="439">
        <v>16</v>
      </c>
      <c r="AH22" s="439">
        <v>23</v>
      </c>
      <c r="AI22" s="439">
        <v>138</v>
      </c>
      <c r="AJ22" s="439">
        <v>322</v>
      </c>
      <c r="AK22" s="439">
        <v>92</v>
      </c>
      <c r="AL22" s="439">
        <v>36</v>
      </c>
      <c r="AM22" s="439">
        <v>29</v>
      </c>
      <c r="AN22" s="439">
        <v>19</v>
      </c>
      <c r="AO22" s="439">
        <v>4</v>
      </c>
      <c r="AP22" s="443">
        <v>720</v>
      </c>
      <c r="AQ22" s="442"/>
    </row>
    <row r="23" spans="1:43" x14ac:dyDescent="0.25">
      <c r="A23" s="364" t="s">
        <v>332</v>
      </c>
      <c r="B23" s="248">
        <v>0</v>
      </c>
      <c r="C23" s="248">
        <v>24</v>
      </c>
      <c r="D23" s="248">
        <v>26</v>
      </c>
      <c r="E23" s="248">
        <v>26</v>
      </c>
      <c r="F23" s="248">
        <v>120</v>
      </c>
      <c r="G23" s="248">
        <v>95</v>
      </c>
      <c r="H23" s="248">
        <v>153</v>
      </c>
      <c r="I23" s="248">
        <v>71</v>
      </c>
      <c r="J23" s="248">
        <v>112</v>
      </c>
      <c r="K23" s="248">
        <v>74</v>
      </c>
      <c r="L23" s="248">
        <v>23</v>
      </c>
      <c r="M23" s="248">
        <v>12</v>
      </c>
      <c r="N23" s="447">
        <v>736</v>
      </c>
      <c r="O23" s="248"/>
      <c r="P23" s="248">
        <v>10</v>
      </c>
      <c r="Q23" s="248">
        <v>42</v>
      </c>
      <c r="R23" s="439">
        <v>26</v>
      </c>
      <c r="S23" s="439">
        <v>26</v>
      </c>
      <c r="T23" s="439">
        <v>118</v>
      </c>
      <c r="U23" s="439">
        <v>93</v>
      </c>
      <c r="V23" s="439">
        <v>150</v>
      </c>
      <c r="W23" s="439">
        <v>70</v>
      </c>
      <c r="X23" s="439">
        <v>110</v>
      </c>
      <c r="Y23" s="439">
        <v>73</v>
      </c>
      <c r="Z23" s="439">
        <v>23</v>
      </c>
      <c r="AA23" s="439">
        <v>12</v>
      </c>
      <c r="AB23" s="443">
        <v>753</v>
      </c>
      <c r="AC23" s="123"/>
      <c r="AD23" s="439">
        <v>11</v>
      </c>
      <c r="AE23" s="439">
        <v>58</v>
      </c>
      <c r="AF23" s="439">
        <v>26</v>
      </c>
      <c r="AG23" s="439">
        <v>26</v>
      </c>
      <c r="AH23" s="439">
        <v>117</v>
      </c>
      <c r="AI23" s="439">
        <v>92</v>
      </c>
      <c r="AJ23" s="439">
        <v>149</v>
      </c>
      <c r="AK23" s="439">
        <v>70</v>
      </c>
      <c r="AL23" s="439">
        <v>109</v>
      </c>
      <c r="AM23" s="439">
        <v>73</v>
      </c>
      <c r="AN23" s="439">
        <v>23</v>
      </c>
      <c r="AO23" s="439">
        <v>12</v>
      </c>
      <c r="AP23" s="443">
        <v>766</v>
      </c>
      <c r="AQ23" s="442"/>
    </row>
    <row r="24" spans="1:43" x14ac:dyDescent="0.25">
      <c r="A24" s="366" t="s">
        <v>41</v>
      </c>
      <c r="B24" s="135">
        <v>292</v>
      </c>
      <c r="C24" s="135">
        <v>607</v>
      </c>
      <c r="D24" s="135">
        <v>382</v>
      </c>
      <c r="E24" s="135">
        <v>755</v>
      </c>
      <c r="F24" s="135">
        <v>764</v>
      </c>
      <c r="G24" s="135">
        <v>1081</v>
      </c>
      <c r="H24" s="135">
        <v>1814</v>
      </c>
      <c r="I24" s="135">
        <v>1781</v>
      </c>
      <c r="J24" s="135">
        <v>1053</v>
      </c>
      <c r="K24" s="135">
        <v>611</v>
      </c>
      <c r="L24" s="135">
        <v>481</v>
      </c>
      <c r="M24" s="135">
        <v>370</v>
      </c>
      <c r="N24" s="448">
        <v>9991</v>
      </c>
      <c r="O24" s="248"/>
      <c r="P24" s="135">
        <v>289</v>
      </c>
      <c r="Q24" s="135">
        <v>402</v>
      </c>
      <c r="R24" s="439">
        <v>396</v>
      </c>
      <c r="S24" s="439">
        <v>782</v>
      </c>
      <c r="T24" s="439">
        <v>792</v>
      </c>
      <c r="U24" s="439">
        <v>1120</v>
      </c>
      <c r="V24" s="439">
        <v>1879</v>
      </c>
      <c r="W24" s="439">
        <v>1845</v>
      </c>
      <c r="X24" s="439">
        <v>1091</v>
      </c>
      <c r="Y24" s="439">
        <v>633</v>
      </c>
      <c r="Z24" s="439">
        <v>498</v>
      </c>
      <c r="AA24" s="439">
        <v>383</v>
      </c>
      <c r="AB24" s="444">
        <v>10110</v>
      </c>
      <c r="AC24" s="123"/>
      <c r="AD24" s="439">
        <v>288</v>
      </c>
      <c r="AE24" s="439">
        <v>334</v>
      </c>
      <c r="AF24" s="439">
        <v>403</v>
      </c>
      <c r="AG24" s="439">
        <v>796</v>
      </c>
      <c r="AH24" s="439">
        <v>807</v>
      </c>
      <c r="AI24" s="439">
        <v>1140</v>
      </c>
      <c r="AJ24" s="439">
        <v>1913</v>
      </c>
      <c r="AK24" s="439">
        <v>1878</v>
      </c>
      <c r="AL24" s="439">
        <v>1111</v>
      </c>
      <c r="AM24" s="439">
        <v>644</v>
      </c>
      <c r="AN24" s="439">
        <v>507</v>
      </c>
      <c r="AO24" s="439">
        <v>390</v>
      </c>
      <c r="AP24" s="444">
        <v>10211</v>
      </c>
      <c r="AQ24" s="442"/>
    </row>
    <row r="25" spans="1:43" x14ac:dyDescent="0.25">
      <c r="A25" s="367" t="s">
        <v>333</v>
      </c>
      <c r="B25" s="449">
        <v>3152</v>
      </c>
      <c r="C25" s="449">
        <v>3011</v>
      </c>
      <c r="D25" s="449">
        <v>3050</v>
      </c>
      <c r="E25" s="449">
        <v>5314</v>
      </c>
      <c r="F25" s="449">
        <v>7716</v>
      </c>
      <c r="G25" s="449">
        <v>10055</v>
      </c>
      <c r="H25" s="449">
        <v>16664</v>
      </c>
      <c r="I25" s="449">
        <v>17485</v>
      </c>
      <c r="J25" s="449">
        <v>8938</v>
      </c>
      <c r="K25" s="449">
        <v>5386</v>
      </c>
      <c r="L25" s="449">
        <v>3990</v>
      </c>
      <c r="M25" s="449">
        <v>3659</v>
      </c>
      <c r="N25" s="450">
        <v>88420</v>
      </c>
      <c r="O25" s="248"/>
      <c r="P25" s="449">
        <v>3733</v>
      </c>
      <c r="Q25" s="449">
        <v>3922</v>
      </c>
      <c r="R25" s="445">
        <v>3228</v>
      </c>
      <c r="S25" s="445">
        <v>5626</v>
      </c>
      <c r="T25" s="445">
        <v>8341</v>
      </c>
      <c r="U25" s="445">
        <v>11093</v>
      </c>
      <c r="V25" s="445">
        <v>18423</v>
      </c>
      <c r="W25" s="445">
        <v>19107</v>
      </c>
      <c r="X25" s="445">
        <v>9700</v>
      </c>
      <c r="Y25" s="445">
        <v>5865</v>
      </c>
      <c r="Z25" s="445">
        <v>4214</v>
      </c>
      <c r="AA25" s="445">
        <v>3899</v>
      </c>
      <c r="AB25" s="446">
        <v>97151</v>
      </c>
      <c r="AC25" s="123"/>
      <c r="AD25" s="445">
        <v>4380</v>
      </c>
      <c r="AE25" s="445">
        <v>5338</v>
      </c>
      <c r="AF25" s="445">
        <v>3329</v>
      </c>
      <c r="AG25" s="445">
        <v>5800</v>
      </c>
      <c r="AH25" s="445">
        <v>8687</v>
      </c>
      <c r="AI25" s="445">
        <v>11647</v>
      </c>
      <c r="AJ25" s="445">
        <v>19355</v>
      </c>
      <c r="AK25" s="445">
        <v>20012</v>
      </c>
      <c r="AL25" s="445">
        <v>10106</v>
      </c>
      <c r="AM25" s="445">
        <v>6103</v>
      </c>
      <c r="AN25" s="445">
        <v>4352</v>
      </c>
      <c r="AO25" s="445">
        <v>3973</v>
      </c>
      <c r="AP25" s="446">
        <v>103082</v>
      </c>
      <c r="AQ25" s="442"/>
    </row>
    <row r="26" spans="1:43" x14ac:dyDescent="0.25">
      <c r="A26" s="367" t="s">
        <v>265</v>
      </c>
      <c r="B26" s="393">
        <v>4114</v>
      </c>
      <c r="C26" s="393">
        <v>5219</v>
      </c>
      <c r="D26" s="393">
        <v>5552</v>
      </c>
      <c r="E26" s="393">
        <v>5919</v>
      </c>
      <c r="F26" s="393">
        <v>5764</v>
      </c>
      <c r="G26" s="393">
        <v>6811</v>
      </c>
      <c r="H26" s="393">
        <v>6079</v>
      </c>
      <c r="I26" s="393">
        <v>7801</v>
      </c>
      <c r="J26" s="393">
        <v>5405</v>
      </c>
      <c r="K26" s="393">
        <v>5457</v>
      </c>
      <c r="L26" s="393">
        <v>5261</v>
      </c>
      <c r="M26" s="393">
        <v>4866</v>
      </c>
      <c r="N26" s="451">
        <v>68248</v>
      </c>
      <c r="O26" s="248"/>
      <c r="P26" s="393">
        <v>4670</v>
      </c>
      <c r="Q26" s="393">
        <v>6781</v>
      </c>
      <c r="R26" s="438">
        <v>5382</v>
      </c>
      <c r="S26" s="438">
        <v>5738</v>
      </c>
      <c r="T26" s="438">
        <v>5588</v>
      </c>
      <c r="U26" s="438">
        <v>6603</v>
      </c>
      <c r="V26" s="438">
        <v>5893</v>
      </c>
      <c r="W26" s="438">
        <v>7562</v>
      </c>
      <c r="X26" s="438">
        <v>5240</v>
      </c>
      <c r="Y26" s="438">
        <v>5290</v>
      </c>
      <c r="Z26" s="438">
        <v>5100</v>
      </c>
      <c r="AA26" s="438">
        <v>5447</v>
      </c>
      <c r="AB26" s="440">
        <v>69294</v>
      </c>
      <c r="AC26" s="123"/>
      <c r="AD26" s="438">
        <v>4986</v>
      </c>
      <c r="AE26" s="438">
        <v>6984</v>
      </c>
      <c r="AF26" s="438">
        <v>5300</v>
      </c>
      <c r="AG26" s="438">
        <v>5650</v>
      </c>
      <c r="AH26" s="438">
        <v>5503</v>
      </c>
      <c r="AI26" s="438">
        <v>6502</v>
      </c>
      <c r="AJ26" s="438">
        <v>5803</v>
      </c>
      <c r="AK26" s="438">
        <v>7446</v>
      </c>
      <c r="AL26" s="438">
        <v>5160</v>
      </c>
      <c r="AM26" s="438">
        <v>5209</v>
      </c>
      <c r="AN26" s="438">
        <v>5069</v>
      </c>
      <c r="AO26" s="438">
        <v>5317</v>
      </c>
      <c r="AP26" s="440">
        <v>68929</v>
      </c>
      <c r="AQ26" s="441"/>
    </row>
    <row r="27" spans="1:43" x14ac:dyDescent="0.25">
      <c r="A27" s="372" t="s">
        <v>334</v>
      </c>
      <c r="B27" s="6">
        <v>7266</v>
      </c>
      <c r="C27" s="6">
        <v>8230</v>
      </c>
      <c r="D27" s="6">
        <v>8602</v>
      </c>
      <c r="E27" s="6">
        <v>11233</v>
      </c>
      <c r="F27" s="6">
        <v>13480</v>
      </c>
      <c r="G27" s="6">
        <v>16866</v>
      </c>
      <c r="H27" s="6">
        <v>22743</v>
      </c>
      <c r="I27" s="6">
        <v>25286</v>
      </c>
      <c r="J27" s="6">
        <v>14343</v>
      </c>
      <c r="K27" s="6">
        <v>10843</v>
      </c>
      <c r="L27" s="6">
        <v>9251</v>
      </c>
      <c r="M27" s="6">
        <v>8525</v>
      </c>
      <c r="N27" s="447">
        <v>156668</v>
      </c>
      <c r="O27" s="6"/>
      <c r="P27" s="6">
        <v>8403</v>
      </c>
      <c r="Q27" s="6">
        <v>10703</v>
      </c>
      <c r="R27" s="439">
        <v>8610</v>
      </c>
      <c r="S27" s="439">
        <v>11364</v>
      </c>
      <c r="T27" s="439">
        <v>13929</v>
      </c>
      <c r="U27" s="439">
        <v>17696</v>
      </c>
      <c r="V27" s="439">
        <v>24316</v>
      </c>
      <c r="W27" s="439">
        <v>26669</v>
      </c>
      <c r="X27" s="439">
        <v>14940</v>
      </c>
      <c r="Y27" s="439">
        <v>11155</v>
      </c>
      <c r="Z27" s="439">
        <v>9314</v>
      </c>
      <c r="AA27" s="439">
        <v>9346</v>
      </c>
      <c r="AB27" s="443">
        <v>166445</v>
      </c>
      <c r="AC27" s="123"/>
      <c r="AD27" s="439">
        <v>9366</v>
      </c>
      <c r="AE27" s="439">
        <v>12322</v>
      </c>
      <c r="AF27" s="439">
        <v>8629</v>
      </c>
      <c r="AG27" s="439">
        <v>11450</v>
      </c>
      <c r="AH27" s="439">
        <v>14190</v>
      </c>
      <c r="AI27" s="439">
        <v>18149</v>
      </c>
      <c r="AJ27" s="439">
        <v>25158</v>
      </c>
      <c r="AK27" s="439">
        <v>27458</v>
      </c>
      <c r="AL27" s="439">
        <v>15266</v>
      </c>
      <c r="AM27" s="439">
        <v>11312</v>
      </c>
      <c r="AN27" s="439">
        <v>9421</v>
      </c>
      <c r="AO27" s="439">
        <v>9290</v>
      </c>
      <c r="AP27" s="443">
        <v>172011</v>
      </c>
      <c r="AQ27" s="441"/>
    </row>
    <row r="29" spans="1:43" x14ac:dyDescent="0.25">
      <c r="A29" s="362" t="s">
        <v>335</v>
      </c>
      <c r="B29" s="128" t="s">
        <v>4</v>
      </c>
      <c r="C29" s="128" t="s">
        <v>5</v>
      </c>
      <c r="D29" s="128" t="s">
        <v>6</v>
      </c>
      <c r="E29" s="128" t="s">
        <v>7</v>
      </c>
      <c r="F29" s="128" t="s">
        <v>8</v>
      </c>
      <c r="G29" s="128" t="s">
        <v>9</v>
      </c>
      <c r="H29" s="128" t="s">
        <v>10</v>
      </c>
      <c r="I29" s="128" t="s">
        <v>11</v>
      </c>
      <c r="J29" s="128" t="s">
        <v>12</v>
      </c>
      <c r="K29" s="128" t="s">
        <v>13</v>
      </c>
      <c r="L29" s="128" t="s">
        <v>14</v>
      </c>
      <c r="M29" s="128" t="s">
        <v>15</v>
      </c>
      <c r="N29" s="363" t="s">
        <v>327</v>
      </c>
      <c r="P29" s="128" t="s">
        <v>4</v>
      </c>
      <c r="Q29" s="128" t="s">
        <v>5</v>
      </c>
      <c r="R29" s="128" t="s">
        <v>6</v>
      </c>
      <c r="S29" s="128" t="s">
        <v>7</v>
      </c>
      <c r="T29" s="128" t="s">
        <v>8</v>
      </c>
      <c r="U29" s="128" t="s">
        <v>9</v>
      </c>
      <c r="V29" s="128" t="s">
        <v>10</v>
      </c>
      <c r="W29" s="128" t="s">
        <v>11</v>
      </c>
      <c r="X29" s="128" t="s">
        <v>12</v>
      </c>
      <c r="Y29" s="128" t="s">
        <v>13</v>
      </c>
      <c r="Z29" s="128" t="s">
        <v>14</v>
      </c>
      <c r="AA29" s="128" t="s">
        <v>15</v>
      </c>
      <c r="AB29" s="363" t="s">
        <v>348</v>
      </c>
      <c r="AD29" s="128" t="s">
        <v>4</v>
      </c>
      <c r="AE29" s="128" t="s">
        <v>5</v>
      </c>
      <c r="AF29" s="128" t="s">
        <v>6</v>
      </c>
      <c r="AG29" s="128" t="s">
        <v>7</v>
      </c>
      <c r="AH29" s="128" t="s">
        <v>8</v>
      </c>
      <c r="AI29" s="128" t="s">
        <v>9</v>
      </c>
      <c r="AJ29" s="128" t="s">
        <v>10</v>
      </c>
      <c r="AK29" s="128" t="s">
        <v>11</v>
      </c>
      <c r="AL29" s="128" t="s">
        <v>12</v>
      </c>
      <c r="AM29" s="128" t="s">
        <v>13</v>
      </c>
      <c r="AN29" s="128" t="s">
        <v>14</v>
      </c>
      <c r="AO29" s="128" t="s">
        <v>15</v>
      </c>
      <c r="AP29" s="363" t="s">
        <v>349</v>
      </c>
    </row>
    <row r="30" spans="1:43" x14ac:dyDescent="0.25">
      <c r="A30" s="364" t="s">
        <v>52</v>
      </c>
      <c r="B30" s="6">
        <v>333</v>
      </c>
      <c r="C30" s="6">
        <v>336</v>
      </c>
      <c r="D30" s="6">
        <v>269</v>
      </c>
      <c r="E30" s="6">
        <v>455</v>
      </c>
      <c r="F30" s="6">
        <v>606</v>
      </c>
      <c r="G30" s="6">
        <v>640</v>
      </c>
      <c r="H30" s="6">
        <v>532</v>
      </c>
      <c r="I30" s="6">
        <v>682</v>
      </c>
      <c r="J30" s="6">
        <v>757</v>
      </c>
      <c r="K30" s="6">
        <v>684</v>
      </c>
      <c r="L30" s="6">
        <v>654</v>
      </c>
      <c r="M30" s="6">
        <v>472</v>
      </c>
      <c r="N30" s="447">
        <v>6420</v>
      </c>
      <c r="O30" s="6"/>
      <c r="P30" s="6">
        <v>434</v>
      </c>
      <c r="Q30" s="6">
        <v>323</v>
      </c>
      <c r="R30" s="6">
        <v>75</v>
      </c>
      <c r="S30" s="6">
        <v>0</v>
      </c>
      <c r="T30" s="6">
        <v>0</v>
      </c>
      <c r="U30" s="6">
        <v>662</v>
      </c>
      <c r="V30" s="6">
        <v>550</v>
      </c>
      <c r="W30" s="6">
        <v>705</v>
      </c>
      <c r="X30" s="6">
        <v>783</v>
      </c>
      <c r="Y30" s="6">
        <v>707</v>
      </c>
      <c r="Z30" s="6">
        <v>676</v>
      </c>
      <c r="AA30" s="6">
        <v>488</v>
      </c>
      <c r="AB30" s="447">
        <v>5403</v>
      </c>
      <c r="AC30" s="6"/>
      <c r="AD30" s="452">
        <v>523</v>
      </c>
      <c r="AE30" s="452">
        <v>299</v>
      </c>
      <c r="AF30" s="452">
        <v>283</v>
      </c>
      <c r="AG30" s="452">
        <v>479</v>
      </c>
      <c r="AH30" s="452">
        <v>637</v>
      </c>
      <c r="AI30" s="452">
        <v>673</v>
      </c>
      <c r="AJ30" s="452">
        <v>559</v>
      </c>
      <c r="AK30" s="452">
        <v>717</v>
      </c>
      <c r="AL30" s="452">
        <v>796</v>
      </c>
      <c r="AM30" s="452">
        <v>719</v>
      </c>
      <c r="AN30" s="452">
        <v>693</v>
      </c>
      <c r="AO30" s="452">
        <v>490</v>
      </c>
      <c r="AP30" s="447">
        <v>6868</v>
      </c>
    </row>
    <row r="31" spans="1:43" x14ac:dyDescent="0.25">
      <c r="A31" s="364" t="s">
        <v>328</v>
      </c>
      <c r="B31" s="6">
        <v>107</v>
      </c>
      <c r="C31" s="6">
        <v>115</v>
      </c>
      <c r="D31" s="6">
        <v>133</v>
      </c>
      <c r="E31" s="6">
        <v>446</v>
      </c>
      <c r="F31" s="6">
        <v>763</v>
      </c>
      <c r="G31" s="6">
        <v>1164</v>
      </c>
      <c r="H31" s="6">
        <v>1561</v>
      </c>
      <c r="I31" s="6">
        <v>1533</v>
      </c>
      <c r="J31" s="6">
        <v>1221</v>
      </c>
      <c r="K31" s="6">
        <v>597</v>
      </c>
      <c r="L31" s="6">
        <v>111</v>
      </c>
      <c r="M31" s="6">
        <v>119</v>
      </c>
      <c r="N31" s="447">
        <v>7870</v>
      </c>
      <c r="O31" s="6"/>
      <c r="P31" s="6">
        <v>91</v>
      </c>
      <c r="Q31" s="6">
        <v>135</v>
      </c>
      <c r="R31" s="6">
        <v>38</v>
      </c>
      <c r="S31" s="6">
        <v>0</v>
      </c>
      <c r="T31" s="6">
        <v>0</v>
      </c>
      <c r="U31" s="6">
        <v>1263</v>
      </c>
      <c r="V31" s="6">
        <v>1693</v>
      </c>
      <c r="W31" s="6">
        <v>1663</v>
      </c>
      <c r="X31" s="6">
        <v>1325</v>
      </c>
      <c r="Y31" s="6">
        <v>648</v>
      </c>
      <c r="Z31" s="6">
        <v>121</v>
      </c>
      <c r="AA31" s="6">
        <v>131</v>
      </c>
      <c r="AB31" s="447">
        <v>7108</v>
      </c>
      <c r="AC31" s="6"/>
      <c r="AD31" s="452">
        <v>81</v>
      </c>
      <c r="AE31" s="452">
        <v>119</v>
      </c>
      <c r="AF31" s="452">
        <v>150</v>
      </c>
      <c r="AG31" s="452">
        <v>504</v>
      </c>
      <c r="AH31" s="452">
        <v>863</v>
      </c>
      <c r="AI31" s="452">
        <v>1316</v>
      </c>
      <c r="AJ31" s="452">
        <v>1765</v>
      </c>
      <c r="AK31" s="452">
        <v>1733</v>
      </c>
      <c r="AL31" s="452">
        <v>1381</v>
      </c>
      <c r="AM31" s="452">
        <v>675</v>
      </c>
      <c r="AN31" s="452">
        <v>128</v>
      </c>
      <c r="AO31" s="452">
        <v>137</v>
      </c>
      <c r="AP31" s="447">
        <v>8852</v>
      </c>
    </row>
    <row r="32" spans="1:43" x14ac:dyDescent="0.25">
      <c r="A32" s="364" t="s">
        <v>64</v>
      </c>
      <c r="B32" s="6">
        <v>228</v>
      </c>
      <c r="C32" s="6">
        <v>138</v>
      </c>
      <c r="D32" s="6">
        <v>183</v>
      </c>
      <c r="E32" s="6">
        <v>376</v>
      </c>
      <c r="F32" s="6">
        <v>240</v>
      </c>
      <c r="G32" s="6">
        <v>246</v>
      </c>
      <c r="H32" s="6">
        <v>283</v>
      </c>
      <c r="I32" s="6">
        <v>1110</v>
      </c>
      <c r="J32" s="6">
        <v>198</v>
      </c>
      <c r="K32" s="6">
        <v>205</v>
      </c>
      <c r="L32" s="6">
        <v>194</v>
      </c>
      <c r="M32" s="6">
        <v>343</v>
      </c>
      <c r="N32" s="447">
        <v>3744</v>
      </c>
      <c r="O32" s="6"/>
      <c r="P32" s="6">
        <v>285</v>
      </c>
      <c r="Q32" s="6">
        <v>227</v>
      </c>
      <c r="R32" s="6">
        <v>25</v>
      </c>
      <c r="S32" s="6">
        <v>0</v>
      </c>
      <c r="T32" s="6">
        <v>0</v>
      </c>
      <c r="U32" s="6">
        <v>259</v>
      </c>
      <c r="V32" s="6">
        <v>298</v>
      </c>
      <c r="W32" s="6">
        <v>1168</v>
      </c>
      <c r="X32" s="6">
        <v>209</v>
      </c>
      <c r="Y32" s="6">
        <v>216</v>
      </c>
      <c r="Z32" s="6">
        <v>204</v>
      </c>
      <c r="AA32" s="6">
        <v>367</v>
      </c>
      <c r="AB32" s="447">
        <v>3258</v>
      </c>
      <c r="AC32" s="6"/>
      <c r="AD32" s="452">
        <v>243</v>
      </c>
      <c r="AE32" s="452">
        <v>541</v>
      </c>
      <c r="AF32" s="452">
        <v>197</v>
      </c>
      <c r="AG32" s="452">
        <v>406</v>
      </c>
      <c r="AH32" s="452">
        <v>259</v>
      </c>
      <c r="AI32" s="452">
        <v>266</v>
      </c>
      <c r="AJ32" s="452">
        <v>306</v>
      </c>
      <c r="AK32" s="452">
        <v>1199</v>
      </c>
      <c r="AL32" s="452">
        <v>214</v>
      </c>
      <c r="AM32" s="452">
        <v>222</v>
      </c>
      <c r="AN32" s="452">
        <v>211</v>
      </c>
      <c r="AO32" s="452">
        <v>377</v>
      </c>
      <c r="AP32" s="447">
        <v>4441</v>
      </c>
    </row>
    <row r="33" spans="1:42" x14ac:dyDescent="0.25">
      <c r="A33" s="364" t="s">
        <v>71</v>
      </c>
      <c r="B33" s="6">
        <v>21</v>
      </c>
      <c r="C33" s="6">
        <v>14</v>
      </c>
      <c r="D33" s="6">
        <v>20</v>
      </c>
      <c r="E33" s="6">
        <v>151</v>
      </c>
      <c r="F33" s="6">
        <v>491</v>
      </c>
      <c r="G33" s="6">
        <v>489</v>
      </c>
      <c r="H33" s="6">
        <v>1028</v>
      </c>
      <c r="I33" s="6">
        <v>1037</v>
      </c>
      <c r="J33" s="6">
        <v>261</v>
      </c>
      <c r="K33" s="6">
        <v>72</v>
      </c>
      <c r="L33" s="6">
        <v>8</v>
      </c>
      <c r="M33" s="6">
        <v>22</v>
      </c>
      <c r="N33" s="447">
        <v>3614</v>
      </c>
      <c r="O33" s="6"/>
      <c r="P33" s="6">
        <v>14</v>
      </c>
      <c r="Q33" s="6">
        <v>20</v>
      </c>
      <c r="R33" s="6">
        <v>2</v>
      </c>
      <c r="S33" s="6">
        <v>0</v>
      </c>
      <c r="T33" s="6">
        <v>0</v>
      </c>
      <c r="U33" s="6">
        <v>537</v>
      </c>
      <c r="V33" s="6">
        <v>1128</v>
      </c>
      <c r="W33" s="6">
        <v>1138</v>
      </c>
      <c r="X33" s="6">
        <v>287</v>
      </c>
      <c r="Y33" s="6">
        <v>79</v>
      </c>
      <c r="Z33" s="6">
        <v>9</v>
      </c>
      <c r="AA33" s="6">
        <v>25</v>
      </c>
      <c r="AB33" s="447">
        <v>3239</v>
      </c>
      <c r="AC33" s="6"/>
      <c r="AD33" s="452">
        <v>6</v>
      </c>
      <c r="AE33" s="452">
        <v>60</v>
      </c>
      <c r="AF33" s="452">
        <v>23</v>
      </c>
      <c r="AG33" s="452">
        <v>174</v>
      </c>
      <c r="AH33" s="452">
        <v>565</v>
      </c>
      <c r="AI33" s="452">
        <v>563</v>
      </c>
      <c r="AJ33" s="452">
        <v>1183</v>
      </c>
      <c r="AK33" s="452">
        <v>1193</v>
      </c>
      <c r="AL33" s="452">
        <v>301</v>
      </c>
      <c r="AM33" s="452">
        <v>83</v>
      </c>
      <c r="AN33" s="452">
        <v>10</v>
      </c>
      <c r="AO33" s="452">
        <v>26</v>
      </c>
      <c r="AP33" s="447">
        <v>4187</v>
      </c>
    </row>
    <row r="34" spans="1:42" x14ac:dyDescent="0.25">
      <c r="A34" s="364" t="s">
        <v>94</v>
      </c>
      <c r="B34" s="6">
        <v>4</v>
      </c>
      <c r="C34" s="6">
        <v>3</v>
      </c>
      <c r="D34" s="6">
        <v>10</v>
      </c>
      <c r="E34" s="6">
        <v>7</v>
      </c>
      <c r="F34" s="6">
        <v>13</v>
      </c>
      <c r="G34" s="6">
        <v>38</v>
      </c>
      <c r="H34" s="6">
        <v>77</v>
      </c>
      <c r="I34" s="6">
        <v>29</v>
      </c>
      <c r="J34" s="6">
        <v>29</v>
      </c>
      <c r="K34" s="6">
        <v>9</v>
      </c>
      <c r="L34" s="6">
        <v>7</v>
      </c>
      <c r="M34" s="6">
        <v>18</v>
      </c>
      <c r="N34" s="447">
        <v>244</v>
      </c>
      <c r="O34" s="6"/>
      <c r="P34" s="6">
        <v>9</v>
      </c>
      <c r="Q34" s="6">
        <v>17</v>
      </c>
      <c r="R34" s="6">
        <v>4</v>
      </c>
      <c r="S34" s="6">
        <v>0</v>
      </c>
      <c r="T34" s="6">
        <v>0</v>
      </c>
      <c r="U34" s="6">
        <v>47</v>
      </c>
      <c r="V34" s="6">
        <v>94</v>
      </c>
      <c r="W34" s="6">
        <v>36</v>
      </c>
      <c r="X34" s="6">
        <v>36</v>
      </c>
      <c r="Y34" s="6">
        <v>11</v>
      </c>
      <c r="Z34" s="6">
        <v>9</v>
      </c>
      <c r="AA34" s="6">
        <v>22</v>
      </c>
      <c r="AB34" s="447">
        <v>285</v>
      </c>
      <c r="AC34" s="6"/>
      <c r="AD34" s="452">
        <v>51</v>
      </c>
      <c r="AE34" s="452">
        <v>61</v>
      </c>
      <c r="AF34" s="452">
        <v>14</v>
      </c>
      <c r="AG34" s="452">
        <v>10</v>
      </c>
      <c r="AH34" s="452">
        <v>18</v>
      </c>
      <c r="AI34" s="452">
        <v>52</v>
      </c>
      <c r="AJ34" s="452">
        <v>105</v>
      </c>
      <c r="AK34" s="452">
        <v>40</v>
      </c>
      <c r="AL34" s="452">
        <v>40</v>
      </c>
      <c r="AM34" s="452">
        <v>12</v>
      </c>
      <c r="AN34" s="452">
        <v>10</v>
      </c>
      <c r="AO34" s="452">
        <v>24</v>
      </c>
      <c r="AP34" s="447">
        <v>437</v>
      </c>
    </row>
    <row r="35" spans="1:42" x14ac:dyDescent="0.25">
      <c r="A35" s="364" t="s">
        <v>53</v>
      </c>
      <c r="B35" s="6">
        <v>2</v>
      </c>
      <c r="C35" s="6">
        <v>6</v>
      </c>
      <c r="D35" s="6">
        <v>3</v>
      </c>
      <c r="E35" s="6">
        <v>15</v>
      </c>
      <c r="F35" s="6">
        <v>40</v>
      </c>
      <c r="G35" s="6">
        <v>189</v>
      </c>
      <c r="H35" s="6">
        <v>443</v>
      </c>
      <c r="I35" s="6">
        <v>412</v>
      </c>
      <c r="J35" s="6">
        <v>106</v>
      </c>
      <c r="K35" s="6">
        <v>18</v>
      </c>
      <c r="L35" s="6">
        <v>7</v>
      </c>
      <c r="M35" s="6">
        <v>7</v>
      </c>
      <c r="N35" s="447">
        <v>1248</v>
      </c>
      <c r="O35" s="6"/>
      <c r="P35" s="6">
        <v>7</v>
      </c>
      <c r="Q35" s="6">
        <v>49</v>
      </c>
      <c r="R35" s="6">
        <v>1</v>
      </c>
      <c r="S35" s="6">
        <v>0</v>
      </c>
      <c r="T35" s="6">
        <v>0</v>
      </c>
      <c r="U35" s="6">
        <v>221</v>
      </c>
      <c r="V35" s="6">
        <v>517</v>
      </c>
      <c r="W35" s="6">
        <v>481</v>
      </c>
      <c r="X35" s="6">
        <v>124</v>
      </c>
      <c r="Y35" s="6">
        <v>21</v>
      </c>
      <c r="Z35" s="6">
        <v>8</v>
      </c>
      <c r="AA35" s="6">
        <v>8</v>
      </c>
      <c r="AB35" s="447">
        <v>1437</v>
      </c>
      <c r="AC35" s="6"/>
      <c r="AD35" s="452">
        <v>81</v>
      </c>
      <c r="AE35" s="452">
        <v>297</v>
      </c>
      <c r="AF35" s="452">
        <v>5</v>
      </c>
      <c r="AG35" s="452">
        <v>19</v>
      </c>
      <c r="AH35" s="452">
        <v>51</v>
      </c>
      <c r="AI35" s="452">
        <v>239</v>
      </c>
      <c r="AJ35" s="452">
        <v>561</v>
      </c>
      <c r="AK35" s="452">
        <v>521</v>
      </c>
      <c r="AL35" s="452">
        <v>134</v>
      </c>
      <c r="AM35" s="452">
        <v>23</v>
      </c>
      <c r="AN35" s="452">
        <v>9</v>
      </c>
      <c r="AO35" s="452">
        <v>9</v>
      </c>
      <c r="AP35" s="447">
        <v>1949</v>
      </c>
    </row>
    <row r="36" spans="1:42" x14ac:dyDescent="0.25">
      <c r="A36" s="364" t="s">
        <v>329</v>
      </c>
      <c r="B36" s="6">
        <v>8</v>
      </c>
      <c r="C36" s="6">
        <v>15</v>
      </c>
      <c r="D36" s="6">
        <v>58</v>
      </c>
      <c r="E36" s="6">
        <v>83</v>
      </c>
      <c r="F36" s="6">
        <v>267</v>
      </c>
      <c r="G36" s="6">
        <v>690</v>
      </c>
      <c r="H36" s="6">
        <v>870</v>
      </c>
      <c r="I36" s="6">
        <v>868</v>
      </c>
      <c r="J36" s="6">
        <v>448</v>
      </c>
      <c r="K36" s="6">
        <v>109</v>
      </c>
      <c r="L36" s="6">
        <v>20</v>
      </c>
      <c r="M36" s="6">
        <v>25</v>
      </c>
      <c r="N36" s="447">
        <v>3461</v>
      </c>
      <c r="O36" s="6"/>
      <c r="P36" s="6">
        <v>11</v>
      </c>
      <c r="Q36" s="6">
        <v>18</v>
      </c>
      <c r="R36" s="6">
        <v>1</v>
      </c>
      <c r="S36" s="6">
        <v>0</v>
      </c>
      <c r="T36" s="6">
        <v>0</v>
      </c>
      <c r="U36" s="6">
        <v>816</v>
      </c>
      <c r="V36" s="6">
        <v>1028</v>
      </c>
      <c r="W36" s="6">
        <v>1026</v>
      </c>
      <c r="X36" s="6">
        <v>529</v>
      </c>
      <c r="Y36" s="6">
        <v>129</v>
      </c>
      <c r="Z36" s="6">
        <v>24</v>
      </c>
      <c r="AA36" s="6">
        <v>29</v>
      </c>
      <c r="AB36" s="447">
        <v>3611</v>
      </c>
      <c r="AC36" s="6"/>
      <c r="AD36" s="452">
        <v>13</v>
      </c>
      <c r="AE36" s="452">
        <v>15</v>
      </c>
      <c r="AF36" s="452">
        <v>75</v>
      </c>
      <c r="AG36" s="452">
        <v>107</v>
      </c>
      <c r="AH36" s="452">
        <v>344</v>
      </c>
      <c r="AI36" s="452">
        <v>890</v>
      </c>
      <c r="AJ36" s="452">
        <v>1121</v>
      </c>
      <c r="AK36" s="452">
        <v>1119</v>
      </c>
      <c r="AL36" s="452">
        <v>577</v>
      </c>
      <c r="AM36" s="452">
        <v>140</v>
      </c>
      <c r="AN36" s="452">
        <v>26</v>
      </c>
      <c r="AO36" s="452">
        <v>32</v>
      </c>
      <c r="AP36" s="447">
        <v>4459</v>
      </c>
    </row>
    <row r="37" spans="1:42" x14ac:dyDescent="0.25">
      <c r="A37" s="364" t="s">
        <v>60</v>
      </c>
      <c r="B37" s="6">
        <v>6</v>
      </c>
      <c r="C37" s="6">
        <v>13</v>
      </c>
      <c r="D37" s="6">
        <v>18</v>
      </c>
      <c r="E37" s="6">
        <v>48</v>
      </c>
      <c r="F37" s="6">
        <v>228</v>
      </c>
      <c r="G37" s="6">
        <v>160</v>
      </c>
      <c r="H37" s="6">
        <v>280</v>
      </c>
      <c r="I37" s="6">
        <v>499</v>
      </c>
      <c r="J37" s="6">
        <v>245</v>
      </c>
      <c r="K37" s="6">
        <v>41</v>
      </c>
      <c r="L37" s="6">
        <v>7</v>
      </c>
      <c r="M37" s="6">
        <v>9</v>
      </c>
      <c r="N37" s="447">
        <v>1554</v>
      </c>
      <c r="O37" s="6"/>
      <c r="P37" s="6">
        <v>24</v>
      </c>
      <c r="Q37" s="6">
        <v>29</v>
      </c>
      <c r="R37" s="6">
        <v>7</v>
      </c>
      <c r="S37" s="6">
        <v>0</v>
      </c>
      <c r="T37" s="6">
        <v>0</v>
      </c>
      <c r="U37" s="6">
        <v>187</v>
      </c>
      <c r="V37" s="6">
        <v>328</v>
      </c>
      <c r="W37" s="6">
        <v>584</v>
      </c>
      <c r="X37" s="6">
        <v>287</v>
      </c>
      <c r="Y37" s="6">
        <v>48</v>
      </c>
      <c r="Z37" s="6">
        <v>8</v>
      </c>
      <c r="AA37" s="6">
        <v>11</v>
      </c>
      <c r="AB37" s="447">
        <v>1513</v>
      </c>
      <c r="AC37" s="6"/>
      <c r="AD37" s="452">
        <v>105</v>
      </c>
      <c r="AE37" s="452">
        <v>35</v>
      </c>
      <c r="AF37" s="452">
        <v>23</v>
      </c>
      <c r="AG37" s="452">
        <v>61</v>
      </c>
      <c r="AH37" s="452">
        <v>290</v>
      </c>
      <c r="AI37" s="452">
        <v>203</v>
      </c>
      <c r="AJ37" s="452">
        <v>356</v>
      </c>
      <c r="AK37" s="452">
        <v>634</v>
      </c>
      <c r="AL37" s="452">
        <v>311</v>
      </c>
      <c r="AM37" s="452">
        <v>52</v>
      </c>
      <c r="AN37" s="452">
        <v>9</v>
      </c>
      <c r="AO37" s="452">
        <v>12</v>
      </c>
      <c r="AP37" s="447">
        <v>2091</v>
      </c>
    </row>
    <row r="38" spans="1:42" x14ac:dyDescent="0.25">
      <c r="A38" s="364" t="s">
        <v>61</v>
      </c>
      <c r="B38" s="6">
        <v>273</v>
      </c>
      <c r="C38" s="6">
        <v>212</v>
      </c>
      <c r="D38" s="6">
        <v>211</v>
      </c>
      <c r="E38" s="6">
        <v>167</v>
      </c>
      <c r="F38" s="6">
        <v>155</v>
      </c>
      <c r="G38" s="6">
        <v>176</v>
      </c>
      <c r="H38" s="6">
        <v>205</v>
      </c>
      <c r="I38" s="6">
        <v>210</v>
      </c>
      <c r="J38" s="6">
        <v>148</v>
      </c>
      <c r="K38" s="6">
        <v>176</v>
      </c>
      <c r="L38" s="6">
        <v>194</v>
      </c>
      <c r="M38" s="6">
        <v>253</v>
      </c>
      <c r="N38" s="447">
        <v>2380</v>
      </c>
      <c r="O38" s="6"/>
      <c r="P38" s="6">
        <v>303</v>
      </c>
      <c r="Q38" s="6">
        <v>233</v>
      </c>
      <c r="R38" s="6">
        <v>39</v>
      </c>
      <c r="S38" s="6">
        <v>0</v>
      </c>
      <c r="T38" s="6">
        <v>0</v>
      </c>
      <c r="U38" s="6">
        <v>194</v>
      </c>
      <c r="V38" s="6">
        <v>226</v>
      </c>
      <c r="W38" s="6">
        <v>231</v>
      </c>
      <c r="X38" s="6">
        <v>163</v>
      </c>
      <c r="Y38" s="6">
        <v>194</v>
      </c>
      <c r="Z38" s="6">
        <v>214</v>
      </c>
      <c r="AA38" s="6">
        <v>279</v>
      </c>
      <c r="AB38" s="447">
        <v>2076</v>
      </c>
      <c r="AC38" s="6"/>
      <c r="AD38" s="452">
        <v>269</v>
      </c>
      <c r="AE38" s="452">
        <v>209</v>
      </c>
      <c r="AF38" s="452">
        <v>244</v>
      </c>
      <c r="AG38" s="452">
        <v>193</v>
      </c>
      <c r="AH38" s="452">
        <v>179</v>
      </c>
      <c r="AI38" s="452">
        <v>204</v>
      </c>
      <c r="AJ38" s="452">
        <v>237</v>
      </c>
      <c r="AK38" s="452">
        <v>243</v>
      </c>
      <c r="AL38" s="452">
        <v>171</v>
      </c>
      <c r="AM38" s="452">
        <v>204</v>
      </c>
      <c r="AN38" s="452">
        <v>225</v>
      </c>
      <c r="AO38" s="452">
        <v>279</v>
      </c>
      <c r="AP38" s="447">
        <v>2657</v>
      </c>
    </row>
    <row r="39" spans="1:42" x14ac:dyDescent="0.25">
      <c r="A39" s="364" t="s">
        <v>73</v>
      </c>
      <c r="B39" s="6">
        <v>17</v>
      </c>
      <c r="C39" s="6">
        <v>28</v>
      </c>
      <c r="D39" s="6">
        <v>31</v>
      </c>
      <c r="E39" s="6">
        <v>203</v>
      </c>
      <c r="F39" s="6">
        <v>196</v>
      </c>
      <c r="G39" s="6">
        <v>409</v>
      </c>
      <c r="H39" s="6">
        <v>817</v>
      </c>
      <c r="I39" s="6">
        <v>971</v>
      </c>
      <c r="J39" s="6">
        <v>384</v>
      </c>
      <c r="K39" s="6">
        <v>45</v>
      </c>
      <c r="L39" s="6">
        <v>26</v>
      </c>
      <c r="M39" s="6">
        <v>12</v>
      </c>
      <c r="N39" s="447">
        <v>3139</v>
      </c>
      <c r="O39" s="6"/>
      <c r="P39" s="6">
        <v>22</v>
      </c>
      <c r="Q39" s="6">
        <v>16</v>
      </c>
      <c r="R39" s="6">
        <v>4</v>
      </c>
      <c r="S39" s="6">
        <v>0</v>
      </c>
      <c r="T39" s="6">
        <v>0</v>
      </c>
      <c r="U39" s="6">
        <v>429</v>
      </c>
      <c r="V39" s="6">
        <v>856</v>
      </c>
      <c r="W39" s="6">
        <v>1018</v>
      </c>
      <c r="X39" s="6">
        <v>402</v>
      </c>
      <c r="Y39" s="6">
        <v>47</v>
      </c>
      <c r="Z39" s="6">
        <v>27</v>
      </c>
      <c r="AA39" s="6">
        <v>13</v>
      </c>
      <c r="AB39" s="447">
        <v>2834</v>
      </c>
      <c r="AC39" s="6"/>
      <c r="AD39" s="452">
        <v>13</v>
      </c>
      <c r="AE39" s="452">
        <v>8</v>
      </c>
      <c r="AF39" s="452">
        <v>33</v>
      </c>
      <c r="AG39" s="452">
        <v>217</v>
      </c>
      <c r="AH39" s="452">
        <v>210</v>
      </c>
      <c r="AI39" s="452">
        <v>440</v>
      </c>
      <c r="AJ39" s="452">
        <v>876</v>
      </c>
      <c r="AK39" s="452">
        <v>1042</v>
      </c>
      <c r="AL39" s="452">
        <v>411</v>
      </c>
      <c r="AM39" s="452">
        <v>49</v>
      </c>
      <c r="AN39" s="452">
        <v>28</v>
      </c>
      <c r="AO39" s="452">
        <v>14</v>
      </c>
      <c r="AP39" s="447">
        <v>3341</v>
      </c>
    </row>
    <row r="40" spans="1:42" x14ac:dyDescent="0.25">
      <c r="A40" s="364" t="s">
        <v>78</v>
      </c>
      <c r="B40" s="6">
        <v>71</v>
      </c>
      <c r="C40" s="6">
        <v>127</v>
      </c>
      <c r="D40" s="6">
        <v>122</v>
      </c>
      <c r="E40" s="6">
        <v>139</v>
      </c>
      <c r="F40" s="6">
        <v>108</v>
      </c>
      <c r="G40" s="6">
        <v>91</v>
      </c>
      <c r="H40" s="6">
        <v>84</v>
      </c>
      <c r="I40" s="6">
        <v>125</v>
      </c>
      <c r="J40" s="6">
        <v>121</v>
      </c>
      <c r="K40" s="6">
        <v>94</v>
      </c>
      <c r="L40" s="6">
        <v>88</v>
      </c>
      <c r="M40" s="6">
        <v>84</v>
      </c>
      <c r="N40" s="447">
        <v>1254</v>
      </c>
      <c r="O40" s="6"/>
      <c r="P40" s="6">
        <v>95</v>
      </c>
      <c r="Q40" s="6">
        <v>114</v>
      </c>
      <c r="R40" s="6">
        <v>47</v>
      </c>
      <c r="S40" s="6">
        <v>0</v>
      </c>
      <c r="T40" s="6">
        <v>0</v>
      </c>
      <c r="U40" s="6">
        <v>90</v>
      </c>
      <c r="V40" s="6">
        <v>84</v>
      </c>
      <c r="W40" s="6">
        <v>124</v>
      </c>
      <c r="X40" s="6">
        <v>120</v>
      </c>
      <c r="Y40" s="6">
        <v>93</v>
      </c>
      <c r="Z40" s="6">
        <v>88</v>
      </c>
      <c r="AA40" s="6">
        <v>83</v>
      </c>
      <c r="AB40" s="447">
        <v>938</v>
      </c>
      <c r="AC40" s="6"/>
      <c r="AD40" s="452">
        <v>100</v>
      </c>
      <c r="AE40" s="452">
        <v>409</v>
      </c>
      <c r="AF40" s="452">
        <v>121</v>
      </c>
      <c r="AG40" s="452">
        <v>138</v>
      </c>
      <c r="AH40" s="452">
        <v>107</v>
      </c>
      <c r="AI40" s="452">
        <v>90</v>
      </c>
      <c r="AJ40" s="452">
        <v>84</v>
      </c>
      <c r="AK40" s="452">
        <v>124</v>
      </c>
      <c r="AL40" s="452">
        <v>120</v>
      </c>
      <c r="AM40" s="452">
        <v>93</v>
      </c>
      <c r="AN40" s="452">
        <v>88</v>
      </c>
      <c r="AO40" s="452">
        <v>83</v>
      </c>
      <c r="AP40" s="447">
        <v>1557</v>
      </c>
    </row>
    <row r="41" spans="1:42" x14ac:dyDescent="0.25">
      <c r="A41" s="364" t="s">
        <v>330</v>
      </c>
      <c r="B41" s="6">
        <v>11</v>
      </c>
      <c r="C41" s="6">
        <v>21</v>
      </c>
      <c r="D41" s="6">
        <v>14</v>
      </c>
      <c r="E41" s="6">
        <v>26</v>
      </c>
      <c r="F41" s="6">
        <v>161</v>
      </c>
      <c r="G41" s="6">
        <v>195</v>
      </c>
      <c r="H41" s="6">
        <v>108</v>
      </c>
      <c r="I41" s="6">
        <v>155</v>
      </c>
      <c r="J41" s="6">
        <v>252</v>
      </c>
      <c r="K41" s="6">
        <v>31</v>
      </c>
      <c r="L41" s="6">
        <v>13</v>
      </c>
      <c r="M41" s="6">
        <v>13</v>
      </c>
      <c r="N41" s="447">
        <v>1000</v>
      </c>
      <c r="O41" s="6"/>
      <c r="P41" s="6">
        <v>11</v>
      </c>
      <c r="Q41" s="6">
        <v>35</v>
      </c>
      <c r="R41" s="6">
        <v>3</v>
      </c>
      <c r="S41" s="6">
        <v>0</v>
      </c>
      <c r="T41" s="6">
        <v>0</v>
      </c>
      <c r="U41" s="6">
        <v>195</v>
      </c>
      <c r="V41" s="6">
        <v>108</v>
      </c>
      <c r="W41" s="6">
        <v>155</v>
      </c>
      <c r="X41" s="6">
        <v>252</v>
      </c>
      <c r="Y41" s="6">
        <v>31</v>
      </c>
      <c r="Z41" s="6">
        <v>13</v>
      </c>
      <c r="AA41" s="6">
        <v>13</v>
      </c>
      <c r="AB41" s="447">
        <v>816</v>
      </c>
      <c r="AC41" s="6"/>
      <c r="AD41" s="452">
        <v>26</v>
      </c>
      <c r="AE41" s="452">
        <v>51</v>
      </c>
      <c r="AF41" s="452">
        <v>14</v>
      </c>
      <c r="AG41" s="452">
        <v>26</v>
      </c>
      <c r="AH41" s="452">
        <v>161</v>
      </c>
      <c r="AI41" s="452">
        <v>195</v>
      </c>
      <c r="AJ41" s="452">
        <v>108</v>
      </c>
      <c r="AK41" s="452">
        <v>155</v>
      </c>
      <c r="AL41" s="452">
        <v>252</v>
      </c>
      <c r="AM41" s="452">
        <v>31</v>
      </c>
      <c r="AN41" s="452">
        <v>13</v>
      </c>
      <c r="AO41" s="452">
        <v>13</v>
      </c>
      <c r="AP41" s="447">
        <v>1045</v>
      </c>
    </row>
    <row r="42" spans="1:42" x14ac:dyDescent="0.25">
      <c r="A42" s="364" t="s">
        <v>331</v>
      </c>
      <c r="B42" s="6">
        <v>73</v>
      </c>
      <c r="C42" s="6">
        <v>41</v>
      </c>
      <c r="D42" s="6">
        <v>70</v>
      </c>
      <c r="E42" s="6">
        <v>90</v>
      </c>
      <c r="F42" s="6">
        <v>87</v>
      </c>
      <c r="G42" s="6">
        <v>93</v>
      </c>
      <c r="H42" s="6">
        <v>84</v>
      </c>
      <c r="I42" s="6">
        <v>103</v>
      </c>
      <c r="J42" s="6">
        <v>66</v>
      </c>
      <c r="K42" s="6">
        <v>68</v>
      </c>
      <c r="L42" s="6">
        <v>93</v>
      </c>
      <c r="M42" s="6">
        <v>70</v>
      </c>
      <c r="N42" s="447">
        <v>938</v>
      </c>
      <c r="O42" s="6"/>
      <c r="P42" s="6">
        <v>95</v>
      </c>
      <c r="Q42" s="6">
        <v>89</v>
      </c>
      <c r="R42" s="6">
        <v>26</v>
      </c>
      <c r="S42" s="6">
        <v>0</v>
      </c>
      <c r="T42" s="6">
        <v>0</v>
      </c>
      <c r="U42" s="6">
        <v>81</v>
      </c>
      <c r="V42" s="6">
        <v>73</v>
      </c>
      <c r="W42" s="6">
        <v>90</v>
      </c>
      <c r="X42" s="6">
        <v>57</v>
      </c>
      <c r="Y42" s="6">
        <v>59</v>
      </c>
      <c r="Z42" s="6">
        <v>81</v>
      </c>
      <c r="AA42" s="6">
        <v>61</v>
      </c>
      <c r="AB42" s="447">
        <v>712</v>
      </c>
      <c r="AC42" s="6"/>
      <c r="AD42" s="452">
        <v>213</v>
      </c>
      <c r="AE42" s="452">
        <v>243</v>
      </c>
      <c r="AF42" s="452">
        <v>57</v>
      </c>
      <c r="AG42" s="452">
        <v>73</v>
      </c>
      <c r="AH42" s="452">
        <v>70</v>
      </c>
      <c r="AI42" s="452">
        <v>75</v>
      </c>
      <c r="AJ42" s="452">
        <v>68</v>
      </c>
      <c r="AK42" s="452">
        <v>83</v>
      </c>
      <c r="AL42" s="452">
        <v>54</v>
      </c>
      <c r="AM42" s="452">
        <v>55</v>
      </c>
      <c r="AN42" s="452">
        <v>76</v>
      </c>
      <c r="AO42" s="452">
        <v>55</v>
      </c>
      <c r="AP42" s="447">
        <v>1122</v>
      </c>
    </row>
    <row r="43" spans="1:42" x14ac:dyDescent="0.25">
      <c r="A43" s="364" t="s">
        <v>82</v>
      </c>
      <c r="B43" s="6">
        <v>13</v>
      </c>
      <c r="C43" s="6">
        <v>22</v>
      </c>
      <c r="D43" s="6">
        <v>10</v>
      </c>
      <c r="E43" s="6">
        <v>22</v>
      </c>
      <c r="F43" s="6">
        <v>18</v>
      </c>
      <c r="G43" s="6">
        <v>71</v>
      </c>
      <c r="H43" s="6">
        <v>47</v>
      </c>
      <c r="I43" s="6">
        <v>57</v>
      </c>
      <c r="J43" s="6">
        <v>24</v>
      </c>
      <c r="K43" s="6">
        <v>45</v>
      </c>
      <c r="L43" s="6">
        <v>15</v>
      </c>
      <c r="M43" s="6">
        <v>13</v>
      </c>
      <c r="N43" s="447">
        <v>357</v>
      </c>
      <c r="O43" s="6"/>
      <c r="P43" s="6">
        <v>29</v>
      </c>
      <c r="Q43" s="6">
        <v>16</v>
      </c>
      <c r="R43" s="6">
        <v>2</v>
      </c>
      <c r="S43" s="6">
        <v>0</v>
      </c>
      <c r="T43" s="6">
        <v>0</v>
      </c>
      <c r="U43" s="6">
        <v>140</v>
      </c>
      <c r="V43" s="6">
        <v>70</v>
      </c>
      <c r="W43" s="6">
        <v>112</v>
      </c>
      <c r="X43" s="6">
        <v>48</v>
      </c>
      <c r="Y43" s="6">
        <v>89</v>
      </c>
      <c r="Z43" s="6">
        <v>30</v>
      </c>
      <c r="AA43" s="6">
        <v>26</v>
      </c>
      <c r="AB43" s="447">
        <v>562</v>
      </c>
      <c r="AC43" s="6"/>
      <c r="AD43" s="452">
        <v>120</v>
      </c>
      <c r="AE43" s="452">
        <v>50</v>
      </c>
      <c r="AF43" s="452">
        <v>32</v>
      </c>
      <c r="AG43" s="452">
        <v>70</v>
      </c>
      <c r="AH43" s="452">
        <v>43</v>
      </c>
      <c r="AI43" s="452">
        <v>168</v>
      </c>
      <c r="AJ43" s="452">
        <v>77</v>
      </c>
      <c r="AK43" s="452">
        <v>134</v>
      </c>
      <c r="AL43" s="452">
        <v>57</v>
      </c>
      <c r="AM43" s="452">
        <v>106</v>
      </c>
      <c r="AN43" s="452">
        <v>36</v>
      </c>
      <c r="AO43" s="452">
        <v>31</v>
      </c>
      <c r="AP43" s="447">
        <v>924</v>
      </c>
    </row>
    <row r="44" spans="1:42" x14ac:dyDescent="0.25">
      <c r="A44" s="364" t="s">
        <v>76</v>
      </c>
      <c r="B44" s="6">
        <v>6</v>
      </c>
      <c r="C44" s="6">
        <v>9</v>
      </c>
      <c r="D44" s="6">
        <v>10</v>
      </c>
      <c r="E44" s="6">
        <v>21</v>
      </c>
      <c r="F44" s="6">
        <v>34</v>
      </c>
      <c r="G44" s="6">
        <v>46</v>
      </c>
      <c r="H44" s="6">
        <v>60</v>
      </c>
      <c r="I44" s="6">
        <v>48</v>
      </c>
      <c r="J44" s="6">
        <v>27</v>
      </c>
      <c r="K44" s="6">
        <v>34</v>
      </c>
      <c r="L44" s="6">
        <v>20</v>
      </c>
      <c r="M44" s="6">
        <v>12</v>
      </c>
      <c r="N44" s="447">
        <v>327</v>
      </c>
      <c r="O44" s="6"/>
      <c r="P44" s="6">
        <v>21</v>
      </c>
      <c r="Q44" s="6">
        <v>9</v>
      </c>
      <c r="R44" s="6">
        <v>1</v>
      </c>
      <c r="S44" s="6">
        <v>0</v>
      </c>
      <c r="T44" s="6">
        <v>0</v>
      </c>
      <c r="U44" s="6">
        <v>50</v>
      </c>
      <c r="V44" s="6">
        <v>65</v>
      </c>
      <c r="W44" s="6">
        <v>52</v>
      </c>
      <c r="X44" s="6">
        <v>29</v>
      </c>
      <c r="Y44" s="6">
        <v>37</v>
      </c>
      <c r="Z44" s="6">
        <v>22</v>
      </c>
      <c r="AA44" s="6">
        <v>13</v>
      </c>
      <c r="AB44" s="447">
        <v>299</v>
      </c>
      <c r="AC44" s="6"/>
      <c r="AD44" s="452">
        <v>60</v>
      </c>
      <c r="AE44" s="452">
        <v>22</v>
      </c>
      <c r="AF44" s="452">
        <v>11</v>
      </c>
      <c r="AG44" s="452">
        <v>24</v>
      </c>
      <c r="AH44" s="452">
        <v>38</v>
      </c>
      <c r="AI44" s="452">
        <v>52</v>
      </c>
      <c r="AJ44" s="452">
        <v>67</v>
      </c>
      <c r="AK44" s="452">
        <v>54</v>
      </c>
      <c r="AL44" s="452">
        <v>30</v>
      </c>
      <c r="AM44" s="452">
        <v>38</v>
      </c>
      <c r="AN44" s="452">
        <v>22</v>
      </c>
      <c r="AO44" s="452">
        <v>14</v>
      </c>
      <c r="AP44" s="447">
        <v>432</v>
      </c>
    </row>
    <row r="45" spans="1:42" x14ac:dyDescent="0.25">
      <c r="A45" s="364" t="s">
        <v>57</v>
      </c>
      <c r="B45" s="6">
        <v>2</v>
      </c>
      <c r="C45" s="6">
        <v>7</v>
      </c>
      <c r="D45" s="6">
        <v>0</v>
      </c>
      <c r="E45" s="6">
        <v>9</v>
      </c>
      <c r="F45" s="6">
        <v>22</v>
      </c>
      <c r="G45" s="6">
        <v>37</v>
      </c>
      <c r="H45" s="6">
        <v>153</v>
      </c>
      <c r="I45" s="6">
        <v>36</v>
      </c>
      <c r="J45" s="6">
        <v>19</v>
      </c>
      <c r="K45" s="6">
        <v>11</v>
      </c>
      <c r="L45" s="6">
        <v>3</v>
      </c>
      <c r="M45" s="6">
        <v>0</v>
      </c>
      <c r="N45" s="447">
        <v>299</v>
      </c>
      <c r="O45" s="6"/>
      <c r="P45" s="6">
        <v>5</v>
      </c>
      <c r="Q45" s="6">
        <v>3</v>
      </c>
      <c r="R45" s="6">
        <v>0</v>
      </c>
      <c r="S45" s="6">
        <v>0</v>
      </c>
      <c r="T45" s="6">
        <v>0</v>
      </c>
      <c r="U45" s="6">
        <v>36</v>
      </c>
      <c r="V45" s="6">
        <v>150</v>
      </c>
      <c r="W45" s="6">
        <v>35</v>
      </c>
      <c r="X45" s="6">
        <v>19</v>
      </c>
      <c r="Y45" s="6">
        <v>11</v>
      </c>
      <c r="Z45" s="6">
        <v>3</v>
      </c>
      <c r="AA45" s="453" t="s">
        <v>954</v>
      </c>
      <c r="AB45" s="447">
        <v>262</v>
      </c>
      <c r="AC45" s="6"/>
      <c r="AD45" s="452">
        <v>12</v>
      </c>
      <c r="AE45" s="452">
        <v>1</v>
      </c>
      <c r="AF45" s="452" t="s">
        <v>954</v>
      </c>
      <c r="AG45" s="452">
        <v>9</v>
      </c>
      <c r="AH45" s="452">
        <v>21</v>
      </c>
      <c r="AI45" s="452">
        <v>36</v>
      </c>
      <c r="AJ45" s="452">
        <v>149</v>
      </c>
      <c r="AK45" s="452">
        <v>35</v>
      </c>
      <c r="AL45" s="452">
        <v>19</v>
      </c>
      <c r="AM45" s="452">
        <v>11</v>
      </c>
      <c r="AN45" s="452">
        <v>3</v>
      </c>
      <c r="AO45" s="452" t="s">
        <v>954</v>
      </c>
      <c r="AP45" s="447">
        <v>296</v>
      </c>
    </row>
    <row r="46" spans="1:42" x14ac:dyDescent="0.25">
      <c r="A46" s="364" t="s">
        <v>80</v>
      </c>
      <c r="B46" s="6">
        <v>4</v>
      </c>
      <c r="C46" s="6">
        <v>5</v>
      </c>
      <c r="D46" s="6">
        <v>9</v>
      </c>
      <c r="E46" s="6">
        <v>12</v>
      </c>
      <c r="F46" s="6">
        <v>12</v>
      </c>
      <c r="G46" s="6">
        <v>76</v>
      </c>
      <c r="H46" s="6">
        <v>168</v>
      </c>
      <c r="I46" s="6">
        <v>48</v>
      </c>
      <c r="J46" s="6">
        <v>26</v>
      </c>
      <c r="K46" s="6">
        <v>14</v>
      </c>
      <c r="L46" s="6">
        <v>13</v>
      </c>
      <c r="M46" s="6">
        <v>4</v>
      </c>
      <c r="N46" s="447">
        <v>391</v>
      </c>
      <c r="O46" s="6"/>
      <c r="P46" s="6">
        <v>2</v>
      </c>
      <c r="Q46" s="6">
        <v>8</v>
      </c>
      <c r="R46" s="6">
        <v>0</v>
      </c>
      <c r="S46" s="6">
        <v>0</v>
      </c>
      <c r="T46" s="6">
        <v>0</v>
      </c>
      <c r="U46" s="6">
        <v>85</v>
      </c>
      <c r="V46" s="6">
        <v>188</v>
      </c>
      <c r="W46" s="6">
        <v>54</v>
      </c>
      <c r="X46" s="6">
        <v>29</v>
      </c>
      <c r="Y46" s="6">
        <v>16</v>
      </c>
      <c r="Z46" s="6">
        <v>15</v>
      </c>
      <c r="AA46" s="6">
        <v>4</v>
      </c>
      <c r="AB46" s="447">
        <v>401</v>
      </c>
      <c r="AC46" s="6"/>
      <c r="AD46" s="452">
        <v>1</v>
      </c>
      <c r="AE46" s="452">
        <v>19</v>
      </c>
      <c r="AF46" s="452">
        <v>11</v>
      </c>
      <c r="AG46" s="452">
        <v>15</v>
      </c>
      <c r="AH46" s="452">
        <v>14</v>
      </c>
      <c r="AI46" s="452">
        <v>90</v>
      </c>
      <c r="AJ46" s="452">
        <v>199</v>
      </c>
      <c r="AK46" s="452">
        <v>57</v>
      </c>
      <c r="AL46" s="452">
        <v>31</v>
      </c>
      <c r="AM46" s="452">
        <v>17</v>
      </c>
      <c r="AN46" s="452">
        <v>15</v>
      </c>
      <c r="AO46" s="452">
        <v>4</v>
      </c>
      <c r="AP46" s="447">
        <v>473</v>
      </c>
    </row>
    <row r="47" spans="1:42" x14ac:dyDescent="0.25">
      <c r="A47" s="364" t="s">
        <v>332</v>
      </c>
      <c r="B47" s="6">
        <v>0</v>
      </c>
      <c r="C47" s="6">
        <v>15</v>
      </c>
      <c r="D47" s="6">
        <v>15</v>
      </c>
      <c r="E47" s="6">
        <v>13</v>
      </c>
      <c r="F47" s="6">
        <v>54</v>
      </c>
      <c r="G47" s="6">
        <v>66</v>
      </c>
      <c r="H47" s="6">
        <v>65</v>
      </c>
      <c r="I47" s="6">
        <v>39</v>
      </c>
      <c r="J47" s="6">
        <v>88</v>
      </c>
      <c r="K47" s="6">
        <v>43</v>
      </c>
      <c r="L47" s="6">
        <v>16</v>
      </c>
      <c r="M47" s="6">
        <v>10</v>
      </c>
      <c r="N47" s="447">
        <v>424</v>
      </c>
      <c r="O47" s="6"/>
      <c r="P47" s="6">
        <v>5</v>
      </c>
      <c r="Q47" s="6">
        <v>23</v>
      </c>
      <c r="R47" s="6">
        <v>3</v>
      </c>
      <c r="S47" s="6">
        <v>0</v>
      </c>
      <c r="T47" s="6">
        <v>0</v>
      </c>
      <c r="U47" s="6">
        <v>65</v>
      </c>
      <c r="V47" s="6">
        <v>64</v>
      </c>
      <c r="W47" s="6">
        <v>38</v>
      </c>
      <c r="X47" s="6">
        <v>86</v>
      </c>
      <c r="Y47" s="6">
        <v>42</v>
      </c>
      <c r="Z47" s="6">
        <v>16</v>
      </c>
      <c r="AA47" s="6">
        <v>10</v>
      </c>
      <c r="AB47" s="447">
        <v>352</v>
      </c>
      <c r="AC47" s="6"/>
      <c r="AD47" s="452" t="s">
        <v>954</v>
      </c>
      <c r="AE47" s="452">
        <v>36</v>
      </c>
      <c r="AF47" s="452">
        <v>15</v>
      </c>
      <c r="AG47" s="452">
        <v>13</v>
      </c>
      <c r="AH47" s="452">
        <v>53</v>
      </c>
      <c r="AI47" s="452">
        <v>64</v>
      </c>
      <c r="AJ47" s="452">
        <v>63</v>
      </c>
      <c r="AK47" s="452">
        <v>38</v>
      </c>
      <c r="AL47" s="452">
        <v>86</v>
      </c>
      <c r="AM47" s="452">
        <v>42</v>
      </c>
      <c r="AN47" s="452">
        <v>16</v>
      </c>
      <c r="AO47" s="452">
        <v>10</v>
      </c>
      <c r="AP47" s="447">
        <v>436</v>
      </c>
    </row>
    <row r="48" spans="1:42" x14ac:dyDescent="0.25">
      <c r="A48" s="366" t="s">
        <v>41</v>
      </c>
      <c r="B48" s="135">
        <v>123</v>
      </c>
      <c r="C48" s="135">
        <v>292</v>
      </c>
      <c r="D48" s="135">
        <v>208</v>
      </c>
      <c r="E48" s="135">
        <v>339</v>
      </c>
      <c r="F48" s="135">
        <v>408</v>
      </c>
      <c r="G48" s="135">
        <v>675</v>
      </c>
      <c r="H48" s="135">
        <v>996</v>
      </c>
      <c r="I48" s="135">
        <v>1060</v>
      </c>
      <c r="J48" s="135">
        <v>712</v>
      </c>
      <c r="K48" s="135">
        <v>370</v>
      </c>
      <c r="L48" s="135">
        <v>267</v>
      </c>
      <c r="M48" s="135">
        <v>171</v>
      </c>
      <c r="N48" s="448">
        <v>5621</v>
      </c>
      <c r="O48" s="6"/>
      <c r="P48" s="135">
        <v>146</v>
      </c>
      <c r="Q48" s="135">
        <v>201</v>
      </c>
      <c r="R48" s="135">
        <v>61</v>
      </c>
      <c r="S48" s="6">
        <v>0</v>
      </c>
      <c r="T48" s="6">
        <v>0</v>
      </c>
      <c r="U48" s="6">
        <v>699</v>
      </c>
      <c r="V48" s="6">
        <v>1032</v>
      </c>
      <c r="W48" s="6">
        <v>1098</v>
      </c>
      <c r="X48" s="6">
        <v>738</v>
      </c>
      <c r="Y48" s="6">
        <v>383</v>
      </c>
      <c r="Z48" s="6">
        <v>276</v>
      </c>
      <c r="AA48" s="6">
        <v>177</v>
      </c>
      <c r="AB48" s="448">
        <v>4811</v>
      </c>
      <c r="AC48" s="6"/>
      <c r="AD48" s="452">
        <v>121</v>
      </c>
      <c r="AE48" s="452">
        <v>161</v>
      </c>
      <c r="AF48" s="452">
        <v>219</v>
      </c>
      <c r="AG48" s="452">
        <v>357</v>
      </c>
      <c r="AH48" s="452">
        <v>431</v>
      </c>
      <c r="AI48" s="452">
        <v>712</v>
      </c>
      <c r="AJ48" s="452">
        <v>1050</v>
      </c>
      <c r="AK48" s="452">
        <v>1118</v>
      </c>
      <c r="AL48" s="452">
        <v>751</v>
      </c>
      <c r="AM48" s="452">
        <v>390</v>
      </c>
      <c r="AN48" s="452">
        <v>281</v>
      </c>
      <c r="AO48" s="452">
        <v>180</v>
      </c>
      <c r="AP48" s="448">
        <v>5771</v>
      </c>
    </row>
    <row r="49" spans="1:42" x14ac:dyDescent="0.25">
      <c r="A49" s="367" t="s">
        <v>333</v>
      </c>
      <c r="B49" s="449">
        <v>1302</v>
      </c>
      <c r="C49" s="449">
        <v>1419</v>
      </c>
      <c r="D49" s="449">
        <v>1394</v>
      </c>
      <c r="E49" s="449">
        <v>2622</v>
      </c>
      <c r="F49" s="449">
        <v>3903</v>
      </c>
      <c r="G49" s="449">
        <v>5551</v>
      </c>
      <c r="H49" s="449">
        <v>7861</v>
      </c>
      <c r="I49" s="449">
        <v>9022</v>
      </c>
      <c r="J49" s="449">
        <v>5132</v>
      </c>
      <c r="K49" s="449">
        <v>2666</v>
      </c>
      <c r="L49" s="449">
        <v>1756</v>
      </c>
      <c r="M49" s="449">
        <v>1657</v>
      </c>
      <c r="N49" s="450">
        <v>44285</v>
      </c>
      <c r="O49" s="6"/>
      <c r="P49" s="449">
        <v>1609</v>
      </c>
      <c r="Q49" s="449">
        <v>1565</v>
      </c>
      <c r="R49" s="449">
        <v>339</v>
      </c>
      <c r="S49" s="449">
        <v>0</v>
      </c>
      <c r="T49" s="449">
        <v>0</v>
      </c>
      <c r="U49" s="449">
        <v>6056</v>
      </c>
      <c r="V49" s="449">
        <v>8552</v>
      </c>
      <c r="W49" s="449">
        <v>9808</v>
      </c>
      <c r="X49" s="449">
        <v>5523</v>
      </c>
      <c r="Y49" s="449">
        <v>2861</v>
      </c>
      <c r="Z49" s="449">
        <v>1844</v>
      </c>
      <c r="AA49" s="449">
        <v>1760</v>
      </c>
      <c r="AB49" s="450">
        <v>39917</v>
      </c>
      <c r="AC49" s="6"/>
      <c r="AD49" s="449">
        <v>2038</v>
      </c>
      <c r="AE49" s="449">
        <v>2636</v>
      </c>
      <c r="AF49" s="449">
        <v>1527</v>
      </c>
      <c r="AG49" s="449">
        <v>2895</v>
      </c>
      <c r="AH49" s="449">
        <v>4354</v>
      </c>
      <c r="AI49" s="449">
        <v>6328</v>
      </c>
      <c r="AJ49" s="449">
        <v>8934</v>
      </c>
      <c r="AK49" s="449">
        <v>10239</v>
      </c>
      <c r="AL49" s="449">
        <v>5736</v>
      </c>
      <c r="AM49" s="449">
        <v>2962</v>
      </c>
      <c r="AN49" s="449">
        <v>1899</v>
      </c>
      <c r="AO49" s="449">
        <v>1790</v>
      </c>
      <c r="AP49" s="450">
        <v>51338</v>
      </c>
    </row>
    <row r="50" spans="1:42" x14ac:dyDescent="0.25">
      <c r="A50" s="367" t="s">
        <v>265</v>
      </c>
      <c r="B50" s="393">
        <v>1169</v>
      </c>
      <c r="C50" s="393">
        <v>1780</v>
      </c>
      <c r="D50" s="393">
        <v>1969</v>
      </c>
      <c r="E50" s="393">
        <v>1921</v>
      </c>
      <c r="F50" s="393">
        <v>2014</v>
      </c>
      <c r="G50" s="393">
        <v>2354</v>
      </c>
      <c r="H50" s="393">
        <v>1606</v>
      </c>
      <c r="I50" s="393">
        <v>2490</v>
      </c>
      <c r="J50" s="393">
        <v>1802</v>
      </c>
      <c r="K50" s="393">
        <v>2177</v>
      </c>
      <c r="L50" s="393">
        <v>1774</v>
      </c>
      <c r="M50" s="393">
        <v>1629</v>
      </c>
      <c r="N50" s="451">
        <v>22685</v>
      </c>
      <c r="O50" s="6"/>
      <c r="P50" s="393">
        <v>1562</v>
      </c>
      <c r="Q50" s="393">
        <v>2400</v>
      </c>
      <c r="R50" s="393">
        <v>594</v>
      </c>
      <c r="S50" s="393">
        <v>0</v>
      </c>
      <c r="T50" s="393">
        <v>47</v>
      </c>
      <c r="U50" s="393">
        <v>2282</v>
      </c>
      <c r="V50" s="393">
        <v>1557</v>
      </c>
      <c r="W50" s="393">
        <v>2414</v>
      </c>
      <c r="X50" s="393">
        <v>1747</v>
      </c>
      <c r="Y50" s="393">
        <v>2110</v>
      </c>
      <c r="Z50" s="393">
        <v>1720</v>
      </c>
      <c r="AA50" s="393">
        <v>1824</v>
      </c>
      <c r="AB50" s="451">
        <v>18257</v>
      </c>
      <c r="AC50" s="6"/>
      <c r="AD50" s="393">
        <v>1417</v>
      </c>
      <c r="AE50" s="393">
        <v>2382</v>
      </c>
      <c r="AF50" s="393">
        <v>1880</v>
      </c>
      <c r="AG50" s="393">
        <v>1834</v>
      </c>
      <c r="AH50" s="393">
        <v>1923</v>
      </c>
      <c r="AI50" s="393">
        <v>2247</v>
      </c>
      <c r="AJ50" s="393">
        <v>1533</v>
      </c>
      <c r="AK50" s="393">
        <v>2377</v>
      </c>
      <c r="AL50" s="393">
        <v>1720</v>
      </c>
      <c r="AM50" s="393">
        <v>2078</v>
      </c>
      <c r="AN50" s="393">
        <v>1709</v>
      </c>
      <c r="AO50" s="393">
        <v>1780</v>
      </c>
      <c r="AP50" s="451">
        <v>22880</v>
      </c>
    </row>
    <row r="51" spans="1:42" x14ac:dyDescent="0.25">
      <c r="A51" s="372" t="s">
        <v>334</v>
      </c>
      <c r="B51" s="6">
        <v>2471</v>
      </c>
      <c r="C51" s="6">
        <v>3199</v>
      </c>
      <c r="D51" s="6">
        <v>3363</v>
      </c>
      <c r="E51" s="6">
        <v>4543</v>
      </c>
      <c r="F51" s="6">
        <v>5917</v>
      </c>
      <c r="G51" s="6">
        <v>7905</v>
      </c>
      <c r="H51" s="6">
        <v>9467</v>
      </c>
      <c r="I51" s="6">
        <v>11512</v>
      </c>
      <c r="J51" s="6">
        <v>6934</v>
      </c>
      <c r="K51" s="6">
        <v>4843</v>
      </c>
      <c r="L51" s="6">
        <v>3530</v>
      </c>
      <c r="M51" s="6">
        <v>3286</v>
      </c>
      <c r="N51" s="447">
        <v>66970</v>
      </c>
      <c r="O51" s="6"/>
      <c r="P51" s="6">
        <v>3171</v>
      </c>
      <c r="Q51" s="6">
        <v>3965</v>
      </c>
      <c r="R51" s="6">
        <v>933</v>
      </c>
      <c r="S51" s="6">
        <v>0</v>
      </c>
      <c r="T51" s="6">
        <v>47</v>
      </c>
      <c r="U51" s="6">
        <v>8338</v>
      </c>
      <c r="V51" s="6">
        <v>10109</v>
      </c>
      <c r="W51" s="6">
        <v>12222</v>
      </c>
      <c r="X51" s="6">
        <v>7270</v>
      </c>
      <c r="Y51" s="6">
        <v>4971</v>
      </c>
      <c r="Z51" s="6">
        <v>3564</v>
      </c>
      <c r="AA51" s="6">
        <v>3584</v>
      </c>
      <c r="AB51" s="447">
        <v>58174</v>
      </c>
      <c r="AC51" s="6"/>
      <c r="AD51" s="6">
        <v>3455</v>
      </c>
      <c r="AE51" s="6">
        <v>5018</v>
      </c>
      <c r="AF51" s="6">
        <v>3407</v>
      </c>
      <c r="AG51" s="6">
        <v>4729</v>
      </c>
      <c r="AH51" s="6">
        <v>6277</v>
      </c>
      <c r="AI51" s="6">
        <v>8575</v>
      </c>
      <c r="AJ51" s="6">
        <v>10467</v>
      </c>
      <c r="AK51" s="6">
        <v>12616</v>
      </c>
      <c r="AL51" s="6">
        <v>7456</v>
      </c>
      <c r="AM51" s="6">
        <v>5040</v>
      </c>
      <c r="AN51" s="6">
        <v>3608</v>
      </c>
      <c r="AO51" s="6">
        <v>3570</v>
      </c>
      <c r="AP51" s="447">
        <v>74218</v>
      </c>
    </row>
    <row r="53" spans="1:42" x14ac:dyDescent="0.25">
      <c r="A53" s="362" t="s">
        <v>350</v>
      </c>
      <c r="B53" s="128" t="s">
        <v>4</v>
      </c>
      <c r="C53" s="128" t="s">
        <v>5</v>
      </c>
      <c r="D53" s="128" t="s">
        <v>6</v>
      </c>
      <c r="E53" s="128" t="s">
        <v>7</v>
      </c>
      <c r="F53" s="128" t="s">
        <v>8</v>
      </c>
      <c r="G53" s="128" t="s">
        <v>9</v>
      </c>
      <c r="H53" s="128" t="s">
        <v>10</v>
      </c>
      <c r="I53" s="128" t="s">
        <v>11</v>
      </c>
      <c r="J53" s="128" t="s">
        <v>12</v>
      </c>
      <c r="K53" s="128" t="s">
        <v>13</v>
      </c>
      <c r="L53" s="128" t="s">
        <v>14</v>
      </c>
      <c r="M53" s="128" t="s">
        <v>15</v>
      </c>
      <c r="N53" s="363" t="s">
        <v>327</v>
      </c>
      <c r="P53" s="128" t="s">
        <v>4</v>
      </c>
      <c r="Q53" s="128" t="s">
        <v>5</v>
      </c>
      <c r="R53" s="128" t="s">
        <v>6</v>
      </c>
      <c r="S53" s="128" t="s">
        <v>7</v>
      </c>
      <c r="T53" s="128" t="s">
        <v>8</v>
      </c>
      <c r="U53" s="128" t="s">
        <v>9</v>
      </c>
      <c r="V53" s="128" t="s">
        <v>10</v>
      </c>
      <c r="W53" s="128" t="s">
        <v>11</v>
      </c>
      <c r="X53" s="128" t="s">
        <v>12</v>
      </c>
      <c r="Y53" s="128" t="s">
        <v>13</v>
      </c>
      <c r="Z53" s="128" t="s">
        <v>14</v>
      </c>
      <c r="AA53" s="128" t="s">
        <v>15</v>
      </c>
      <c r="AB53" s="363" t="s">
        <v>348</v>
      </c>
      <c r="AD53" s="128" t="s">
        <v>4</v>
      </c>
      <c r="AE53" s="128" t="s">
        <v>5</v>
      </c>
      <c r="AF53" s="128" t="s">
        <v>6</v>
      </c>
      <c r="AG53" s="128" t="s">
        <v>7</v>
      </c>
      <c r="AH53" s="128" t="s">
        <v>8</v>
      </c>
      <c r="AI53" s="128" t="s">
        <v>9</v>
      </c>
      <c r="AJ53" s="128" t="s">
        <v>10</v>
      </c>
      <c r="AK53" s="128" t="s">
        <v>11</v>
      </c>
      <c r="AL53" s="128" t="s">
        <v>12</v>
      </c>
      <c r="AM53" s="128" t="s">
        <v>13</v>
      </c>
      <c r="AN53" s="128" t="s">
        <v>14</v>
      </c>
      <c r="AO53" s="128" t="s">
        <v>15</v>
      </c>
      <c r="AP53" s="363" t="s">
        <v>349</v>
      </c>
    </row>
    <row r="54" spans="1:42" x14ac:dyDescent="0.25">
      <c r="A54" s="364" t="s">
        <v>52</v>
      </c>
      <c r="B54" s="394">
        <v>2.3633633633633635</v>
      </c>
      <c r="C54" s="394">
        <v>2.0357142857142856</v>
      </c>
      <c r="D54" s="394">
        <v>2.1821561338289963</v>
      </c>
      <c r="E54" s="394">
        <v>1.9472527472527472</v>
      </c>
      <c r="F54" s="394">
        <v>1.7557755775577557</v>
      </c>
      <c r="G54" s="394">
        <v>2.1</v>
      </c>
      <c r="H54" s="394">
        <v>2.0657894736842106</v>
      </c>
      <c r="I54" s="394">
        <v>1.7023460410557185</v>
      </c>
      <c r="J54" s="394">
        <v>1.8533685601056804</v>
      </c>
      <c r="K54" s="394">
        <v>1.9254385964912282</v>
      </c>
      <c r="L54" s="394">
        <v>2.4648318042813457</v>
      </c>
      <c r="M54" s="394">
        <v>2.2330508474576272</v>
      </c>
      <c r="N54" s="395">
        <v>2.0246105919003115</v>
      </c>
      <c r="P54" s="394">
        <v>2.4331797235023043</v>
      </c>
      <c r="Q54" s="394">
        <v>1.9597523219814241</v>
      </c>
      <c r="R54" s="394">
        <v>8.0933333333333337</v>
      </c>
      <c r="S54" s="394" t="s">
        <v>954</v>
      </c>
      <c r="T54" s="394" t="s">
        <v>954</v>
      </c>
      <c r="U54" s="394">
        <v>2.0996978851963748</v>
      </c>
      <c r="V54" s="394">
        <v>2.0654545454545454</v>
      </c>
      <c r="W54" s="394">
        <v>1.7021276595744681</v>
      </c>
      <c r="X54" s="394">
        <v>1.8531289910600255</v>
      </c>
      <c r="Y54" s="394">
        <v>1.9264497878359264</v>
      </c>
      <c r="Z54" s="394">
        <v>2.4659763313609466</v>
      </c>
      <c r="AA54" s="394">
        <v>2.2336065573770494</v>
      </c>
      <c r="AB54" s="433">
        <v>2.5186007773459189</v>
      </c>
      <c r="AD54" s="394">
        <v>2.3632887189292542</v>
      </c>
      <c r="AE54" s="394">
        <v>2.0367892976588631</v>
      </c>
      <c r="AF54" s="394">
        <v>2.1802120141342756</v>
      </c>
      <c r="AG54" s="394">
        <v>1.9457202505219207</v>
      </c>
      <c r="AH54" s="394">
        <v>1.7566718995290425</v>
      </c>
      <c r="AI54" s="394">
        <v>2.1010401188707282</v>
      </c>
      <c r="AJ54" s="394">
        <v>2.0661896243291591</v>
      </c>
      <c r="AK54" s="394">
        <v>1.701534170153417</v>
      </c>
      <c r="AL54" s="394">
        <v>1.8542713567839195</v>
      </c>
      <c r="AM54" s="394">
        <v>1.9262865090403338</v>
      </c>
      <c r="AN54" s="394">
        <v>2.4632034632034632</v>
      </c>
      <c r="AO54" s="394">
        <v>2.2326530612244899</v>
      </c>
      <c r="AP54" s="395">
        <v>2.0331974373907977</v>
      </c>
    </row>
    <row r="55" spans="1:42" x14ac:dyDescent="0.25">
      <c r="A55" s="364" t="s">
        <v>328</v>
      </c>
      <c r="B55" s="394">
        <v>2.7009345794392523</v>
      </c>
      <c r="C55" s="394">
        <v>2.8260869565217392</v>
      </c>
      <c r="D55" s="394">
        <v>2.488721804511278</v>
      </c>
      <c r="E55" s="394">
        <v>2.0874439461883409</v>
      </c>
      <c r="F55" s="394">
        <v>1.9318479685452163</v>
      </c>
      <c r="G55" s="394">
        <v>1.6262886597938144</v>
      </c>
      <c r="H55" s="394">
        <v>1.6681614349775784</v>
      </c>
      <c r="I55" s="394">
        <v>1.6079582517938682</v>
      </c>
      <c r="J55" s="394">
        <v>1.7526617526617527</v>
      </c>
      <c r="K55" s="394">
        <v>2.0586264656616415</v>
      </c>
      <c r="L55" s="394">
        <v>2.6306306306306309</v>
      </c>
      <c r="M55" s="394">
        <v>2.1932773109243699</v>
      </c>
      <c r="N55" s="395">
        <v>1.8086404066073698</v>
      </c>
      <c r="P55" s="394">
        <v>2.6373626373626373</v>
      </c>
      <c r="Q55" s="394">
        <v>2.4666666666666668</v>
      </c>
      <c r="R55" s="394">
        <v>9.4473684210526319</v>
      </c>
      <c r="S55" s="394" t="s">
        <v>954</v>
      </c>
      <c r="T55" s="394" t="s">
        <v>954</v>
      </c>
      <c r="U55" s="394">
        <v>1.6262866191607284</v>
      </c>
      <c r="V55" s="394">
        <v>1.6686355581807442</v>
      </c>
      <c r="W55" s="394">
        <v>1.6079374624173182</v>
      </c>
      <c r="X55" s="394">
        <v>1.7524528301886793</v>
      </c>
      <c r="Y55" s="394">
        <v>2.0570987654320989</v>
      </c>
      <c r="Z55" s="394">
        <v>2.6198347107438016</v>
      </c>
      <c r="AA55" s="394">
        <v>2.1908396946564888</v>
      </c>
      <c r="AB55" s="434">
        <v>2.1599606077658975</v>
      </c>
      <c r="AD55" s="394">
        <v>2.7160493827160495</v>
      </c>
      <c r="AE55" s="394">
        <v>2.8319327731092439</v>
      </c>
      <c r="AF55" s="394">
        <v>2.4933333333333332</v>
      </c>
      <c r="AG55" s="394">
        <v>2.0892857142857144</v>
      </c>
      <c r="AH55" s="394">
        <v>1.9316338354577056</v>
      </c>
      <c r="AI55" s="394">
        <v>1.6268996960486322</v>
      </c>
      <c r="AJ55" s="394">
        <v>1.6685552407932012</v>
      </c>
      <c r="AK55" s="394">
        <v>1.608193883439123</v>
      </c>
      <c r="AL55" s="394">
        <v>1.7530774800868936</v>
      </c>
      <c r="AM55" s="394">
        <v>2.0577777777777779</v>
      </c>
      <c r="AN55" s="394">
        <v>2.625</v>
      </c>
      <c r="AO55" s="394">
        <v>2.1970802919708028</v>
      </c>
      <c r="AP55" s="395">
        <v>1.8042250338906463</v>
      </c>
    </row>
    <row r="56" spans="1:42" x14ac:dyDescent="0.25">
      <c r="A56" s="364" t="s">
        <v>64</v>
      </c>
      <c r="B56" s="394">
        <v>3.1710526315789473</v>
      </c>
      <c r="C56" s="394">
        <v>1.5724637681159421</v>
      </c>
      <c r="D56" s="394">
        <v>2.2131147540983607</v>
      </c>
      <c r="E56" s="394">
        <v>2.1143617021276597</v>
      </c>
      <c r="F56" s="394">
        <v>2.0083333333333333</v>
      </c>
      <c r="G56" s="394">
        <v>2.0731707317073171</v>
      </c>
      <c r="H56" s="394">
        <v>2.0424028268551235</v>
      </c>
      <c r="I56" s="394">
        <v>2.0297297297297296</v>
      </c>
      <c r="J56" s="394">
        <v>2.0757575757575757</v>
      </c>
      <c r="K56" s="394">
        <v>2.7512195121951217</v>
      </c>
      <c r="L56" s="394">
        <v>2.4742268041237114</v>
      </c>
      <c r="M56" s="394">
        <v>2.6618075801749272</v>
      </c>
      <c r="N56" s="395">
        <v>2.2251602564102564</v>
      </c>
      <c r="P56" s="394">
        <v>2.6491228070175437</v>
      </c>
      <c r="Q56" s="394">
        <v>2.2422907488986783</v>
      </c>
      <c r="R56" s="394">
        <v>17.04</v>
      </c>
      <c r="S56" s="394" t="s">
        <v>954</v>
      </c>
      <c r="T56" s="394" t="s">
        <v>954</v>
      </c>
      <c r="U56" s="394">
        <v>2.0733590733590734</v>
      </c>
      <c r="V56" s="394">
        <v>2.0402684563758391</v>
      </c>
      <c r="W56" s="394">
        <v>2.0299657534246576</v>
      </c>
      <c r="X56" s="394">
        <v>2.0717703349282295</v>
      </c>
      <c r="Y56" s="394">
        <v>2.75</v>
      </c>
      <c r="Z56" s="394">
        <v>2.4754901960784315</v>
      </c>
      <c r="AA56" s="394">
        <v>2.6621253405994549</v>
      </c>
      <c r="AB56" s="434">
        <v>2.7805402087170044</v>
      </c>
      <c r="AD56" s="394">
        <v>3.1769547325102883</v>
      </c>
      <c r="AE56" s="394">
        <v>1.5730129390018484</v>
      </c>
      <c r="AF56" s="394">
        <v>2.218274111675127</v>
      </c>
      <c r="AG56" s="394">
        <v>2.1157635467980294</v>
      </c>
      <c r="AH56" s="394">
        <v>2.0077220077220077</v>
      </c>
      <c r="AI56" s="394">
        <v>2.0714285714285716</v>
      </c>
      <c r="AJ56" s="394">
        <v>2.0392156862745097</v>
      </c>
      <c r="AK56" s="394">
        <v>2.0291909924937448</v>
      </c>
      <c r="AL56" s="394">
        <v>2.0794392523364484</v>
      </c>
      <c r="AM56" s="394">
        <v>2.7477477477477477</v>
      </c>
      <c r="AN56" s="394">
        <v>2.4786729857819907</v>
      </c>
      <c r="AO56" s="394">
        <v>2.6631299734748008</v>
      </c>
      <c r="AP56" s="395">
        <v>2.1682053591533439</v>
      </c>
    </row>
    <row r="57" spans="1:42" x14ac:dyDescent="0.25">
      <c r="A57" s="364" t="s">
        <v>71</v>
      </c>
      <c r="B57" s="394">
        <v>1.6190476190476191</v>
      </c>
      <c r="C57" s="394">
        <v>1.4285714285714286</v>
      </c>
      <c r="D57" s="394">
        <v>2.0499999999999998</v>
      </c>
      <c r="E57" s="394">
        <v>1.9735099337748345</v>
      </c>
      <c r="F57" s="394">
        <v>2.2057026476578412</v>
      </c>
      <c r="G57" s="394">
        <v>1.8588957055214723</v>
      </c>
      <c r="H57" s="394">
        <v>2.8560311284046693</v>
      </c>
      <c r="I57" s="394">
        <v>2.7328833172613307</v>
      </c>
      <c r="J57" s="394">
        <v>1.7164750957854407</v>
      </c>
      <c r="K57" s="394">
        <v>1.9305555555555556</v>
      </c>
      <c r="L57" s="394">
        <v>1.25</v>
      </c>
      <c r="M57" s="394">
        <v>1.1818181818181819</v>
      </c>
      <c r="N57" s="395">
        <v>2.4288876591034865</v>
      </c>
      <c r="P57" s="394">
        <v>1</v>
      </c>
      <c r="Q57" s="394">
        <v>2.4500000000000002</v>
      </c>
      <c r="R57" s="394">
        <v>22.5</v>
      </c>
      <c r="S57" s="394" t="s">
        <v>954</v>
      </c>
      <c r="T57" s="394" t="s">
        <v>954</v>
      </c>
      <c r="U57" s="394">
        <v>1.8584729981378025</v>
      </c>
      <c r="V57" s="394">
        <v>2.8563829787234041</v>
      </c>
      <c r="W57" s="394">
        <v>2.73286467486819</v>
      </c>
      <c r="X57" s="394">
        <v>1.7142857142857142</v>
      </c>
      <c r="Y57" s="394">
        <v>1.9367088607594938</v>
      </c>
      <c r="Z57" s="394">
        <v>1.2222222222222223</v>
      </c>
      <c r="AA57" s="394">
        <v>1.1599999999999999</v>
      </c>
      <c r="AB57" s="434">
        <v>2.975918493362149</v>
      </c>
      <c r="AD57" s="394">
        <v>1.6666666666666667</v>
      </c>
      <c r="AE57" s="394">
        <v>1.4166666666666667</v>
      </c>
      <c r="AF57" s="394">
        <v>2.0434782608695654</v>
      </c>
      <c r="AG57" s="394">
        <v>1.9712643678160919</v>
      </c>
      <c r="AH57" s="394">
        <v>2.2070796460176991</v>
      </c>
      <c r="AI57" s="394">
        <v>1.8596802841918294</v>
      </c>
      <c r="AJ57" s="394">
        <v>2.8562975486052409</v>
      </c>
      <c r="AK57" s="394">
        <v>2.7334450963956414</v>
      </c>
      <c r="AL57" s="394">
        <v>1.7142857142857142</v>
      </c>
      <c r="AM57" s="394">
        <v>1.9397590361445782</v>
      </c>
      <c r="AN57" s="394">
        <v>1.2</v>
      </c>
      <c r="AO57" s="394">
        <v>1.1923076923076923</v>
      </c>
      <c r="AP57" s="395">
        <v>2.421542870790542</v>
      </c>
    </row>
    <row r="58" spans="1:42" x14ac:dyDescent="0.25">
      <c r="A58" s="364" t="s">
        <v>94</v>
      </c>
      <c r="B58" s="394">
        <v>1.25</v>
      </c>
      <c r="C58" s="394">
        <v>2.6666666666666665</v>
      </c>
      <c r="D58" s="394">
        <v>1.2</v>
      </c>
      <c r="E58" s="394">
        <v>3.8571428571428572</v>
      </c>
      <c r="F58" s="394">
        <v>3.0769230769230771</v>
      </c>
      <c r="G58" s="394">
        <v>10.157894736842104</v>
      </c>
      <c r="H58" s="394">
        <v>7</v>
      </c>
      <c r="I58" s="394">
        <v>12.206896551724139</v>
      </c>
      <c r="J58" s="394">
        <v>2</v>
      </c>
      <c r="K58" s="394">
        <v>1.8888888888888888</v>
      </c>
      <c r="L58" s="394">
        <v>2</v>
      </c>
      <c r="M58" s="394">
        <v>2.2777777777777777</v>
      </c>
      <c r="N58" s="395">
        <v>6.1516393442622954</v>
      </c>
      <c r="P58" s="394">
        <v>2.5555555555555554</v>
      </c>
      <c r="Q58" s="394">
        <v>2.7647058823529411</v>
      </c>
      <c r="R58" s="394">
        <v>3.75</v>
      </c>
      <c r="S58" s="394" t="s">
        <v>954</v>
      </c>
      <c r="T58" s="394" t="s">
        <v>954</v>
      </c>
      <c r="U58" s="394">
        <v>10.063829787234043</v>
      </c>
      <c r="V58" s="394">
        <v>7.0319148936170217</v>
      </c>
      <c r="W58" s="394">
        <v>12.055555555555555</v>
      </c>
      <c r="X58" s="394">
        <v>1.9722222222222223</v>
      </c>
      <c r="Y58" s="394">
        <v>1.9090909090909092</v>
      </c>
      <c r="Z58" s="394">
        <v>1.8888888888888888</v>
      </c>
      <c r="AA58" s="394">
        <v>2.2727272727272729</v>
      </c>
      <c r="AB58" s="434">
        <v>6.6456140350877195</v>
      </c>
      <c r="AD58" s="394">
        <v>1.2549019607843137</v>
      </c>
      <c r="AE58" s="394">
        <v>2.6557377049180326</v>
      </c>
      <c r="AF58" s="394">
        <v>1.2142857142857142</v>
      </c>
      <c r="AG58" s="394">
        <v>3.7</v>
      </c>
      <c r="AH58" s="394">
        <v>3.0555555555555554</v>
      </c>
      <c r="AI58" s="394">
        <v>10.115384615384615</v>
      </c>
      <c r="AJ58" s="394">
        <v>7.0095238095238095</v>
      </c>
      <c r="AK58" s="394">
        <v>12.074999999999999</v>
      </c>
      <c r="AL58" s="394">
        <v>1.9750000000000001</v>
      </c>
      <c r="AM58" s="394">
        <v>1.9166666666666667</v>
      </c>
      <c r="AN58" s="394">
        <v>1.9</v>
      </c>
      <c r="AO58" s="394">
        <v>2.2916666666666665</v>
      </c>
      <c r="AP58" s="395">
        <v>5.1624713958810071</v>
      </c>
    </row>
    <row r="59" spans="1:42" x14ac:dyDescent="0.25">
      <c r="A59" s="364" t="s">
        <v>53</v>
      </c>
      <c r="B59" s="394">
        <v>1</v>
      </c>
      <c r="C59" s="394">
        <v>1.8333333333333333</v>
      </c>
      <c r="D59" s="394">
        <v>1</v>
      </c>
      <c r="E59" s="394">
        <v>1.5333333333333334</v>
      </c>
      <c r="F59" s="394">
        <v>1.45</v>
      </c>
      <c r="G59" s="394">
        <v>2.0052910052910051</v>
      </c>
      <c r="H59" s="394">
        <v>4.047404063205418</v>
      </c>
      <c r="I59" s="394">
        <v>3.2597087378640777</v>
      </c>
      <c r="J59" s="394">
        <v>1.9622641509433962</v>
      </c>
      <c r="K59" s="394">
        <v>1.6111111111111112</v>
      </c>
      <c r="L59" s="394">
        <v>3.4285714285714284</v>
      </c>
      <c r="M59" s="394">
        <v>1.8571428571428572</v>
      </c>
      <c r="N59" s="395">
        <v>3.1137820512820511</v>
      </c>
      <c r="P59" s="394">
        <v>2.4285714285714284</v>
      </c>
      <c r="Q59" s="394">
        <v>2.1224489795918369</v>
      </c>
      <c r="R59" s="394">
        <v>4</v>
      </c>
      <c r="S59" s="394" t="s">
        <v>954</v>
      </c>
      <c r="T59" s="394" t="s">
        <v>954</v>
      </c>
      <c r="U59" s="394">
        <v>2.004524886877828</v>
      </c>
      <c r="V59" s="394">
        <v>4.0502901353965184</v>
      </c>
      <c r="W59" s="394">
        <v>3.2598752598752601</v>
      </c>
      <c r="X59" s="394">
        <v>1.9596774193548387</v>
      </c>
      <c r="Y59" s="394">
        <v>1.6190476190476191</v>
      </c>
      <c r="Z59" s="394">
        <v>3.5</v>
      </c>
      <c r="AA59" s="394">
        <v>1.875</v>
      </c>
      <c r="AB59" s="434">
        <v>3.2324286708420322</v>
      </c>
      <c r="AD59" s="394">
        <v>1</v>
      </c>
      <c r="AE59" s="394">
        <v>1.8316498316498318</v>
      </c>
      <c r="AF59" s="394">
        <v>1</v>
      </c>
      <c r="AG59" s="394">
        <v>1.5263157894736843</v>
      </c>
      <c r="AH59" s="394">
        <v>1.4509803921568627</v>
      </c>
      <c r="AI59" s="394">
        <v>2.00836820083682</v>
      </c>
      <c r="AJ59" s="394">
        <v>4.046345811051693</v>
      </c>
      <c r="AK59" s="394">
        <v>3.2610364683301345</v>
      </c>
      <c r="AL59" s="394">
        <v>1.9626865671641791</v>
      </c>
      <c r="AM59" s="394">
        <v>1.6086956521739131</v>
      </c>
      <c r="AN59" s="394">
        <v>3.3333333333333335</v>
      </c>
      <c r="AO59" s="394">
        <v>1.7777777777777777</v>
      </c>
      <c r="AP59" s="395">
        <v>2.836326321190354</v>
      </c>
    </row>
    <row r="60" spans="1:42" x14ac:dyDescent="0.25">
      <c r="A60" s="364" t="s">
        <v>329</v>
      </c>
      <c r="B60" s="394">
        <v>1.5</v>
      </c>
      <c r="C60" s="394">
        <v>1.9333333333333333</v>
      </c>
      <c r="D60" s="394">
        <v>2.6896551724137931</v>
      </c>
      <c r="E60" s="394">
        <v>1.927710843373494</v>
      </c>
      <c r="F60" s="394">
        <v>2.8876404494382024</v>
      </c>
      <c r="G60" s="394">
        <v>1.5753623188405796</v>
      </c>
      <c r="H60" s="394">
        <v>1.5114942528735633</v>
      </c>
      <c r="I60" s="394">
        <v>1.7903225806451613</v>
      </c>
      <c r="J60" s="394">
        <v>1.7232142857142858</v>
      </c>
      <c r="K60" s="394">
        <v>2.165137614678899</v>
      </c>
      <c r="L60" s="394">
        <v>1.95</v>
      </c>
      <c r="M60" s="394">
        <v>1.6</v>
      </c>
      <c r="N60" s="395">
        <v>1.7830106905518637</v>
      </c>
      <c r="P60" s="394">
        <v>1.4545454545454546</v>
      </c>
      <c r="Q60" s="394">
        <v>1.6111111111111112</v>
      </c>
      <c r="R60" s="394">
        <v>184</v>
      </c>
      <c r="S60" s="394" t="s">
        <v>954</v>
      </c>
      <c r="T60" s="394" t="s">
        <v>954</v>
      </c>
      <c r="U60" s="394">
        <v>1.5747549019607843</v>
      </c>
      <c r="V60" s="394">
        <v>1.5116731517509727</v>
      </c>
      <c r="W60" s="394">
        <v>1.7904483430799221</v>
      </c>
      <c r="X60" s="394">
        <v>1.724007561436673</v>
      </c>
      <c r="Y60" s="394">
        <v>2.1627906976744184</v>
      </c>
      <c r="Z60" s="394">
        <v>1.9166666666666667</v>
      </c>
      <c r="AA60" s="394">
        <v>1.6206896551724137</v>
      </c>
      <c r="AB60" s="434">
        <v>2.0185544170589864</v>
      </c>
      <c r="AD60" s="394">
        <v>1.4615384615384615</v>
      </c>
      <c r="AE60" s="394">
        <v>1.9333333333333333</v>
      </c>
      <c r="AF60" s="394">
        <v>2.68</v>
      </c>
      <c r="AG60" s="394">
        <v>1.9252336448598131</v>
      </c>
      <c r="AH60" s="394">
        <v>2.88953488372093</v>
      </c>
      <c r="AI60" s="394">
        <v>1.5752808988764044</v>
      </c>
      <c r="AJ60" s="394">
        <v>1.5120428189116859</v>
      </c>
      <c r="AK60" s="394">
        <v>1.7908847184986596</v>
      </c>
      <c r="AL60" s="394">
        <v>1.7244367417677644</v>
      </c>
      <c r="AM60" s="394">
        <v>2.1714285714285713</v>
      </c>
      <c r="AN60" s="394">
        <v>1.9230769230769231</v>
      </c>
      <c r="AO60" s="394">
        <v>1.59375</v>
      </c>
      <c r="AP60" s="395">
        <v>1.782910966584436</v>
      </c>
    </row>
    <row r="61" spans="1:42" x14ac:dyDescent="0.25">
      <c r="A61" s="364" t="s">
        <v>60</v>
      </c>
      <c r="B61" s="394">
        <v>1.1666666666666667</v>
      </c>
      <c r="C61" s="394">
        <v>1.8461538461538463</v>
      </c>
      <c r="D61" s="394">
        <v>1.8888888888888888</v>
      </c>
      <c r="E61" s="394">
        <v>1.625</v>
      </c>
      <c r="F61" s="394">
        <v>1.8859649122807018</v>
      </c>
      <c r="G61" s="394">
        <v>2.0625</v>
      </c>
      <c r="H61" s="394">
        <v>1.9607142857142856</v>
      </c>
      <c r="I61" s="394">
        <v>1.9038076152304608</v>
      </c>
      <c r="J61" s="394">
        <v>1.4367346938775509</v>
      </c>
      <c r="K61" s="394">
        <v>2.2682926829268291</v>
      </c>
      <c r="L61" s="394">
        <v>6</v>
      </c>
      <c r="M61" s="394">
        <v>4.8888888888888893</v>
      </c>
      <c r="N61" s="395">
        <v>1.8873873873873874</v>
      </c>
      <c r="P61" s="394">
        <v>1.5833333333333333</v>
      </c>
      <c r="Q61" s="394">
        <v>1.5517241379310345</v>
      </c>
      <c r="R61" s="394">
        <v>5.7142857142857144</v>
      </c>
      <c r="S61" s="394" t="s">
        <v>954</v>
      </c>
      <c r="T61" s="394" t="s">
        <v>954</v>
      </c>
      <c r="U61" s="394">
        <v>2.0641711229946522</v>
      </c>
      <c r="V61" s="394">
        <v>1.9603658536585367</v>
      </c>
      <c r="W61" s="394">
        <v>1.904109589041096</v>
      </c>
      <c r="X61" s="394">
        <v>1.4355400696864111</v>
      </c>
      <c r="Y61" s="394">
        <v>2.2708333333333335</v>
      </c>
      <c r="Z61" s="394">
        <v>6.125</v>
      </c>
      <c r="AA61" s="394">
        <v>4.7272727272727275</v>
      </c>
      <c r="AB61" s="434">
        <v>2.3000660938532715</v>
      </c>
      <c r="AD61" s="394">
        <v>1.161904761904762</v>
      </c>
      <c r="AE61" s="394">
        <v>1.8571428571428572</v>
      </c>
      <c r="AF61" s="394">
        <v>1.9130434782608696</v>
      </c>
      <c r="AG61" s="394">
        <v>1.6229508196721312</v>
      </c>
      <c r="AH61" s="394">
        <v>1.8827586206896552</v>
      </c>
      <c r="AI61" s="394">
        <v>2.0640394088669951</v>
      </c>
      <c r="AJ61" s="394">
        <v>1.9606741573033708</v>
      </c>
      <c r="AK61" s="394">
        <v>1.9037854889589905</v>
      </c>
      <c r="AL61" s="394">
        <v>1.437299035369775</v>
      </c>
      <c r="AM61" s="394">
        <v>2.2692307692307692</v>
      </c>
      <c r="AN61" s="394">
        <v>5.8888888888888893</v>
      </c>
      <c r="AO61" s="394">
        <v>4.75</v>
      </c>
      <c r="AP61" s="395">
        <v>1.8531802965088475</v>
      </c>
    </row>
    <row r="62" spans="1:42" x14ac:dyDescent="0.25">
      <c r="A62" s="364" t="s">
        <v>61</v>
      </c>
      <c r="B62" s="394">
        <v>2.2344322344322345</v>
      </c>
      <c r="C62" s="394">
        <v>2.1650943396226414</v>
      </c>
      <c r="D62" s="394">
        <v>2.3175355450236967</v>
      </c>
      <c r="E62" s="394">
        <v>2.0059880239520957</v>
      </c>
      <c r="F62" s="394">
        <v>1.6516129032258065</v>
      </c>
      <c r="G62" s="394">
        <v>2.0113636363636362</v>
      </c>
      <c r="H62" s="394">
        <v>2.4682926829268292</v>
      </c>
      <c r="I62" s="394">
        <v>2.361904761904762</v>
      </c>
      <c r="J62" s="394">
        <v>1.7972972972972974</v>
      </c>
      <c r="K62" s="394">
        <v>1.6988636363636365</v>
      </c>
      <c r="L62" s="394">
        <v>2.0927835051546393</v>
      </c>
      <c r="M62" s="394">
        <v>1.9525691699604744</v>
      </c>
      <c r="N62" s="395">
        <v>2.0882352941176472</v>
      </c>
      <c r="P62" s="394">
        <v>1.9933993399339933</v>
      </c>
      <c r="Q62" s="394">
        <v>1.9484978540772533</v>
      </c>
      <c r="R62" s="394">
        <v>13.794871794871796</v>
      </c>
      <c r="S62" s="394" t="s">
        <v>954</v>
      </c>
      <c r="T62" s="394" t="s">
        <v>954</v>
      </c>
      <c r="U62" s="394">
        <v>2.0103092783505154</v>
      </c>
      <c r="V62" s="394">
        <v>2.4646017699115044</v>
      </c>
      <c r="W62" s="394">
        <v>2.3636363636363638</v>
      </c>
      <c r="X62" s="394">
        <v>1.7975460122699387</v>
      </c>
      <c r="Y62" s="394">
        <v>1.6958762886597938</v>
      </c>
      <c r="Z62" s="394">
        <v>2.0887850467289719</v>
      </c>
      <c r="AA62" s="394">
        <v>1.9498207885304659</v>
      </c>
      <c r="AB62" s="434">
        <v>2.5785163776493256</v>
      </c>
      <c r="AD62" s="394">
        <v>2.2342007434944238</v>
      </c>
      <c r="AE62" s="394">
        <v>2.1626794258373208</v>
      </c>
      <c r="AF62" s="394">
        <v>2.3155737704918034</v>
      </c>
      <c r="AG62" s="394">
        <v>2.0103626943005182</v>
      </c>
      <c r="AH62" s="394">
        <v>1.6536312849162011</v>
      </c>
      <c r="AI62" s="394">
        <v>2.0098039215686274</v>
      </c>
      <c r="AJ62" s="394">
        <v>2.4683544303797467</v>
      </c>
      <c r="AK62" s="394">
        <v>2.3621399176954734</v>
      </c>
      <c r="AL62" s="394">
        <v>1.8011695906432748</v>
      </c>
      <c r="AM62" s="394">
        <v>1.696078431372549</v>
      </c>
      <c r="AN62" s="394">
        <v>2.088888888888889</v>
      </c>
      <c r="AO62" s="394">
        <v>1.9498207885304659</v>
      </c>
      <c r="AP62" s="395">
        <v>2.0846819721490402</v>
      </c>
    </row>
    <row r="63" spans="1:42" x14ac:dyDescent="0.25">
      <c r="A63" s="364" t="s">
        <v>73</v>
      </c>
      <c r="B63" s="394">
        <v>1.7058823529411764</v>
      </c>
      <c r="C63" s="394">
        <v>2.2857142857142856</v>
      </c>
      <c r="D63" s="394">
        <v>1.4193548387096775</v>
      </c>
      <c r="E63" s="394">
        <v>1.2807881773399015</v>
      </c>
      <c r="F63" s="394">
        <v>1.2704081632653061</v>
      </c>
      <c r="G63" s="394">
        <v>1.1075794621026895</v>
      </c>
      <c r="H63" s="394">
        <v>1.1285189718482251</v>
      </c>
      <c r="I63" s="394">
        <v>1.1750772399588054</v>
      </c>
      <c r="J63" s="394">
        <v>1.1666666666666667</v>
      </c>
      <c r="K63" s="394">
        <v>1.288888888888889</v>
      </c>
      <c r="L63" s="394">
        <v>1.6153846153846154</v>
      </c>
      <c r="M63" s="394">
        <v>1</v>
      </c>
      <c r="N63" s="395">
        <v>1.1857279388340236</v>
      </c>
      <c r="P63" s="394">
        <v>1.0909090909090908</v>
      </c>
      <c r="Q63" s="394">
        <v>1.6875</v>
      </c>
      <c r="R63" s="394">
        <v>11.5</v>
      </c>
      <c r="S63" s="394" t="s">
        <v>954</v>
      </c>
      <c r="T63" s="394" t="s">
        <v>954</v>
      </c>
      <c r="U63" s="394">
        <v>1.1072261072261071</v>
      </c>
      <c r="V63" s="394">
        <v>1.1285046728971964</v>
      </c>
      <c r="W63" s="394">
        <v>1.1748526522593321</v>
      </c>
      <c r="X63" s="394">
        <v>1.1666666666666667</v>
      </c>
      <c r="Y63" s="394">
        <v>1.2978723404255319</v>
      </c>
      <c r="Z63" s="394">
        <v>1.6296296296296295</v>
      </c>
      <c r="AA63" s="394">
        <v>1</v>
      </c>
      <c r="AB63" s="434">
        <v>1.3599153140437543</v>
      </c>
      <c r="AD63" s="394">
        <v>1.6923076923076923</v>
      </c>
      <c r="AE63" s="394">
        <v>2.375</v>
      </c>
      <c r="AF63" s="394">
        <v>1.4242424242424243</v>
      </c>
      <c r="AG63" s="394">
        <v>1.2811059907834101</v>
      </c>
      <c r="AH63" s="394">
        <v>1.2714285714285714</v>
      </c>
      <c r="AI63" s="394">
        <v>1.1068181818181819</v>
      </c>
      <c r="AJ63" s="394">
        <v>1.1289954337899544</v>
      </c>
      <c r="AK63" s="394">
        <v>1.1756238003838773</v>
      </c>
      <c r="AL63" s="394">
        <v>1.167883211678832</v>
      </c>
      <c r="AM63" s="394">
        <v>1.2857142857142858</v>
      </c>
      <c r="AN63" s="394">
        <v>1.6071428571428572</v>
      </c>
      <c r="AO63" s="394">
        <v>1</v>
      </c>
      <c r="AP63" s="395">
        <v>1.1780903920981742</v>
      </c>
    </row>
    <row r="64" spans="1:42" x14ac:dyDescent="0.25">
      <c r="A64" s="364" t="s">
        <v>78</v>
      </c>
      <c r="B64" s="394">
        <v>2.76056338028169</v>
      </c>
      <c r="C64" s="394">
        <v>2.3464566929133857</v>
      </c>
      <c r="D64" s="394">
        <v>2.0163934426229506</v>
      </c>
      <c r="E64" s="394">
        <v>2.2661870503597124</v>
      </c>
      <c r="F64" s="394">
        <v>2.2685185185185186</v>
      </c>
      <c r="G64" s="394">
        <v>1.5494505494505495</v>
      </c>
      <c r="H64" s="394">
        <v>2.3571428571428572</v>
      </c>
      <c r="I64" s="394">
        <v>2.488</v>
      </c>
      <c r="J64" s="394">
        <v>2.5371900826446283</v>
      </c>
      <c r="K64" s="394">
        <v>2.5744680851063828</v>
      </c>
      <c r="L64" s="394">
        <v>2.125</v>
      </c>
      <c r="M64" s="394">
        <v>1.8690476190476191</v>
      </c>
      <c r="N64" s="395">
        <v>2.2671451355661882</v>
      </c>
      <c r="P64" s="394">
        <v>2.736842105263158</v>
      </c>
      <c r="Q64" s="394">
        <v>6.4912280701754383</v>
      </c>
      <c r="R64" s="394">
        <v>5.1914893617021276</v>
      </c>
      <c r="S64" s="394" t="s">
        <v>954</v>
      </c>
      <c r="T64" s="394" t="s">
        <v>954</v>
      </c>
      <c r="U64" s="394">
        <v>1.5555555555555556</v>
      </c>
      <c r="V64" s="394">
        <v>2.3452380952380953</v>
      </c>
      <c r="W64" s="394">
        <v>2.4919354838709675</v>
      </c>
      <c r="X64" s="394">
        <v>2.5416666666666665</v>
      </c>
      <c r="Y64" s="394">
        <v>2.5806451612903225</v>
      </c>
      <c r="Z64" s="394">
        <v>2.1136363636363638</v>
      </c>
      <c r="AA64" s="394">
        <v>1.8795180722891567</v>
      </c>
      <c r="AB64" s="434">
        <v>3.5533049040511728</v>
      </c>
      <c r="AD64" s="394">
        <v>2.77</v>
      </c>
      <c r="AE64" s="394">
        <v>2.3471882640586799</v>
      </c>
      <c r="AF64" s="394">
        <v>2.0165289256198347</v>
      </c>
      <c r="AG64" s="394">
        <v>2.2681159420289854</v>
      </c>
      <c r="AH64" s="394">
        <v>2.2710280373831777</v>
      </c>
      <c r="AI64" s="394">
        <v>1.5555555555555556</v>
      </c>
      <c r="AJ64" s="394">
        <v>2.3452380952380953</v>
      </c>
      <c r="AK64" s="394">
        <v>2.4919354838709675</v>
      </c>
      <c r="AL64" s="394">
        <v>2.5416666666666665</v>
      </c>
      <c r="AM64" s="394">
        <v>2.5806451612903225</v>
      </c>
      <c r="AN64" s="394">
        <v>2.1136363636363638</v>
      </c>
      <c r="AO64" s="394">
        <v>1.8795180722891567</v>
      </c>
      <c r="AP64" s="395">
        <v>2.2928709055876686</v>
      </c>
    </row>
    <row r="65" spans="1:43" x14ac:dyDescent="0.25">
      <c r="A65" s="364" t="s">
        <v>330</v>
      </c>
      <c r="B65" s="394">
        <v>1.3636363636363635</v>
      </c>
      <c r="C65" s="394">
        <v>2.7619047619047619</v>
      </c>
      <c r="D65" s="394">
        <v>2.5714285714285716</v>
      </c>
      <c r="E65" s="394">
        <v>1.6153846153846154</v>
      </c>
      <c r="F65" s="394">
        <v>2.2670807453416151</v>
      </c>
      <c r="G65" s="394">
        <v>2.4</v>
      </c>
      <c r="H65" s="394">
        <v>2.8333333333333335</v>
      </c>
      <c r="I65" s="394">
        <v>1.9548387096774194</v>
      </c>
      <c r="J65" s="394">
        <v>2.1309523809523809</v>
      </c>
      <c r="K65" s="394">
        <v>2</v>
      </c>
      <c r="L65" s="394">
        <v>1.2307692307692308</v>
      </c>
      <c r="M65" s="394">
        <v>1.2307692307692308</v>
      </c>
      <c r="N65" s="395">
        <v>2.2240000000000002</v>
      </c>
      <c r="P65" s="394">
        <v>2.3636363636363638</v>
      </c>
      <c r="Q65" s="394">
        <v>2.9142857142857141</v>
      </c>
      <c r="R65" s="394">
        <v>12</v>
      </c>
      <c r="S65" s="394" t="s">
        <v>954</v>
      </c>
      <c r="T65" s="394" t="s">
        <v>954</v>
      </c>
      <c r="U65" s="394">
        <v>2.4</v>
      </c>
      <c r="V65" s="394">
        <v>2.8333333333333335</v>
      </c>
      <c r="W65" s="394">
        <v>1.9548387096774194</v>
      </c>
      <c r="X65" s="394">
        <v>2.1309523809523809</v>
      </c>
      <c r="Y65" s="394">
        <v>2</v>
      </c>
      <c r="Z65" s="394">
        <v>1.2307692307692308</v>
      </c>
      <c r="AA65" s="394">
        <v>1.2307692307692308</v>
      </c>
      <c r="AB65" s="434">
        <v>2.7928921568627452</v>
      </c>
      <c r="AD65" s="394">
        <v>1.3846153846153846</v>
      </c>
      <c r="AE65" s="394">
        <v>2.7647058823529411</v>
      </c>
      <c r="AF65" s="394">
        <v>2.5714285714285716</v>
      </c>
      <c r="AG65" s="394">
        <v>1.6153846153846154</v>
      </c>
      <c r="AH65" s="394">
        <v>2.2670807453416151</v>
      </c>
      <c r="AI65" s="394">
        <v>2.4</v>
      </c>
      <c r="AJ65" s="394">
        <v>2.8333333333333335</v>
      </c>
      <c r="AK65" s="394">
        <v>1.9548387096774194</v>
      </c>
      <c r="AL65" s="394">
        <v>2.1309523809523809</v>
      </c>
      <c r="AM65" s="394">
        <v>2</v>
      </c>
      <c r="AN65" s="394">
        <v>1.2307692307692308</v>
      </c>
      <c r="AO65" s="394">
        <v>1.2307692307692308</v>
      </c>
      <c r="AP65" s="395">
        <v>2.2277511961722487</v>
      </c>
    </row>
    <row r="66" spans="1:43" x14ac:dyDescent="0.25">
      <c r="A66" s="364" t="s">
        <v>331</v>
      </c>
      <c r="B66" s="394">
        <v>1.547945205479452</v>
      </c>
      <c r="C66" s="394">
        <v>2</v>
      </c>
      <c r="D66" s="394">
        <v>3.0142857142857142</v>
      </c>
      <c r="E66" s="394">
        <v>3.2</v>
      </c>
      <c r="F66" s="394">
        <v>1.8160919540229885</v>
      </c>
      <c r="G66" s="394">
        <v>1.7096774193548387</v>
      </c>
      <c r="H66" s="394">
        <v>1.5476190476190477</v>
      </c>
      <c r="I66" s="394">
        <v>1.6407766990291262</v>
      </c>
      <c r="J66" s="394">
        <v>2.106060606060606</v>
      </c>
      <c r="K66" s="394">
        <v>2.0147058823529411</v>
      </c>
      <c r="L66" s="394">
        <v>2.075268817204301</v>
      </c>
      <c r="M66" s="394">
        <v>2.0857142857142859</v>
      </c>
      <c r="N66" s="395">
        <v>2.0522388059701493</v>
      </c>
      <c r="P66" s="394">
        <v>2.3368421052631581</v>
      </c>
      <c r="Q66" s="394">
        <v>2.7415730337078652</v>
      </c>
      <c r="R66" s="394">
        <v>7.0769230769230766</v>
      </c>
      <c r="S66" s="394" t="s">
        <v>954</v>
      </c>
      <c r="T66" s="394" t="s">
        <v>954</v>
      </c>
      <c r="U66" s="394">
        <v>1.7037037037037037</v>
      </c>
      <c r="V66" s="394">
        <v>1.547945205479452</v>
      </c>
      <c r="W66" s="394">
        <v>1.6333333333333333</v>
      </c>
      <c r="X66" s="394">
        <v>2.1228070175438596</v>
      </c>
      <c r="Y66" s="394">
        <v>2.0169491525423728</v>
      </c>
      <c r="Z66" s="394">
        <v>2.074074074074074</v>
      </c>
      <c r="AA66" s="394">
        <v>2.081967213114754</v>
      </c>
      <c r="AB66" s="434">
        <v>2.768258426966292</v>
      </c>
      <c r="AD66" s="394">
        <v>1.5446009389671362</v>
      </c>
      <c r="AE66" s="394">
        <v>1.9958847736625513</v>
      </c>
      <c r="AF66" s="394">
        <v>3.0175438596491229</v>
      </c>
      <c r="AG66" s="394">
        <v>3.2191780821917808</v>
      </c>
      <c r="AH66" s="394">
        <v>1.8285714285714285</v>
      </c>
      <c r="AI66" s="394">
        <v>1.72</v>
      </c>
      <c r="AJ66" s="394">
        <v>1.5588235294117647</v>
      </c>
      <c r="AK66" s="394">
        <v>1.6506024096385543</v>
      </c>
      <c r="AL66" s="394">
        <v>2.0925925925925926</v>
      </c>
      <c r="AM66" s="394">
        <v>2.0181818181818181</v>
      </c>
      <c r="AN66" s="394">
        <v>2.0657894736842106</v>
      </c>
      <c r="AO66" s="394">
        <v>2.0727272727272728</v>
      </c>
      <c r="AP66" s="395">
        <v>1.9750445632798574</v>
      </c>
    </row>
    <row r="67" spans="1:43" x14ac:dyDescent="0.25">
      <c r="A67" s="364" t="s">
        <v>82</v>
      </c>
      <c r="B67" s="394">
        <v>1.0769230769230769</v>
      </c>
      <c r="C67" s="394">
        <v>2</v>
      </c>
      <c r="D67" s="394">
        <v>1.9</v>
      </c>
      <c r="E67" s="394">
        <v>1.2727272727272727</v>
      </c>
      <c r="F67" s="394">
        <v>3.1666666666666665</v>
      </c>
      <c r="G67" s="394">
        <v>3.1549295774647885</v>
      </c>
      <c r="H67" s="394">
        <v>11.191489361702128</v>
      </c>
      <c r="I67" s="394">
        <v>1.2807017543859649</v>
      </c>
      <c r="J67" s="394">
        <v>6.208333333333333</v>
      </c>
      <c r="K67" s="394">
        <v>4.0222222222222221</v>
      </c>
      <c r="L67" s="394">
        <v>3.8666666666666667</v>
      </c>
      <c r="M67" s="394">
        <v>3.1538461538461537</v>
      </c>
      <c r="N67" s="395">
        <v>3.9607843137254903</v>
      </c>
      <c r="P67" s="394">
        <v>2.4482758620689653</v>
      </c>
      <c r="Q67" s="394">
        <v>5.25</v>
      </c>
      <c r="R67" s="394">
        <v>23.5</v>
      </c>
      <c r="S67" s="394" t="s">
        <v>954</v>
      </c>
      <c r="T67" s="394" t="s">
        <v>954</v>
      </c>
      <c r="U67" s="394">
        <v>3.1642857142857141</v>
      </c>
      <c r="V67" s="394">
        <v>11.185714285714285</v>
      </c>
      <c r="W67" s="394">
        <v>1.2857142857142858</v>
      </c>
      <c r="X67" s="394">
        <v>6.145833333333333</v>
      </c>
      <c r="Y67" s="394">
        <v>4.0224719101123592</v>
      </c>
      <c r="Z67" s="394">
        <v>3.8333333333333335</v>
      </c>
      <c r="AA67" s="394">
        <v>3.1153846153846154</v>
      </c>
      <c r="AB67" s="434">
        <v>4.6316725978647684</v>
      </c>
      <c r="AD67" s="394">
        <v>1.075</v>
      </c>
      <c r="AE67" s="394">
        <v>1.98</v>
      </c>
      <c r="AF67" s="394">
        <v>1.90625</v>
      </c>
      <c r="AG67" s="394">
        <v>1.2714285714285714</v>
      </c>
      <c r="AH67" s="394">
        <v>3.13953488372093</v>
      </c>
      <c r="AI67" s="394">
        <v>3.1547619047619047</v>
      </c>
      <c r="AJ67" s="394">
        <v>11.168831168831169</v>
      </c>
      <c r="AK67" s="394">
        <v>1.2835820895522387</v>
      </c>
      <c r="AL67" s="394">
        <v>6.192982456140351</v>
      </c>
      <c r="AM67" s="394">
        <v>4.0377358490566042</v>
      </c>
      <c r="AN67" s="394">
        <v>3.8333333333333335</v>
      </c>
      <c r="AO67" s="394">
        <v>3.129032258064516</v>
      </c>
      <c r="AP67" s="395">
        <v>3.3452380952380953</v>
      </c>
    </row>
    <row r="68" spans="1:43" x14ac:dyDescent="0.25">
      <c r="A68" s="364" t="s">
        <v>76</v>
      </c>
      <c r="B68" s="394">
        <v>2.5</v>
      </c>
      <c r="C68" s="394">
        <v>3.7777777777777777</v>
      </c>
      <c r="D68" s="394">
        <v>1.4</v>
      </c>
      <c r="E68" s="394">
        <v>1.9523809523809523</v>
      </c>
      <c r="F68" s="394">
        <v>1.2941176470588236</v>
      </c>
      <c r="G68" s="394">
        <v>1.4130434782608696</v>
      </c>
      <c r="H68" s="394">
        <v>1.5</v>
      </c>
      <c r="I68" s="394">
        <v>1.8125</v>
      </c>
      <c r="J68" s="394">
        <v>2.4074074074074074</v>
      </c>
      <c r="K68" s="394">
        <v>1.5</v>
      </c>
      <c r="L68" s="394">
        <v>2.6</v>
      </c>
      <c r="M68" s="394">
        <v>1.25</v>
      </c>
      <c r="N68" s="395">
        <v>1.7522935779816513</v>
      </c>
      <c r="P68" s="394">
        <v>2.8571428571428572</v>
      </c>
      <c r="Q68" s="394">
        <v>6.666666666666667</v>
      </c>
      <c r="R68" s="394">
        <v>15</v>
      </c>
      <c r="S68" s="394" t="s">
        <v>954</v>
      </c>
      <c r="T68" s="394" t="s">
        <v>954</v>
      </c>
      <c r="U68" s="394">
        <v>1.4</v>
      </c>
      <c r="V68" s="394">
        <v>1.4923076923076923</v>
      </c>
      <c r="W68" s="394">
        <v>1.8076923076923077</v>
      </c>
      <c r="X68" s="394">
        <v>2.4137931034482758</v>
      </c>
      <c r="Y68" s="394">
        <v>1.4864864864864864</v>
      </c>
      <c r="Z68" s="394">
        <v>2.5454545454545454</v>
      </c>
      <c r="AA68" s="394">
        <v>1.2307692307692308</v>
      </c>
      <c r="AB68" s="434">
        <v>2.2876254180602005</v>
      </c>
      <c r="AD68" s="394">
        <v>2.5</v>
      </c>
      <c r="AE68" s="394">
        <v>3.7727272727272729</v>
      </c>
      <c r="AF68" s="394">
        <v>1.4545454545454546</v>
      </c>
      <c r="AG68" s="394">
        <v>1.9166666666666667</v>
      </c>
      <c r="AH68" s="394">
        <v>1.2894736842105263</v>
      </c>
      <c r="AI68" s="394">
        <v>1.4038461538461537</v>
      </c>
      <c r="AJ68" s="394">
        <v>1.5074626865671641</v>
      </c>
      <c r="AK68" s="394">
        <v>1.8148148148148149</v>
      </c>
      <c r="AL68" s="394">
        <v>2.4333333333333331</v>
      </c>
      <c r="AM68" s="394">
        <v>1.5</v>
      </c>
      <c r="AN68" s="394">
        <v>2.6363636363636362</v>
      </c>
      <c r="AO68" s="394">
        <v>1.2142857142857142</v>
      </c>
      <c r="AP68" s="395">
        <v>1.900462962962963</v>
      </c>
    </row>
    <row r="69" spans="1:43" x14ac:dyDescent="0.25">
      <c r="A69" s="364" t="s">
        <v>57</v>
      </c>
      <c r="B69" s="394">
        <v>1</v>
      </c>
      <c r="C69" s="394">
        <v>2.4285714285714284</v>
      </c>
      <c r="D69" s="394" t="s">
        <v>954</v>
      </c>
      <c r="E69" s="394">
        <v>1.4444444444444444</v>
      </c>
      <c r="F69" s="394">
        <v>1.6363636363636365</v>
      </c>
      <c r="G69" s="394">
        <v>1.6486486486486487</v>
      </c>
      <c r="H69" s="394">
        <v>2.1830065359477122</v>
      </c>
      <c r="I69" s="394">
        <v>1.6944444444444444</v>
      </c>
      <c r="J69" s="394">
        <v>2.1052631578947367</v>
      </c>
      <c r="K69" s="394">
        <v>2.0909090909090908</v>
      </c>
      <c r="L69" s="394">
        <v>1</v>
      </c>
      <c r="M69" s="394" t="s">
        <v>954</v>
      </c>
      <c r="N69" s="395">
        <v>1.9732441471571907</v>
      </c>
      <c r="P69" s="394">
        <v>1.2</v>
      </c>
      <c r="Q69" s="394">
        <v>1.3333333333333333</v>
      </c>
      <c r="R69" s="394" t="s">
        <v>954</v>
      </c>
      <c r="S69" s="394" t="s">
        <v>954</v>
      </c>
      <c r="T69" s="394" t="s">
        <v>954</v>
      </c>
      <c r="U69" s="394">
        <v>1.6666666666666667</v>
      </c>
      <c r="V69" s="394">
        <v>2.1866666666666665</v>
      </c>
      <c r="W69" s="394">
        <v>1.7142857142857142</v>
      </c>
      <c r="X69" s="394">
        <v>2.0526315789473686</v>
      </c>
      <c r="Y69" s="394">
        <v>2.0909090909090908</v>
      </c>
      <c r="Z69" s="394">
        <v>1</v>
      </c>
      <c r="AA69" s="394" t="s">
        <v>954</v>
      </c>
      <c r="AB69" s="434">
        <v>2.1793893129770994</v>
      </c>
      <c r="AD69" s="394">
        <v>1</v>
      </c>
      <c r="AE69" s="394">
        <v>2</v>
      </c>
      <c r="AF69" s="394" t="s">
        <v>954</v>
      </c>
      <c r="AG69" s="394">
        <v>1.4444444444444444</v>
      </c>
      <c r="AH69" s="394">
        <v>1.6666666666666667</v>
      </c>
      <c r="AI69" s="394">
        <v>1.6666666666666667</v>
      </c>
      <c r="AJ69" s="394">
        <v>2.1812080536912752</v>
      </c>
      <c r="AK69" s="394">
        <v>1.7142857142857142</v>
      </c>
      <c r="AL69" s="394">
        <v>2.0526315789473686</v>
      </c>
      <c r="AM69" s="394">
        <v>2.0909090909090908</v>
      </c>
      <c r="AN69" s="394">
        <v>1</v>
      </c>
      <c r="AO69" s="394" t="s">
        <v>954</v>
      </c>
      <c r="AP69" s="395">
        <v>1.9324324324324325</v>
      </c>
    </row>
    <row r="70" spans="1:43" x14ac:dyDescent="0.25">
      <c r="A70" s="364" t="s">
        <v>80</v>
      </c>
      <c r="B70" s="394">
        <v>1.75</v>
      </c>
      <c r="C70" s="394">
        <v>1.2</v>
      </c>
      <c r="D70" s="394">
        <v>1.5555555555555556</v>
      </c>
      <c r="E70" s="394">
        <v>1.0833333333333333</v>
      </c>
      <c r="F70" s="394">
        <v>1.6666666666666667</v>
      </c>
      <c r="G70" s="394">
        <v>1.5263157894736843</v>
      </c>
      <c r="H70" s="394">
        <v>1.6190476190476191</v>
      </c>
      <c r="I70" s="394">
        <v>1.625</v>
      </c>
      <c r="J70" s="394">
        <v>1.1538461538461537</v>
      </c>
      <c r="K70" s="394">
        <v>1.7142857142857142</v>
      </c>
      <c r="L70" s="394">
        <v>1.2307692307692308</v>
      </c>
      <c r="M70" s="394">
        <v>1</v>
      </c>
      <c r="N70" s="395">
        <v>1.5345268542199488</v>
      </c>
      <c r="P70" s="394">
        <v>1</v>
      </c>
      <c r="Q70" s="394">
        <v>1.75</v>
      </c>
      <c r="R70" s="394" t="s">
        <v>954</v>
      </c>
      <c r="S70" s="394" t="s">
        <v>954</v>
      </c>
      <c r="T70" s="394" t="s">
        <v>954</v>
      </c>
      <c r="U70" s="394">
        <v>1.5294117647058822</v>
      </c>
      <c r="V70" s="394">
        <v>1.6170212765957446</v>
      </c>
      <c r="W70" s="394">
        <v>1.6111111111111112</v>
      </c>
      <c r="X70" s="394">
        <v>1.1724137931034482</v>
      </c>
      <c r="Y70" s="394">
        <v>1.6875</v>
      </c>
      <c r="Z70" s="394">
        <v>1.2</v>
      </c>
      <c r="AA70" s="394">
        <v>1</v>
      </c>
      <c r="AB70" s="434">
        <v>1.6783042394014962</v>
      </c>
      <c r="AD70" s="394">
        <v>1</v>
      </c>
      <c r="AE70" s="394">
        <v>1.2105263157894737</v>
      </c>
      <c r="AF70" s="394">
        <v>1.5454545454545454</v>
      </c>
      <c r="AG70" s="394">
        <v>1.0666666666666667</v>
      </c>
      <c r="AH70" s="394">
        <v>1.6428571428571428</v>
      </c>
      <c r="AI70" s="394">
        <v>1.5333333333333334</v>
      </c>
      <c r="AJ70" s="394">
        <v>1.6180904522613064</v>
      </c>
      <c r="AK70" s="394">
        <v>1.6140350877192982</v>
      </c>
      <c r="AL70" s="394">
        <v>1.1612903225806452</v>
      </c>
      <c r="AM70" s="394">
        <v>1.7058823529411764</v>
      </c>
      <c r="AN70" s="394">
        <v>1.2666666666666666</v>
      </c>
      <c r="AO70" s="394">
        <v>1</v>
      </c>
      <c r="AP70" s="395">
        <v>1.522198731501057</v>
      </c>
    </row>
    <row r="71" spans="1:43" x14ac:dyDescent="0.25">
      <c r="A71" s="364" t="s">
        <v>332</v>
      </c>
      <c r="B71" s="394" t="s">
        <v>954</v>
      </c>
      <c r="C71" s="394">
        <v>1.6</v>
      </c>
      <c r="D71" s="394">
        <v>1.7333333333333334</v>
      </c>
      <c r="E71" s="394">
        <v>2</v>
      </c>
      <c r="F71" s="394">
        <v>2.2222222222222223</v>
      </c>
      <c r="G71" s="394">
        <v>1.4393939393939394</v>
      </c>
      <c r="H71" s="394">
        <v>2.3538461538461539</v>
      </c>
      <c r="I71" s="394">
        <v>1.8205128205128205</v>
      </c>
      <c r="J71" s="394">
        <v>1.2727272727272727</v>
      </c>
      <c r="K71" s="394">
        <v>1.7209302325581395</v>
      </c>
      <c r="L71" s="394">
        <v>1.4375</v>
      </c>
      <c r="M71" s="394">
        <v>1.2</v>
      </c>
      <c r="N71" s="395">
        <v>1.7358490566037736</v>
      </c>
      <c r="P71" s="394">
        <v>2</v>
      </c>
      <c r="Q71" s="394">
        <v>1.826086956521739</v>
      </c>
      <c r="R71" s="394">
        <v>8.6666666666666661</v>
      </c>
      <c r="S71" s="394" t="s">
        <v>954</v>
      </c>
      <c r="T71" s="394" t="s">
        <v>954</v>
      </c>
      <c r="U71" s="394">
        <v>1.4307692307692308</v>
      </c>
      <c r="V71" s="394">
        <v>2.34375</v>
      </c>
      <c r="W71" s="394">
        <v>1.8421052631578947</v>
      </c>
      <c r="X71" s="394">
        <v>1.2790697674418605</v>
      </c>
      <c r="Y71" s="394">
        <v>1.7380952380952381</v>
      </c>
      <c r="Z71" s="394">
        <v>1.4375</v>
      </c>
      <c r="AA71" s="394">
        <v>1.2</v>
      </c>
      <c r="AB71" s="434">
        <v>2.1392045454545454</v>
      </c>
      <c r="AD71" s="394" t="s">
        <v>954</v>
      </c>
      <c r="AE71" s="394">
        <v>1.6111111111111112</v>
      </c>
      <c r="AF71" s="394">
        <v>1.7333333333333334</v>
      </c>
      <c r="AG71" s="394">
        <v>2</v>
      </c>
      <c r="AH71" s="394">
        <v>2.2075471698113209</v>
      </c>
      <c r="AI71" s="394">
        <v>1.4375</v>
      </c>
      <c r="AJ71" s="394">
        <v>2.3650793650793651</v>
      </c>
      <c r="AK71" s="394">
        <v>1.8421052631578947</v>
      </c>
      <c r="AL71" s="394">
        <v>1.2674418604651163</v>
      </c>
      <c r="AM71" s="394">
        <v>1.7380952380952381</v>
      </c>
      <c r="AN71" s="394">
        <v>1.4375</v>
      </c>
      <c r="AO71" s="394">
        <v>1.2</v>
      </c>
      <c r="AP71" s="395">
        <v>1.7568807339449541</v>
      </c>
    </row>
    <row r="72" spans="1:43" x14ac:dyDescent="0.25">
      <c r="A72" s="366" t="s">
        <v>41</v>
      </c>
      <c r="B72" s="394">
        <v>2.3739837398373984</v>
      </c>
      <c r="C72" s="396">
        <v>2.0787671232876712</v>
      </c>
      <c r="D72" s="396">
        <v>1.8365384615384615</v>
      </c>
      <c r="E72" s="396">
        <v>2.2271386430678466</v>
      </c>
      <c r="F72" s="396">
        <v>1.8725490196078431</v>
      </c>
      <c r="G72" s="396">
        <v>1.6014814814814815</v>
      </c>
      <c r="H72" s="396">
        <v>1.821285140562249</v>
      </c>
      <c r="I72" s="396">
        <v>1.6801886792452829</v>
      </c>
      <c r="J72" s="396">
        <v>1.478932584269663</v>
      </c>
      <c r="K72" s="396">
        <v>1.6513513513513514</v>
      </c>
      <c r="L72" s="396">
        <v>1.8014981273408239</v>
      </c>
      <c r="M72" s="396">
        <v>2.1637426900584797</v>
      </c>
      <c r="N72" s="397">
        <v>1.7774417363458459</v>
      </c>
      <c r="P72" s="394">
        <v>1.9794520547945205</v>
      </c>
      <c r="Q72" s="394">
        <v>2</v>
      </c>
      <c r="R72" s="394">
        <v>6.4918032786885247</v>
      </c>
      <c r="S72" s="394" t="s">
        <v>954</v>
      </c>
      <c r="T72" s="394" t="s">
        <v>954</v>
      </c>
      <c r="U72" s="394">
        <v>1.6022889842632333</v>
      </c>
      <c r="V72" s="394">
        <v>1.820736434108527</v>
      </c>
      <c r="W72" s="394">
        <v>1.680327868852459</v>
      </c>
      <c r="X72" s="394">
        <v>1.4783197831978321</v>
      </c>
      <c r="Y72" s="394">
        <v>1.6527415143603132</v>
      </c>
      <c r="Z72" s="394">
        <v>1.8043478260869565</v>
      </c>
      <c r="AA72" s="394">
        <v>2.1638418079096047</v>
      </c>
      <c r="AB72" s="435">
        <v>2.1014342132612764</v>
      </c>
      <c r="AD72" s="394">
        <v>2.3801652892561984</v>
      </c>
      <c r="AE72" s="394">
        <v>2.0745341614906834</v>
      </c>
      <c r="AF72" s="394">
        <v>1.8401826484018264</v>
      </c>
      <c r="AG72" s="394">
        <v>2.2296918767507004</v>
      </c>
      <c r="AH72" s="394">
        <v>1.8723897911832947</v>
      </c>
      <c r="AI72" s="394">
        <v>1.601123595505618</v>
      </c>
      <c r="AJ72" s="394">
        <v>1.8219047619047619</v>
      </c>
      <c r="AK72" s="394">
        <v>1.6797853309481217</v>
      </c>
      <c r="AL72" s="394">
        <v>1.4793608521970705</v>
      </c>
      <c r="AM72" s="394">
        <v>1.6512820512820512</v>
      </c>
      <c r="AN72" s="394">
        <v>1.804270462633452</v>
      </c>
      <c r="AO72" s="394">
        <v>2.1666666666666665</v>
      </c>
      <c r="AP72" s="397">
        <v>1.7693640616877491</v>
      </c>
    </row>
    <row r="73" spans="1:43" x14ac:dyDescent="0.25">
      <c r="A73" s="367" t="s">
        <v>333</v>
      </c>
      <c r="B73" s="391">
        <v>2.4208909370199692</v>
      </c>
      <c r="C73" s="398">
        <v>2.1219168428470754</v>
      </c>
      <c r="D73" s="398">
        <v>2.187948350071736</v>
      </c>
      <c r="E73" s="398">
        <v>2.026697177726926</v>
      </c>
      <c r="F73" s="398">
        <v>1.9769408147578786</v>
      </c>
      <c r="G73" s="398">
        <v>1.8113853359754999</v>
      </c>
      <c r="H73" s="398">
        <v>2.1198320824322607</v>
      </c>
      <c r="I73" s="398">
        <v>1.9380403458213256</v>
      </c>
      <c r="J73" s="398">
        <v>1.7416212003117693</v>
      </c>
      <c r="K73" s="398">
        <v>2.0202550637659416</v>
      </c>
      <c r="L73" s="398">
        <v>2.2722095671981775</v>
      </c>
      <c r="M73" s="398">
        <v>2.2082076041038019</v>
      </c>
      <c r="N73" s="399">
        <v>1.9966128485943322</v>
      </c>
      <c r="P73" s="391">
        <v>2.3200745804847731</v>
      </c>
      <c r="Q73" s="398">
        <v>2.5060702875399361</v>
      </c>
      <c r="R73" s="398">
        <v>9.5221238938053094</v>
      </c>
      <c r="S73" s="398" t="s">
        <v>954</v>
      </c>
      <c r="T73" s="398" t="s">
        <v>954</v>
      </c>
      <c r="U73" s="398">
        <v>1.8317371202113606</v>
      </c>
      <c r="V73" s="398">
        <v>2.1542329279700656</v>
      </c>
      <c r="W73" s="398">
        <v>1.9481035889070146</v>
      </c>
      <c r="X73" s="398">
        <v>1.7562918703603114</v>
      </c>
      <c r="Y73" s="398">
        <v>2.0499825235931493</v>
      </c>
      <c r="Z73" s="398">
        <v>2.2852494577006506</v>
      </c>
      <c r="AA73" s="398">
        <v>2.2153409090909091</v>
      </c>
      <c r="AB73" s="399">
        <v>2.4338251872635719</v>
      </c>
      <c r="AD73" s="391">
        <v>2.1491658488714425</v>
      </c>
      <c r="AE73" s="398">
        <v>2.0250379362670712</v>
      </c>
      <c r="AF73" s="398">
        <v>2.1800916830386377</v>
      </c>
      <c r="AG73" s="398">
        <v>2.0034542314335062</v>
      </c>
      <c r="AH73" s="398">
        <v>1.995176848874598</v>
      </c>
      <c r="AI73" s="398">
        <v>1.8405499367888749</v>
      </c>
      <c r="AJ73" s="398">
        <v>2.1664428027759124</v>
      </c>
      <c r="AK73" s="398">
        <v>1.9544877429436469</v>
      </c>
      <c r="AL73" s="398">
        <v>1.7618549511854951</v>
      </c>
      <c r="AM73" s="398">
        <v>2.0604321404456449</v>
      </c>
      <c r="AN73" s="398">
        <v>2.2917324907846233</v>
      </c>
      <c r="AO73" s="398">
        <v>2.2195530726256982</v>
      </c>
      <c r="AP73" s="399">
        <v>2.007908371966185</v>
      </c>
    </row>
    <row r="74" spans="1:43" x14ac:dyDescent="0.25">
      <c r="A74" s="367" t="s">
        <v>265</v>
      </c>
      <c r="B74" s="392">
        <v>3.5192472198460223</v>
      </c>
      <c r="C74" s="400">
        <v>2.9320224719101122</v>
      </c>
      <c r="D74" s="400">
        <v>2.8197054342305741</v>
      </c>
      <c r="E74" s="400">
        <v>3.0812077043206663</v>
      </c>
      <c r="F74" s="400">
        <v>2.8619662363455811</v>
      </c>
      <c r="G74" s="400">
        <v>2.893372982158029</v>
      </c>
      <c r="H74" s="400">
        <v>3.7851805728518055</v>
      </c>
      <c r="I74" s="400">
        <v>3.1329317269076307</v>
      </c>
      <c r="J74" s="400">
        <v>2.9994450610432852</v>
      </c>
      <c r="K74" s="400">
        <v>2.5066605420303167</v>
      </c>
      <c r="L74" s="400">
        <v>2.9656144306651635</v>
      </c>
      <c r="M74" s="400">
        <v>2.9871086556169431</v>
      </c>
      <c r="N74" s="401">
        <v>3.0085078245536696</v>
      </c>
      <c r="P74" s="392">
        <v>2.9897567221510886</v>
      </c>
      <c r="Q74" s="400">
        <v>2.8254166666666665</v>
      </c>
      <c r="R74" s="400">
        <v>9.0606060606060606</v>
      </c>
      <c r="S74" s="400" t="s">
        <v>954</v>
      </c>
      <c r="T74" s="400">
        <v>118.8936170212766</v>
      </c>
      <c r="U74" s="400">
        <v>2.8935144609991235</v>
      </c>
      <c r="V74" s="400">
        <v>3.7848426461143223</v>
      </c>
      <c r="W74" s="400">
        <v>3.1325600662800333</v>
      </c>
      <c r="X74" s="400">
        <v>2.9994275901545508</v>
      </c>
      <c r="Y74" s="400">
        <v>2.5071090047393363</v>
      </c>
      <c r="Z74" s="400">
        <v>2.9651162790697674</v>
      </c>
      <c r="AA74" s="400">
        <v>2.9862938596491229</v>
      </c>
      <c r="AB74" s="401">
        <v>3.7954757079476367</v>
      </c>
      <c r="AD74" s="392">
        <v>3.5187014820042344</v>
      </c>
      <c r="AE74" s="400">
        <v>2.9319899244332492</v>
      </c>
      <c r="AF74" s="400">
        <v>2.8191489361702127</v>
      </c>
      <c r="AG74" s="400">
        <v>3.0806979280261721</v>
      </c>
      <c r="AH74" s="400">
        <v>2.8616744669786791</v>
      </c>
      <c r="AI74" s="400">
        <v>2.8936359590565197</v>
      </c>
      <c r="AJ74" s="400">
        <v>3.7853881278538815</v>
      </c>
      <c r="AK74" s="400">
        <v>3.1325199831720658</v>
      </c>
      <c r="AL74" s="400">
        <v>3</v>
      </c>
      <c r="AM74" s="400">
        <v>2.5067372473532243</v>
      </c>
      <c r="AN74" s="400">
        <v>2.9660620245757752</v>
      </c>
      <c r="AO74" s="400">
        <v>2.9870786516853931</v>
      </c>
      <c r="AP74" s="401">
        <v>3.012631118881119</v>
      </c>
    </row>
    <row r="75" spans="1:43" x14ac:dyDescent="0.25">
      <c r="A75" s="372" t="s">
        <v>334</v>
      </c>
      <c r="B75" s="389">
        <v>2.9405099150141645</v>
      </c>
      <c r="C75" s="394">
        <v>2.5726789621756798</v>
      </c>
      <c r="D75" s="394">
        <v>2.5578352661314301</v>
      </c>
      <c r="E75" s="394">
        <v>2.4725952014087609</v>
      </c>
      <c r="F75" s="394">
        <v>2.2781815109007941</v>
      </c>
      <c r="G75" s="394">
        <v>2.133586337760911</v>
      </c>
      <c r="H75" s="394">
        <v>2.4023449878525405</v>
      </c>
      <c r="I75" s="394">
        <v>2.196490618485059</v>
      </c>
      <c r="J75" s="394">
        <v>2.0685030285549466</v>
      </c>
      <c r="K75" s="394">
        <v>2.2389015073301675</v>
      </c>
      <c r="L75" s="394">
        <v>2.6206798866855525</v>
      </c>
      <c r="M75" s="394">
        <v>2.5943396226415096</v>
      </c>
      <c r="N75" s="395">
        <v>2.339375839928326</v>
      </c>
      <c r="P75" s="389">
        <v>2.6499526963103124</v>
      </c>
      <c r="Q75" s="394">
        <v>2.6993694829760404</v>
      </c>
      <c r="R75" s="394">
        <v>9.2282958199356919</v>
      </c>
      <c r="S75" s="394" t="s">
        <v>954</v>
      </c>
      <c r="T75" s="394">
        <v>296.36170212765956</v>
      </c>
      <c r="U75" s="394">
        <v>2.1223314943631566</v>
      </c>
      <c r="V75" s="394">
        <v>2.4053813433574045</v>
      </c>
      <c r="W75" s="394">
        <v>2.1820487645229911</v>
      </c>
      <c r="X75" s="394">
        <v>2.0550206327372766</v>
      </c>
      <c r="Y75" s="394">
        <v>2.2440152886743112</v>
      </c>
      <c r="Z75" s="394">
        <v>2.6133557800224465</v>
      </c>
      <c r="AA75" s="394">
        <v>2.6077008928571428</v>
      </c>
      <c r="AB75" s="395">
        <v>2.8611579055935641</v>
      </c>
      <c r="AD75" s="389">
        <v>2.7108538350217075</v>
      </c>
      <c r="AE75" s="394">
        <v>2.4555599840573934</v>
      </c>
      <c r="AF75" s="394">
        <v>2.5327267390666277</v>
      </c>
      <c r="AG75" s="394">
        <v>2.4212307041657857</v>
      </c>
      <c r="AH75" s="394">
        <v>2.2606340608570972</v>
      </c>
      <c r="AI75" s="394">
        <v>2.1165014577259473</v>
      </c>
      <c r="AJ75" s="394">
        <v>2.403554026941817</v>
      </c>
      <c r="AK75" s="394">
        <v>2.1764426125554852</v>
      </c>
      <c r="AL75" s="394">
        <v>2.047478540772532</v>
      </c>
      <c r="AM75" s="394">
        <v>2.2444444444444445</v>
      </c>
      <c r="AN75" s="394">
        <v>2.6111419068736144</v>
      </c>
      <c r="AO75" s="394">
        <v>2.6022408963585435</v>
      </c>
      <c r="AP75" s="395">
        <v>2.3176453151526584</v>
      </c>
    </row>
    <row r="77" spans="1:43" x14ac:dyDescent="0.25">
      <c r="O77" s="366" t="s">
        <v>268</v>
      </c>
      <c r="P77" s="128">
        <v>2019</v>
      </c>
      <c r="Q77" s="128">
        <v>2020</v>
      </c>
      <c r="R77" s="128">
        <v>2021</v>
      </c>
    </row>
    <row r="78" spans="1:43" x14ac:dyDescent="0.25">
      <c r="O78" s="364" t="s">
        <v>52</v>
      </c>
      <c r="P78" s="389">
        <v>2.0246105919003115</v>
      </c>
      <c r="Q78" s="389">
        <v>2.5186007773459189</v>
      </c>
      <c r="R78" s="389">
        <v>2.0331974373907977</v>
      </c>
      <c r="AG78" s="2"/>
    </row>
    <row r="79" spans="1:43" x14ac:dyDescent="0.25">
      <c r="O79" s="364" t="s">
        <v>328</v>
      </c>
      <c r="P79" s="389">
        <v>1.8086404066073698</v>
      </c>
      <c r="Q79" s="389">
        <v>2.1599606077658975</v>
      </c>
      <c r="R79" s="389">
        <v>1.8042250338906463</v>
      </c>
      <c r="AG79" s="437"/>
      <c r="AH79" s="437"/>
      <c r="AI79" s="437"/>
      <c r="AJ79" s="437"/>
      <c r="AK79" s="437"/>
      <c r="AL79" s="437"/>
      <c r="AM79" s="437"/>
      <c r="AN79" s="437"/>
      <c r="AO79" s="437"/>
      <c r="AP79" s="437"/>
      <c r="AQ79" s="437"/>
    </row>
    <row r="80" spans="1:43" x14ac:dyDescent="0.25">
      <c r="O80" s="364" t="s">
        <v>64</v>
      </c>
      <c r="P80" s="389">
        <v>2.2251602564102564</v>
      </c>
      <c r="Q80" s="389">
        <v>2.7805402087170044</v>
      </c>
      <c r="R80" s="389">
        <v>2.1682053591533439</v>
      </c>
      <c r="AF80" s="104"/>
      <c r="AG80" s="6"/>
      <c r="AH80" s="6"/>
      <c r="AI80" s="6"/>
      <c r="AJ80" s="6"/>
      <c r="AK80" s="6"/>
      <c r="AL80" s="6"/>
      <c r="AM80" s="6"/>
      <c r="AN80" s="6"/>
      <c r="AO80" s="6"/>
      <c r="AP80" s="6"/>
      <c r="AQ80" s="6"/>
    </row>
    <row r="81" spans="15:43" x14ac:dyDescent="0.25">
      <c r="O81" s="364" t="s">
        <v>71</v>
      </c>
      <c r="P81" s="389">
        <v>2.4288876591034865</v>
      </c>
      <c r="Q81" s="389">
        <v>2.975918493362149</v>
      </c>
      <c r="R81" s="389">
        <v>2.421542870790542</v>
      </c>
      <c r="AF81" s="104"/>
      <c r="AG81" s="6"/>
      <c r="AH81" s="6"/>
      <c r="AI81" s="6"/>
      <c r="AJ81" s="6"/>
      <c r="AK81" s="6"/>
      <c r="AL81" s="6"/>
      <c r="AM81" s="6"/>
      <c r="AN81" s="6"/>
      <c r="AO81" s="6"/>
      <c r="AP81" s="6"/>
      <c r="AQ81" s="6"/>
    </row>
    <row r="82" spans="15:43" x14ac:dyDescent="0.25">
      <c r="O82" s="364" t="s">
        <v>94</v>
      </c>
      <c r="P82" s="389">
        <v>6.1516393442622954</v>
      </c>
      <c r="Q82" s="389">
        <v>6.6456140350877195</v>
      </c>
      <c r="R82" s="389">
        <v>5.1624713958810071</v>
      </c>
      <c r="AF82" s="104"/>
      <c r="AG82" s="6"/>
      <c r="AH82" s="6"/>
      <c r="AI82" s="6"/>
      <c r="AJ82" s="6"/>
      <c r="AK82" s="6"/>
      <c r="AL82" s="6"/>
      <c r="AM82" s="6"/>
      <c r="AN82" s="6"/>
      <c r="AO82" s="6"/>
      <c r="AP82" s="6"/>
      <c r="AQ82" s="6"/>
    </row>
    <row r="83" spans="15:43" x14ac:dyDescent="0.25">
      <c r="O83" s="364" t="s">
        <v>53</v>
      </c>
      <c r="P83" s="389">
        <v>3.1137820512820511</v>
      </c>
      <c r="Q83" s="389">
        <v>3.2324286708420322</v>
      </c>
      <c r="R83" s="389">
        <v>2.836326321190354</v>
      </c>
    </row>
    <row r="84" spans="15:43" x14ac:dyDescent="0.25">
      <c r="O84" s="364" t="s">
        <v>329</v>
      </c>
      <c r="P84" s="389">
        <v>1.7830106905518637</v>
      </c>
      <c r="Q84" s="389">
        <v>2.0185544170589864</v>
      </c>
      <c r="R84" s="389">
        <v>1.782910966584436</v>
      </c>
      <c r="AG84" s="2"/>
    </row>
    <row r="85" spans="15:43" x14ac:dyDescent="0.25">
      <c r="O85" s="364" t="s">
        <v>60</v>
      </c>
      <c r="P85" s="389">
        <v>1.8873873873873874</v>
      </c>
      <c r="Q85" s="389">
        <v>2.3000660938532715</v>
      </c>
      <c r="R85" s="389">
        <v>1.8531802965088475</v>
      </c>
      <c r="AG85" s="437"/>
      <c r="AH85" s="437"/>
      <c r="AI85" s="437"/>
      <c r="AJ85" s="437"/>
      <c r="AK85" s="437"/>
      <c r="AL85" s="437"/>
      <c r="AM85" s="437"/>
      <c r="AN85" s="437"/>
      <c r="AO85" s="437"/>
      <c r="AP85" s="437"/>
      <c r="AQ85" s="437"/>
    </row>
    <row r="86" spans="15:43" x14ac:dyDescent="0.25">
      <c r="O86" s="364" t="s">
        <v>61</v>
      </c>
      <c r="P86" s="389">
        <v>2.0882352941176472</v>
      </c>
      <c r="Q86" s="389">
        <v>2.5785163776493256</v>
      </c>
      <c r="R86" s="389">
        <v>2.0846819721490402</v>
      </c>
      <c r="AF86" s="104"/>
      <c r="AG86" s="6"/>
      <c r="AH86" s="6"/>
      <c r="AI86" s="6"/>
      <c r="AJ86" s="6"/>
      <c r="AK86" s="6"/>
      <c r="AL86" s="6"/>
      <c r="AM86" s="6"/>
      <c r="AN86" s="6"/>
      <c r="AO86" s="6"/>
      <c r="AP86" s="6"/>
      <c r="AQ86" s="6"/>
    </row>
    <row r="87" spans="15:43" x14ac:dyDescent="0.25">
      <c r="O87" s="364" t="s">
        <v>73</v>
      </c>
      <c r="P87" s="389">
        <v>1.1857279388340236</v>
      </c>
      <c r="Q87" s="389">
        <v>1.3599153140437543</v>
      </c>
      <c r="R87" s="389">
        <v>1.1780903920981742</v>
      </c>
      <c r="AF87" s="104"/>
      <c r="AG87" s="6"/>
      <c r="AH87" s="6"/>
      <c r="AI87" s="6"/>
      <c r="AJ87" s="6"/>
      <c r="AK87" s="6"/>
      <c r="AL87" s="6"/>
      <c r="AM87" s="6"/>
      <c r="AN87" s="6"/>
      <c r="AO87" s="6"/>
      <c r="AP87" s="6"/>
      <c r="AQ87" s="6"/>
    </row>
    <row r="88" spans="15:43" x14ac:dyDescent="0.25">
      <c r="O88" s="364" t="s">
        <v>78</v>
      </c>
      <c r="P88" s="389">
        <v>2.2671451355661882</v>
      </c>
      <c r="Q88" s="389">
        <v>3.5533049040511728</v>
      </c>
      <c r="R88" s="389">
        <v>2.2928709055876686</v>
      </c>
      <c r="AF88" s="104"/>
      <c r="AG88" s="6"/>
      <c r="AH88" s="6"/>
      <c r="AI88" s="6"/>
      <c r="AJ88" s="6"/>
      <c r="AK88" s="6"/>
      <c r="AL88" s="6"/>
      <c r="AM88" s="6"/>
      <c r="AN88" s="6"/>
      <c r="AO88" s="6"/>
      <c r="AP88" s="6"/>
      <c r="AQ88" s="6"/>
    </row>
    <row r="89" spans="15:43" x14ac:dyDescent="0.25">
      <c r="O89" s="364" t="s">
        <v>330</v>
      </c>
      <c r="P89" s="389">
        <v>2.2240000000000002</v>
      </c>
      <c r="Q89" s="389">
        <v>2.7928921568627452</v>
      </c>
      <c r="R89" s="389">
        <v>2.2277511961722487</v>
      </c>
    </row>
    <row r="90" spans="15:43" x14ac:dyDescent="0.25">
      <c r="O90" s="364" t="s">
        <v>331</v>
      </c>
      <c r="P90" s="389">
        <v>2.0522388059701493</v>
      </c>
      <c r="Q90" s="389">
        <v>2.768258426966292</v>
      </c>
      <c r="R90" s="389">
        <v>1.9750445632798574</v>
      </c>
    </row>
    <row r="91" spans="15:43" x14ac:dyDescent="0.25">
      <c r="O91" s="364" t="s">
        <v>82</v>
      </c>
      <c r="P91" s="389">
        <v>3.9607843137254903</v>
      </c>
      <c r="Q91" s="389">
        <v>4.6316725978647684</v>
      </c>
      <c r="R91" s="389">
        <v>3.3452380952380953</v>
      </c>
    </row>
    <row r="92" spans="15:43" x14ac:dyDescent="0.25">
      <c r="O92" s="364" t="s">
        <v>76</v>
      </c>
      <c r="P92" s="389">
        <v>1.7522935779816513</v>
      </c>
      <c r="Q92" s="389">
        <v>2.2876254180602005</v>
      </c>
      <c r="R92" s="389">
        <v>1.900462962962963</v>
      </c>
    </row>
    <row r="93" spans="15:43" x14ac:dyDescent="0.25">
      <c r="O93" s="364" t="s">
        <v>57</v>
      </c>
      <c r="P93" s="389">
        <v>1.9732441471571907</v>
      </c>
      <c r="Q93" s="389">
        <v>2.1793893129770994</v>
      </c>
      <c r="R93" s="389">
        <v>1.9324324324324325</v>
      </c>
    </row>
    <row r="94" spans="15:43" x14ac:dyDescent="0.25">
      <c r="O94" s="364" t="s">
        <v>80</v>
      </c>
      <c r="P94" s="389">
        <v>1.5345268542199488</v>
      </c>
      <c r="Q94" s="389">
        <v>1.6783042394014962</v>
      </c>
      <c r="R94" s="389">
        <v>1.522198731501057</v>
      </c>
    </row>
    <row r="95" spans="15:43" x14ac:dyDescent="0.25">
      <c r="O95" s="364" t="s">
        <v>332</v>
      </c>
      <c r="P95" s="389">
        <v>1.7358490566037736</v>
      </c>
      <c r="Q95" s="389">
        <v>2.1392045454545454</v>
      </c>
      <c r="R95" s="389">
        <v>1.7568807339449541</v>
      </c>
    </row>
    <row r="96" spans="15:43" x14ac:dyDescent="0.25">
      <c r="O96" s="364" t="s">
        <v>41</v>
      </c>
      <c r="P96" s="389">
        <v>1.7774417363458459</v>
      </c>
      <c r="Q96" s="389">
        <v>2.1014342132612764</v>
      </c>
      <c r="R96" s="389">
        <v>1.7693640616877491</v>
      </c>
    </row>
    <row r="97" spans="15:18" x14ac:dyDescent="0.25">
      <c r="O97" s="364" t="s">
        <v>333</v>
      </c>
      <c r="P97" s="389">
        <v>1.9966128485943322</v>
      </c>
      <c r="Q97" s="389">
        <v>2.4338251872635719</v>
      </c>
      <c r="R97" s="389">
        <v>2.007908371966185</v>
      </c>
    </row>
    <row r="98" spans="15:18" x14ac:dyDescent="0.25">
      <c r="O98" s="364" t="s">
        <v>265</v>
      </c>
      <c r="P98" s="389">
        <v>3.0085078245536696</v>
      </c>
      <c r="Q98" s="389">
        <v>3.7954757079476367</v>
      </c>
      <c r="R98" s="389">
        <v>3.012631118881119</v>
      </c>
    </row>
    <row r="99" spans="15:18" x14ac:dyDescent="0.25">
      <c r="O99" s="364" t="s">
        <v>334</v>
      </c>
      <c r="P99" s="389">
        <v>2.339375839928326</v>
      </c>
      <c r="Q99" s="389">
        <v>2.8611579055935641</v>
      </c>
      <c r="R99" s="389">
        <v>2.3176453151526584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C4:BA226"/>
  <sheetViews>
    <sheetView topLeftCell="P55" zoomScale="85" zoomScaleNormal="85" workbookViewId="0">
      <selection activeCell="P55" sqref="A1:XFD1048576"/>
    </sheetView>
  </sheetViews>
  <sheetFormatPr defaultRowHeight="15" x14ac:dyDescent="0.25"/>
  <cols>
    <col min="3" max="3" width="24.28515625" customWidth="1"/>
    <col min="9" max="9" width="10.42578125" customWidth="1"/>
    <col min="10" max="10" width="9.140625" customWidth="1"/>
    <col min="12" max="12" width="17.7109375" customWidth="1"/>
    <col min="13" max="13" width="11.42578125" customWidth="1"/>
    <col min="17" max="17" width="9.140625" style="147"/>
    <col min="31" max="31" width="12.140625" customWidth="1"/>
    <col min="34" max="38" width="8.7109375" customWidth="1"/>
    <col min="39" max="43" width="11" customWidth="1"/>
    <col min="44" max="45" width="8.7109375" customWidth="1"/>
    <col min="48" max="48" width="20.28515625" customWidth="1"/>
  </cols>
  <sheetData>
    <row r="4" spans="3:18" x14ac:dyDescent="0.25">
      <c r="C4" s="2" t="s">
        <v>45</v>
      </c>
    </row>
    <row r="5" spans="3:18" x14ac:dyDescent="0.25">
      <c r="D5" s="2">
        <v>2009</v>
      </c>
      <c r="E5" s="2">
        <v>2010</v>
      </c>
      <c r="F5" s="2">
        <v>2011</v>
      </c>
      <c r="G5" s="2">
        <v>2012</v>
      </c>
      <c r="H5" s="2">
        <v>2013</v>
      </c>
      <c r="I5" s="2">
        <v>2014</v>
      </c>
      <c r="J5" s="2">
        <v>2015</v>
      </c>
      <c r="K5" s="2">
        <v>2016</v>
      </c>
      <c r="L5" s="2">
        <v>2017</v>
      </c>
      <c r="M5" s="2">
        <v>2018</v>
      </c>
      <c r="N5" s="2">
        <v>2019</v>
      </c>
      <c r="O5" s="2">
        <v>2020</v>
      </c>
      <c r="P5" s="2">
        <v>2021</v>
      </c>
      <c r="Q5" s="2">
        <v>2022</v>
      </c>
      <c r="R5" s="104" t="s">
        <v>901</v>
      </c>
    </row>
    <row r="6" spans="3:18" x14ac:dyDescent="0.25">
      <c r="C6" s="276" t="s">
        <v>52</v>
      </c>
      <c r="D6" s="375">
        <v>11759</v>
      </c>
      <c r="E6" s="375">
        <v>10013</v>
      </c>
      <c r="F6" s="375">
        <v>12234</v>
      </c>
      <c r="G6" s="375">
        <v>12066</v>
      </c>
      <c r="H6" s="375">
        <v>11766</v>
      </c>
      <c r="I6" s="375">
        <v>13344</v>
      </c>
      <c r="J6" s="375">
        <v>13226</v>
      </c>
      <c r="K6" s="375">
        <v>12888</v>
      </c>
      <c r="L6" s="375">
        <v>14705</v>
      </c>
      <c r="M6" s="375">
        <v>12572</v>
      </c>
      <c r="N6" s="375">
        <v>12998</v>
      </c>
      <c r="O6" s="375">
        <v>3589</v>
      </c>
      <c r="P6" s="375">
        <v>4040.2</v>
      </c>
      <c r="Q6" s="375">
        <v>11782</v>
      </c>
      <c r="R6" s="123">
        <v>90.644714571472534</v>
      </c>
    </row>
    <row r="7" spans="3:18" x14ac:dyDescent="0.25">
      <c r="C7" s="276" t="s">
        <v>328</v>
      </c>
      <c r="D7" s="375">
        <v>10799</v>
      </c>
      <c r="E7" s="375">
        <v>9934</v>
      </c>
      <c r="F7" s="375">
        <v>10738</v>
      </c>
      <c r="G7" s="375">
        <v>11760</v>
      </c>
      <c r="H7" s="375">
        <v>9629</v>
      </c>
      <c r="I7" s="375">
        <v>8333</v>
      </c>
      <c r="J7" s="375">
        <v>7785</v>
      </c>
      <c r="K7" s="375">
        <v>8892</v>
      </c>
      <c r="L7" s="375">
        <v>9717</v>
      </c>
      <c r="M7" s="375">
        <v>12470</v>
      </c>
      <c r="N7" s="375">
        <v>14234</v>
      </c>
      <c r="O7" s="375">
        <v>4268</v>
      </c>
      <c r="P7" s="375">
        <v>6290.4</v>
      </c>
      <c r="Q7" s="375">
        <v>12969</v>
      </c>
      <c r="R7" s="123">
        <v>91.112828438948995</v>
      </c>
    </row>
    <row r="8" spans="3:18" x14ac:dyDescent="0.25">
      <c r="C8" s="276" t="s">
        <v>64</v>
      </c>
      <c r="D8" s="375">
        <v>9671</v>
      </c>
      <c r="E8" s="375">
        <v>10819</v>
      </c>
      <c r="F8" s="375">
        <v>12202</v>
      </c>
      <c r="G8" s="375">
        <v>11344</v>
      </c>
      <c r="H8" s="375">
        <v>9533</v>
      </c>
      <c r="I8" s="375">
        <v>10015</v>
      </c>
      <c r="J8" s="375">
        <v>10611</v>
      </c>
      <c r="K8" s="375">
        <v>11561</v>
      </c>
      <c r="L8" s="375">
        <v>10542</v>
      </c>
      <c r="M8" s="375">
        <v>7662</v>
      </c>
      <c r="N8" s="375">
        <v>8331</v>
      </c>
      <c r="O8" s="375">
        <v>2214</v>
      </c>
      <c r="P8" s="375">
        <v>2016.15</v>
      </c>
      <c r="Q8" s="375">
        <v>4981</v>
      </c>
      <c r="R8" s="123">
        <v>59.788740847437282</v>
      </c>
    </row>
    <row r="9" spans="3:18" x14ac:dyDescent="0.25">
      <c r="C9" s="276" t="s">
        <v>71</v>
      </c>
      <c r="D9" s="375">
        <v>6270</v>
      </c>
      <c r="E9" s="375">
        <v>5639</v>
      </c>
      <c r="F9" s="375">
        <v>8899</v>
      </c>
      <c r="G9" s="375">
        <v>9610</v>
      </c>
      <c r="H9" s="375">
        <v>8184</v>
      </c>
      <c r="I9" s="375">
        <v>5473</v>
      </c>
      <c r="J9" s="375">
        <v>5479</v>
      </c>
      <c r="K9" s="375">
        <v>5779</v>
      </c>
      <c r="L9" s="375">
        <v>6797</v>
      </c>
      <c r="M9" s="375">
        <v>7551</v>
      </c>
      <c r="N9" s="375">
        <v>8778</v>
      </c>
      <c r="O9" s="375">
        <v>962</v>
      </c>
      <c r="P9" s="375">
        <v>2806.45</v>
      </c>
      <c r="Q9" s="375">
        <v>6473</v>
      </c>
      <c r="R9" s="123">
        <v>73.741171109592159</v>
      </c>
    </row>
    <row r="10" spans="3:18" x14ac:dyDescent="0.25">
      <c r="C10" s="276" t="s">
        <v>337</v>
      </c>
      <c r="D10" s="375">
        <v>1269</v>
      </c>
      <c r="E10" s="375">
        <v>411</v>
      </c>
      <c r="F10" s="375">
        <v>1050</v>
      </c>
      <c r="G10" s="375">
        <v>3756</v>
      </c>
      <c r="H10" s="375">
        <v>653</v>
      </c>
      <c r="I10" s="375">
        <v>327</v>
      </c>
      <c r="J10" s="375">
        <v>1100</v>
      </c>
      <c r="K10" s="375">
        <v>717</v>
      </c>
      <c r="L10" s="375">
        <v>637</v>
      </c>
      <c r="M10" s="375">
        <v>1224</v>
      </c>
      <c r="N10" s="375">
        <v>1501</v>
      </c>
      <c r="O10" s="375">
        <v>125</v>
      </c>
      <c r="P10" s="375">
        <v>311.10000000000002</v>
      </c>
      <c r="Q10" s="375">
        <v>267</v>
      </c>
      <c r="R10" s="123">
        <v>17.788141239173886</v>
      </c>
    </row>
    <row r="11" spans="3:18" x14ac:dyDescent="0.25">
      <c r="C11" s="276" t="s">
        <v>53</v>
      </c>
      <c r="D11" s="375">
        <v>1068</v>
      </c>
      <c r="E11" s="375">
        <v>2006</v>
      </c>
      <c r="F11" s="375">
        <v>3138</v>
      </c>
      <c r="G11" s="375">
        <v>3609</v>
      </c>
      <c r="H11" s="375">
        <v>4317</v>
      </c>
      <c r="I11" s="375">
        <v>2794</v>
      </c>
      <c r="J11" s="375">
        <v>2527</v>
      </c>
      <c r="K11" s="375">
        <v>3162</v>
      </c>
      <c r="L11" s="375">
        <v>3912</v>
      </c>
      <c r="M11" s="375">
        <v>2910</v>
      </c>
      <c r="N11" s="375">
        <v>3886</v>
      </c>
      <c r="O11" s="375">
        <v>292</v>
      </c>
      <c r="P11" s="375">
        <v>1254.3499999999999</v>
      </c>
      <c r="Q11" s="375">
        <v>2152</v>
      </c>
      <c r="R11" s="123">
        <v>55.378281008749354</v>
      </c>
    </row>
    <row r="12" spans="3:18" x14ac:dyDescent="0.25">
      <c r="C12" s="276" t="s">
        <v>338</v>
      </c>
      <c r="D12" s="375">
        <v>1910</v>
      </c>
      <c r="E12" s="375">
        <v>2043</v>
      </c>
      <c r="F12" s="375">
        <v>2520</v>
      </c>
      <c r="G12" s="375">
        <v>3449</v>
      </c>
      <c r="H12" s="375">
        <v>3258</v>
      </c>
      <c r="I12" s="375">
        <v>2904</v>
      </c>
      <c r="J12" s="375">
        <v>3161</v>
      </c>
      <c r="K12" s="375">
        <v>3712</v>
      </c>
      <c r="L12" s="375">
        <v>3959</v>
      </c>
      <c r="M12" s="375">
        <v>4525</v>
      </c>
      <c r="N12" s="375">
        <v>6171</v>
      </c>
      <c r="O12" s="375">
        <v>1090</v>
      </c>
      <c r="P12" s="375">
        <v>4051</v>
      </c>
      <c r="Q12" s="375">
        <v>7000</v>
      </c>
      <c r="R12" s="123">
        <v>113.43380327337546</v>
      </c>
    </row>
    <row r="13" spans="3:18" x14ac:dyDescent="0.25">
      <c r="C13" s="276" t="s">
        <v>60</v>
      </c>
      <c r="D13" s="375">
        <v>2016</v>
      </c>
      <c r="E13" s="375">
        <v>1914</v>
      </c>
      <c r="F13" s="375">
        <v>2055</v>
      </c>
      <c r="G13" s="375">
        <v>2592</v>
      </c>
      <c r="H13" s="375">
        <v>1609</v>
      </c>
      <c r="I13" s="375">
        <v>2115</v>
      </c>
      <c r="J13" s="375">
        <v>1565</v>
      </c>
      <c r="K13" s="375">
        <v>1386</v>
      </c>
      <c r="L13" s="375">
        <v>2089</v>
      </c>
      <c r="M13" s="375">
        <v>2186</v>
      </c>
      <c r="N13" s="375">
        <v>2933</v>
      </c>
      <c r="O13" s="375">
        <v>503</v>
      </c>
      <c r="P13" s="375">
        <v>1154.55</v>
      </c>
      <c r="Q13" s="375">
        <v>2158</v>
      </c>
      <c r="R13" s="123">
        <v>73.57654278895329</v>
      </c>
    </row>
    <row r="14" spans="3:18" x14ac:dyDescent="0.25">
      <c r="C14" s="276" t="s">
        <v>61</v>
      </c>
      <c r="D14" s="375">
        <v>2088</v>
      </c>
      <c r="E14" s="375">
        <v>1608</v>
      </c>
      <c r="F14" s="375">
        <v>2033</v>
      </c>
      <c r="G14" s="375">
        <v>1929</v>
      </c>
      <c r="H14" s="375">
        <v>1594</v>
      </c>
      <c r="I14" s="375">
        <v>2169</v>
      </c>
      <c r="J14" s="375">
        <v>2712</v>
      </c>
      <c r="K14" s="375">
        <v>3480</v>
      </c>
      <c r="L14" s="375">
        <v>3925</v>
      </c>
      <c r="M14" s="375">
        <v>4135</v>
      </c>
      <c r="N14" s="375">
        <v>4970</v>
      </c>
      <c r="O14" s="375">
        <v>1494</v>
      </c>
      <c r="P14" s="375">
        <v>764.8</v>
      </c>
      <c r="Q14" s="375">
        <v>3494</v>
      </c>
      <c r="R14" s="123">
        <v>70.301810865191143</v>
      </c>
    </row>
    <row r="15" spans="3:18" x14ac:dyDescent="0.25">
      <c r="C15" s="276" t="s">
        <v>73</v>
      </c>
      <c r="D15" s="375">
        <v>2317</v>
      </c>
      <c r="E15" s="375">
        <v>2710</v>
      </c>
      <c r="F15" s="375">
        <v>2084</v>
      </c>
      <c r="G15" s="375">
        <v>1924</v>
      </c>
      <c r="H15" s="375">
        <v>2673</v>
      </c>
      <c r="I15" s="375">
        <v>2305</v>
      </c>
      <c r="J15" s="375">
        <v>2259</v>
      </c>
      <c r="K15" s="375">
        <v>2924</v>
      </c>
      <c r="L15" s="375">
        <v>3735</v>
      </c>
      <c r="M15" s="375">
        <v>4496</v>
      </c>
      <c r="N15" s="375">
        <v>3722</v>
      </c>
      <c r="O15" s="375">
        <v>563</v>
      </c>
      <c r="P15" s="375">
        <v>2738.65</v>
      </c>
      <c r="Q15" s="375">
        <v>4456</v>
      </c>
      <c r="R15" s="123">
        <v>119.72058033315423</v>
      </c>
    </row>
    <row r="16" spans="3:18" x14ac:dyDescent="0.25">
      <c r="C16" s="276" t="s">
        <v>78</v>
      </c>
      <c r="D16" s="375">
        <v>1550</v>
      </c>
      <c r="E16" s="375">
        <v>1937</v>
      </c>
      <c r="F16" s="375">
        <v>1813</v>
      </c>
      <c r="G16" s="375">
        <v>1749</v>
      </c>
      <c r="H16" s="375">
        <v>1397</v>
      </c>
      <c r="I16" s="375">
        <v>1740</v>
      </c>
      <c r="J16" s="375">
        <v>2005</v>
      </c>
      <c r="K16" s="375">
        <v>1687</v>
      </c>
      <c r="L16" s="375">
        <v>2342</v>
      </c>
      <c r="M16" s="375">
        <v>2864</v>
      </c>
      <c r="N16" s="375">
        <v>2843</v>
      </c>
      <c r="O16" s="375">
        <v>1351</v>
      </c>
      <c r="P16" s="375">
        <v>1879.2</v>
      </c>
      <c r="Q16" s="375">
        <v>2789</v>
      </c>
      <c r="R16" s="123">
        <v>98.100597959901521</v>
      </c>
    </row>
    <row r="17" spans="3:18" x14ac:dyDescent="0.25">
      <c r="C17" s="276" t="s">
        <v>330</v>
      </c>
      <c r="D17" s="375">
        <v>1644</v>
      </c>
      <c r="E17" s="375">
        <v>1527</v>
      </c>
      <c r="F17" s="375">
        <v>2280</v>
      </c>
      <c r="G17" s="375">
        <v>1470</v>
      </c>
      <c r="H17" s="375">
        <v>2026</v>
      </c>
      <c r="I17" s="375">
        <v>1099</v>
      </c>
      <c r="J17" s="375">
        <v>1668</v>
      </c>
      <c r="K17" s="375">
        <v>1321</v>
      </c>
      <c r="L17" s="375">
        <v>1584</v>
      </c>
      <c r="M17" s="375">
        <v>2222</v>
      </c>
      <c r="N17" s="375">
        <v>2224</v>
      </c>
      <c r="O17" s="375">
        <v>252</v>
      </c>
      <c r="P17" s="375">
        <v>167.15</v>
      </c>
      <c r="Q17" s="375">
        <v>1430</v>
      </c>
      <c r="R17" s="123">
        <v>64.298561151079141</v>
      </c>
    </row>
    <row r="18" spans="3:18" x14ac:dyDescent="0.25">
      <c r="C18" s="276" t="s">
        <v>339</v>
      </c>
      <c r="D18" s="375">
        <v>580</v>
      </c>
      <c r="E18" s="375">
        <v>545</v>
      </c>
      <c r="F18" s="375">
        <v>692</v>
      </c>
      <c r="G18" s="375">
        <v>1405</v>
      </c>
      <c r="H18" s="375">
        <v>1413</v>
      </c>
      <c r="I18" s="375">
        <v>1075</v>
      </c>
      <c r="J18" s="375">
        <v>1006</v>
      </c>
      <c r="K18" s="375">
        <v>1174</v>
      </c>
      <c r="L18" s="375">
        <v>1354</v>
      </c>
      <c r="M18" s="375">
        <v>2213</v>
      </c>
      <c r="N18" s="375">
        <v>1925</v>
      </c>
      <c r="O18" s="375">
        <v>995</v>
      </c>
      <c r="P18" s="375">
        <v>887.95</v>
      </c>
      <c r="Q18" s="375">
        <v>2937</v>
      </c>
      <c r="R18" s="123">
        <v>152.57142857142858</v>
      </c>
    </row>
    <row r="19" spans="3:18" x14ac:dyDescent="0.25">
      <c r="C19" s="276" t="s">
        <v>82</v>
      </c>
      <c r="D19" s="375">
        <v>141</v>
      </c>
      <c r="E19" s="375">
        <v>94</v>
      </c>
      <c r="F19" s="375">
        <v>1018</v>
      </c>
      <c r="G19" s="375">
        <v>1100</v>
      </c>
      <c r="H19" s="375">
        <v>692</v>
      </c>
      <c r="I19" s="375">
        <v>1324</v>
      </c>
      <c r="J19" s="375">
        <v>692</v>
      </c>
      <c r="K19" s="375">
        <v>689</v>
      </c>
      <c r="L19" s="375">
        <v>759</v>
      </c>
      <c r="M19" s="375">
        <v>240</v>
      </c>
      <c r="N19" s="375">
        <v>1414</v>
      </c>
      <c r="O19" s="375">
        <v>221</v>
      </c>
      <c r="P19" s="375">
        <v>197.3</v>
      </c>
      <c r="Q19" s="375">
        <v>1897</v>
      </c>
      <c r="R19" s="123">
        <v>134.15841584158417</v>
      </c>
    </row>
    <row r="20" spans="3:18" x14ac:dyDescent="0.25">
      <c r="C20" s="276" t="s">
        <v>76</v>
      </c>
      <c r="D20" s="375">
        <v>648</v>
      </c>
      <c r="E20" s="375">
        <v>1611</v>
      </c>
      <c r="F20" s="375">
        <v>1181</v>
      </c>
      <c r="G20" s="375">
        <v>1089</v>
      </c>
      <c r="H20" s="375">
        <v>778</v>
      </c>
      <c r="I20" s="375">
        <v>402</v>
      </c>
      <c r="J20" s="375">
        <v>1034</v>
      </c>
      <c r="K20" s="375">
        <v>918</v>
      </c>
      <c r="L20" s="375">
        <v>409</v>
      </c>
      <c r="M20" s="375">
        <v>531</v>
      </c>
      <c r="N20" s="375">
        <v>573</v>
      </c>
      <c r="O20" s="375">
        <v>201</v>
      </c>
      <c r="P20" s="375">
        <v>124.35</v>
      </c>
      <c r="Q20" s="375">
        <v>267</v>
      </c>
      <c r="R20" s="123">
        <v>46.596858638743456</v>
      </c>
    </row>
    <row r="21" spans="3:18" x14ac:dyDescent="0.25">
      <c r="C21" s="276" t="s">
        <v>57</v>
      </c>
      <c r="D21" s="375">
        <v>939</v>
      </c>
      <c r="E21" s="375">
        <v>855</v>
      </c>
      <c r="F21" s="375">
        <v>1401</v>
      </c>
      <c r="G21" s="375">
        <v>863</v>
      </c>
      <c r="H21" s="375">
        <v>720</v>
      </c>
      <c r="I21" s="375">
        <v>636</v>
      </c>
      <c r="J21" s="375">
        <v>653</v>
      </c>
      <c r="K21" s="375">
        <v>731</v>
      </c>
      <c r="L21" s="375">
        <v>977</v>
      </c>
      <c r="M21" s="375">
        <v>601</v>
      </c>
      <c r="N21" s="375">
        <v>590</v>
      </c>
      <c r="O21" s="375">
        <v>76</v>
      </c>
      <c r="P21" s="375">
        <v>207.2</v>
      </c>
      <c r="Q21" s="375">
        <v>444</v>
      </c>
      <c r="R21" s="123">
        <v>75.254237288135599</v>
      </c>
    </row>
    <row r="22" spans="3:18" x14ac:dyDescent="0.25">
      <c r="C22" s="276" t="s">
        <v>80</v>
      </c>
      <c r="D22" s="375">
        <v>649</v>
      </c>
      <c r="E22" s="375">
        <v>369</v>
      </c>
      <c r="F22" s="375">
        <v>401</v>
      </c>
      <c r="G22" s="375">
        <v>786</v>
      </c>
      <c r="H22" s="375">
        <v>877</v>
      </c>
      <c r="I22" s="375">
        <v>412</v>
      </c>
      <c r="J22" s="375">
        <v>430</v>
      </c>
      <c r="K22" s="375">
        <v>381</v>
      </c>
      <c r="L22" s="375">
        <v>576</v>
      </c>
      <c r="M22" s="375">
        <v>536</v>
      </c>
      <c r="N22" s="375">
        <v>600</v>
      </c>
      <c r="O22" s="375">
        <v>29</v>
      </c>
      <c r="P22" s="375">
        <v>86.05</v>
      </c>
      <c r="Q22" s="375">
        <v>474</v>
      </c>
      <c r="R22" s="123">
        <v>79</v>
      </c>
    </row>
    <row r="23" spans="3:18" x14ac:dyDescent="0.25">
      <c r="C23" s="276" t="s">
        <v>332</v>
      </c>
      <c r="D23" s="375">
        <v>445</v>
      </c>
      <c r="E23" s="375">
        <v>491</v>
      </c>
      <c r="F23" s="375">
        <v>507</v>
      </c>
      <c r="G23" s="375">
        <v>377</v>
      </c>
      <c r="H23" s="375">
        <v>485</v>
      </c>
      <c r="I23" s="375">
        <v>420</v>
      </c>
      <c r="J23" s="375">
        <v>461</v>
      </c>
      <c r="K23" s="375">
        <v>591</v>
      </c>
      <c r="L23" s="375">
        <v>719</v>
      </c>
      <c r="M23" s="375">
        <v>916</v>
      </c>
      <c r="N23" s="375">
        <v>736</v>
      </c>
      <c r="O23" s="375">
        <v>140</v>
      </c>
      <c r="P23" s="375">
        <v>226.3</v>
      </c>
      <c r="Q23" s="375">
        <v>724</v>
      </c>
      <c r="R23" s="123">
        <v>98.369565217391312</v>
      </c>
    </row>
    <row r="24" spans="3:18" x14ac:dyDescent="0.25">
      <c r="C24" s="276" t="s">
        <v>35</v>
      </c>
      <c r="D24" s="375">
        <v>6632</v>
      </c>
      <c r="E24" s="375">
        <v>7028</v>
      </c>
      <c r="F24" s="375">
        <v>6776</v>
      </c>
      <c r="G24" s="375">
        <v>7301</v>
      </c>
      <c r="H24" s="375">
        <v>7888</v>
      </c>
      <c r="I24" s="375">
        <v>8861</v>
      </c>
      <c r="J24" s="375">
        <v>9771</v>
      </c>
      <c r="K24" s="375">
        <v>6300</v>
      </c>
      <c r="L24" s="375">
        <v>8359</v>
      </c>
      <c r="M24" s="375">
        <v>9643</v>
      </c>
      <c r="N24" s="375">
        <v>9991</v>
      </c>
      <c r="O24" s="375">
        <v>2030</v>
      </c>
      <c r="P24" s="375">
        <v>3537.5999999999985</v>
      </c>
      <c r="Q24" s="375">
        <v>7989</v>
      </c>
      <c r="R24" s="123">
        <v>79.961965769192275</v>
      </c>
    </row>
    <row r="25" spans="3:18" x14ac:dyDescent="0.25">
      <c r="D25" s="6">
        <v>62395</v>
      </c>
      <c r="E25" s="6">
        <v>61554</v>
      </c>
      <c r="F25" s="6">
        <v>73022</v>
      </c>
      <c r="G25" s="6">
        <v>78179</v>
      </c>
      <c r="H25" s="6">
        <v>69492</v>
      </c>
      <c r="I25" s="6">
        <v>65748</v>
      </c>
      <c r="J25" s="6">
        <v>68145</v>
      </c>
      <c r="K25" s="6">
        <v>68293</v>
      </c>
      <c r="L25" s="6">
        <v>77097</v>
      </c>
      <c r="M25" s="6">
        <v>79497</v>
      </c>
      <c r="N25" s="6">
        <v>88420</v>
      </c>
      <c r="O25" s="6">
        <v>20395</v>
      </c>
      <c r="P25" s="6">
        <v>32740.749999999996</v>
      </c>
      <c r="Q25" s="6">
        <v>74683</v>
      </c>
      <c r="R25" s="1058">
        <v>84.463922189549876</v>
      </c>
    </row>
    <row r="26" spans="3:18" x14ac:dyDescent="0.25">
      <c r="C26" s="2" t="s">
        <v>116</v>
      </c>
      <c r="D26" s="2"/>
      <c r="E26" s="2"/>
      <c r="F26" s="2"/>
      <c r="G26" s="2"/>
      <c r="H26" s="2"/>
      <c r="I26" s="2"/>
      <c r="J26" s="2"/>
      <c r="K26" s="2"/>
      <c r="L26" s="2"/>
      <c r="M26" s="2"/>
    </row>
    <row r="27" spans="3:18" x14ac:dyDescent="0.25">
      <c r="C27" s="136"/>
      <c r="D27" s="136">
        <v>2009</v>
      </c>
      <c r="E27" s="136">
        <v>2010</v>
      </c>
      <c r="F27" s="136">
        <v>2011</v>
      </c>
      <c r="G27" s="136">
        <v>2012</v>
      </c>
      <c r="H27" s="136">
        <v>2013</v>
      </c>
      <c r="I27" s="136">
        <v>2014</v>
      </c>
      <c r="J27" s="136">
        <v>2015</v>
      </c>
      <c r="K27" s="136">
        <v>2016</v>
      </c>
      <c r="L27" s="136">
        <v>2017</v>
      </c>
      <c r="M27" s="136">
        <v>2018</v>
      </c>
      <c r="N27" s="136">
        <v>2019</v>
      </c>
      <c r="O27" s="136">
        <v>2020</v>
      </c>
      <c r="P27" s="136">
        <v>2021</v>
      </c>
      <c r="Q27" s="136">
        <v>2022</v>
      </c>
    </row>
    <row r="28" spans="3:18" x14ac:dyDescent="0.25">
      <c r="C28" t="s">
        <v>52</v>
      </c>
      <c r="D28" s="68">
        <v>0.18846061383123647</v>
      </c>
      <c r="E28" s="68">
        <v>0.16267017578061541</v>
      </c>
      <c r="F28" s="68">
        <v>0.16753855002601956</v>
      </c>
      <c r="G28" s="68">
        <v>0.15433812149042581</v>
      </c>
      <c r="H28" s="68">
        <v>0.16931445346226903</v>
      </c>
      <c r="I28" s="68">
        <v>0.20295674393137433</v>
      </c>
      <c r="J28" s="68">
        <v>0.1940861398488517</v>
      </c>
      <c r="K28" s="68">
        <v>0.18871626667447616</v>
      </c>
      <c r="L28" s="68">
        <v>0.19073375098901385</v>
      </c>
      <c r="M28" s="68">
        <v>0.15814433249053422</v>
      </c>
      <c r="N28" s="68">
        <v>0.14700294051119656</v>
      </c>
      <c r="O28" s="68">
        <v>0.17597450355479285</v>
      </c>
      <c r="P28" s="68">
        <v>0.12339973885753992</v>
      </c>
      <c r="Q28" s="68">
        <v>0.15776013282808671</v>
      </c>
    </row>
    <row r="29" spans="3:18" x14ac:dyDescent="0.25">
      <c r="C29" t="s">
        <v>328</v>
      </c>
      <c r="D29" s="68">
        <v>0.17307476560621846</v>
      </c>
      <c r="E29" s="68">
        <v>0.16138674984566398</v>
      </c>
      <c r="F29" s="68">
        <v>0.14705157349839773</v>
      </c>
      <c r="G29" s="68">
        <v>0.15042402691259801</v>
      </c>
      <c r="H29" s="68">
        <v>0.13856271225464803</v>
      </c>
      <c r="I29" s="68">
        <v>0.1267414978402385</v>
      </c>
      <c r="J29" s="68">
        <v>0.11424169051287696</v>
      </c>
      <c r="K29" s="68">
        <v>0.13020368119719444</v>
      </c>
      <c r="L29" s="68">
        <v>0.12603603253044865</v>
      </c>
      <c r="M29" s="68">
        <v>0.15686126520497629</v>
      </c>
      <c r="N29" s="68">
        <v>0.16098167835331373</v>
      </c>
      <c r="O29" s="68">
        <v>0.20926697720029419</v>
      </c>
      <c r="P29" s="68">
        <v>0.19212754747524111</v>
      </c>
      <c r="Q29" s="68">
        <v>0.17365397747814093</v>
      </c>
    </row>
    <row r="30" spans="3:18" x14ac:dyDescent="0.25">
      <c r="C30" t="s">
        <v>64</v>
      </c>
      <c r="D30" s="68">
        <v>0.15499639394182227</v>
      </c>
      <c r="E30" s="68">
        <v>0.17576436949670207</v>
      </c>
      <c r="F30" s="68">
        <v>0.16710032592917204</v>
      </c>
      <c r="G30" s="68">
        <v>0.14510290487215236</v>
      </c>
      <c r="H30" s="68">
        <v>0.13718125827433372</v>
      </c>
      <c r="I30" s="68">
        <v>0.15232402506540124</v>
      </c>
      <c r="J30" s="68">
        <v>0.15571208452564383</v>
      </c>
      <c r="K30" s="68">
        <v>0.16928528546117463</v>
      </c>
      <c r="L30" s="68">
        <v>0.13673683800926106</v>
      </c>
      <c r="M30" s="68">
        <v>9.6380995509264503E-2</v>
      </c>
      <c r="N30" s="68">
        <v>9.4220764532911103E-2</v>
      </c>
      <c r="O30" s="68">
        <v>0.10855601863201765</v>
      </c>
      <c r="P30" s="68">
        <v>6.1579224666508871E-2</v>
      </c>
      <c r="Q30" s="68">
        <v>6.6695231846604988E-2</v>
      </c>
    </row>
    <row r="31" spans="3:18" x14ac:dyDescent="0.25">
      <c r="C31" t="s">
        <v>71</v>
      </c>
      <c r="D31" s="68">
        <v>0.10048882121964901</v>
      </c>
      <c r="E31" s="68">
        <v>9.1610618318874487E-2</v>
      </c>
      <c r="F31" s="68">
        <v>0.12186738243269152</v>
      </c>
      <c r="G31" s="68">
        <v>0.1229230355977948</v>
      </c>
      <c r="H31" s="68">
        <v>0.11776895182179244</v>
      </c>
      <c r="I31" s="68">
        <v>8.3242075804587215E-2</v>
      </c>
      <c r="J31" s="68">
        <v>8.0402083791914297E-2</v>
      </c>
      <c r="K31" s="68">
        <v>8.4620678546849598E-2</v>
      </c>
      <c r="L31" s="68">
        <v>8.8161666472106562E-2</v>
      </c>
      <c r="M31" s="68">
        <v>9.4984716404392613E-2</v>
      </c>
      <c r="N31" s="68">
        <v>9.9276181859307852E-2</v>
      </c>
      <c r="O31" s="68">
        <v>4.7168423633243445E-2</v>
      </c>
      <c r="P31" s="68">
        <v>8.5717340012064477E-2</v>
      </c>
      <c r="Q31" s="68">
        <v>8.6673004565965481E-2</v>
      </c>
    </row>
    <row r="32" spans="3:18" x14ac:dyDescent="0.25">
      <c r="C32" s="128" t="s">
        <v>338</v>
      </c>
      <c r="D32" s="134">
        <v>3.0611427197692123E-2</v>
      </c>
      <c r="E32" s="134">
        <v>3.3190369431718492E-2</v>
      </c>
      <c r="F32" s="134">
        <v>3.4510147626742628E-2</v>
      </c>
      <c r="G32" s="134">
        <v>4.4116706532444774E-2</v>
      </c>
      <c r="H32" s="134">
        <v>4.6883094456915901E-2</v>
      </c>
      <c r="I32" s="134">
        <v>4.4168643913122835E-2</v>
      </c>
      <c r="J32" s="134">
        <v>4.638638197960232E-2</v>
      </c>
      <c r="K32" s="134">
        <v>5.4354033356273701E-2</v>
      </c>
      <c r="L32" s="134">
        <v>5.1350895624991892E-2</v>
      </c>
      <c r="M32" s="134">
        <v>5.6920386932840232E-2</v>
      </c>
      <c r="N32" s="134">
        <v>6.9791902284551011E-2</v>
      </c>
      <c r="O32" s="134">
        <v>5.3444471684236335E-2</v>
      </c>
      <c r="P32" s="134">
        <v>0.12372960301764623</v>
      </c>
      <c r="Q32" s="134">
        <v>9.3729496672602872E-2</v>
      </c>
    </row>
    <row r="33" spans="3:18" x14ac:dyDescent="0.25">
      <c r="C33" t="s">
        <v>117</v>
      </c>
      <c r="D33" s="68">
        <v>0.64763202179661838</v>
      </c>
      <c r="E33" s="68">
        <v>0.62462228287357446</v>
      </c>
      <c r="F33" s="68">
        <v>0.63806797951302352</v>
      </c>
      <c r="G33" s="68">
        <v>0.61690479540541587</v>
      </c>
      <c r="H33" s="68">
        <v>0.60971047026995906</v>
      </c>
      <c r="I33" s="68">
        <v>0.60943298655472411</v>
      </c>
      <c r="J33" s="68">
        <v>0.5908283806588891</v>
      </c>
      <c r="K33" s="68">
        <v>0.62717994523596854</v>
      </c>
      <c r="L33" s="68">
        <v>0.59301918362582196</v>
      </c>
      <c r="M33" s="68">
        <v>0.56329169654200784</v>
      </c>
      <c r="N33" s="68">
        <v>0.57127346754128028</v>
      </c>
      <c r="O33" s="68">
        <v>0.59441039470458445</v>
      </c>
      <c r="P33" s="68">
        <v>0.58655345402900061</v>
      </c>
      <c r="Q33" s="68">
        <v>0.57851184339140094</v>
      </c>
    </row>
    <row r="34" spans="3:18" x14ac:dyDescent="0.25">
      <c r="D34" s="6"/>
      <c r="E34" s="6"/>
      <c r="F34" s="6"/>
      <c r="G34" s="6"/>
    </row>
    <row r="35" spans="3:18" x14ac:dyDescent="0.25">
      <c r="C35" s="128" t="s">
        <v>1332</v>
      </c>
      <c r="D35" s="139">
        <v>2014</v>
      </c>
      <c r="E35" s="139">
        <v>2015</v>
      </c>
      <c r="F35" s="139">
        <v>2016</v>
      </c>
      <c r="G35" s="139">
        <v>2017</v>
      </c>
      <c r="H35" s="139">
        <v>2018</v>
      </c>
      <c r="I35" s="139">
        <v>2019</v>
      </c>
      <c r="J35" s="139">
        <v>2020</v>
      </c>
      <c r="K35" s="139">
        <v>2021</v>
      </c>
      <c r="L35" s="720">
        <v>2022</v>
      </c>
      <c r="N35" s="1062" t="s">
        <v>903</v>
      </c>
      <c r="O35" s="1062" t="s">
        <v>905</v>
      </c>
      <c r="P35" s="128" t="s">
        <v>904</v>
      </c>
    </row>
    <row r="36" spans="3:18" x14ac:dyDescent="0.25">
      <c r="C36" t="s">
        <v>124</v>
      </c>
      <c r="D36" s="6">
        <v>31692</v>
      </c>
      <c r="E36" s="6">
        <v>31622</v>
      </c>
      <c r="F36" s="6">
        <v>33341</v>
      </c>
      <c r="G36" s="6">
        <v>34964</v>
      </c>
      <c r="H36" s="6">
        <v>32704</v>
      </c>
      <c r="I36" s="6">
        <v>35563</v>
      </c>
      <c r="J36" s="6">
        <v>10071</v>
      </c>
      <c r="K36" s="6">
        <v>12346.749999999998</v>
      </c>
      <c r="L36" s="6">
        <v>29732</v>
      </c>
      <c r="N36" s="133">
        <v>0.4022053833974214</v>
      </c>
      <c r="O36" s="133">
        <v>0.22043984951868081</v>
      </c>
      <c r="P36" s="133">
        <v>0.39810934215283261</v>
      </c>
    </row>
    <row r="37" spans="3:18" x14ac:dyDescent="0.25">
      <c r="C37" t="s">
        <v>120</v>
      </c>
      <c r="D37" s="6">
        <v>14365</v>
      </c>
      <c r="E37" s="6">
        <v>15165</v>
      </c>
      <c r="F37" s="6">
        <v>14483</v>
      </c>
      <c r="G37" s="6">
        <v>18432</v>
      </c>
      <c r="H37" s="6">
        <v>18436</v>
      </c>
      <c r="I37" s="6">
        <v>21687</v>
      </c>
      <c r="J37" s="6">
        <v>5902.0792062856581</v>
      </c>
      <c r="K37" s="6">
        <v>17786.73025623061</v>
      </c>
      <c r="L37" s="6">
        <v>15090</v>
      </c>
      <c r="N37" s="133">
        <v>0.2452725627686044</v>
      </c>
      <c r="O37" s="133">
        <v>0.31756568660682716</v>
      </c>
      <c r="P37" s="133">
        <v>0.2020540149699396</v>
      </c>
      <c r="Q37" s="6"/>
    </row>
    <row r="38" spans="3:18" x14ac:dyDescent="0.25">
      <c r="C38" t="s">
        <v>125</v>
      </c>
      <c r="D38" s="6">
        <v>8502</v>
      </c>
      <c r="E38" s="6">
        <v>9513</v>
      </c>
      <c r="F38" s="6">
        <v>9521</v>
      </c>
      <c r="G38" s="6">
        <v>10609</v>
      </c>
      <c r="H38" s="6">
        <v>12404</v>
      </c>
      <c r="I38" s="6">
        <v>14636</v>
      </c>
      <c r="J38" s="6">
        <v>4823.2465218696825</v>
      </c>
      <c r="K38" s="6">
        <v>12687.983821439295</v>
      </c>
      <c r="L38" s="6">
        <v>16209</v>
      </c>
      <c r="N38" s="133">
        <v>0.1655281610495363</v>
      </c>
      <c r="O38" s="133">
        <v>0.22653226511377772</v>
      </c>
      <c r="P38" s="133">
        <v>0.21703734450946</v>
      </c>
      <c r="Q38" s="6"/>
      <c r="R38" s="6"/>
    </row>
    <row r="39" spans="3:18" x14ac:dyDescent="0.25">
      <c r="C39" t="s">
        <v>118</v>
      </c>
      <c r="D39" s="6">
        <v>6362</v>
      </c>
      <c r="E39" s="6">
        <v>7187</v>
      </c>
      <c r="F39" s="6">
        <v>8172</v>
      </c>
      <c r="G39" s="6">
        <v>9807</v>
      </c>
      <c r="H39" s="6">
        <v>11657</v>
      </c>
      <c r="I39" s="6">
        <v>11683</v>
      </c>
      <c r="J39" s="6">
        <v>5463.8834851366209</v>
      </c>
      <c r="K39" s="6">
        <v>10174.207929136221</v>
      </c>
      <c r="L39" s="6">
        <v>10895</v>
      </c>
      <c r="N39" s="133">
        <v>0.13213073965166253</v>
      </c>
      <c r="O39" s="133">
        <v>0.18165111182056476</v>
      </c>
      <c r="P39" s="133">
        <v>0.14588326660685833</v>
      </c>
      <c r="Q39" s="6"/>
      <c r="R39" s="6"/>
    </row>
    <row r="40" spans="3:18" x14ac:dyDescent="0.25">
      <c r="C40" t="s">
        <v>119</v>
      </c>
      <c r="D40" s="6">
        <v>775</v>
      </c>
      <c r="E40" s="6">
        <v>782</v>
      </c>
      <c r="F40" s="6">
        <v>940</v>
      </c>
      <c r="G40" s="6">
        <v>1202</v>
      </c>
      <c r="H40" s="6">
        <v>1673.75</v>
      </c>
      <c r="I40" s="6">
        <v>1461</v>
      </c>
      <c r="J40" s="6">
        <v>372.11942248023217</v>
      </c>
      <c r="K40" s="6">
        <v>1019.8285597037334</v>
      </c>
      <c r="L40" s="6">
        <v>944</v>
      </c>
      <c r="N40" s="133">
        <v>1.652341099298801E-2</v>
      </c>
      <c r="O40" s="133">
        <v>1.8208099640467653E-2</v>
      </c>
      <c r="P40" s="133">
        <v>1.2640092122705301E-2</v>
      </c>
    </row>
    <row r="41" spans="3:18" x14ac:dyDescent="0.25">
      <c r="C41" t="s">
        <v>121</v>
      </c>
      <c r="D41" s="6">
        <v>508</v>
      </c>
      <c r="E41" s="6">
        <v>1215</v>
      </c>
      <c r="F41" s="6">
        <v>1226</v>
      </c>
      <c r="G41" s="6">
        <v>1134</v>
      </c>
      <c r="H41" s="6">
        <v>1610.3999999999999</v>
      </c>
      <c r="I41" s="6">
        <v>1912</v>
      </c>
      <c r="J41" s="6">
        <v>159.07645881293166</v>
      </c>
      <c r="K41" s="6">
        <v>1140.8680662596337</v>
      </c>
      <c r="L41" s="6">
        <v>370</v>
      </c>
      <c r="N41" s="133">
        <v>2.1624066953178013E-2</v>
      </c>
      <c r="O41" s="133">
        <v>2.0369148548965682E-2</v>
      </c>
      <c r="P41" s="133">
        <v>4.9542733955518659E-3</v>
      </c>
      <c r="Q41" s="6"/>
      <c r="R41" s="6"/>
    </row>
    <row r="42" spans="3:18" x14ac:dyDescent="0.25">
      <c r="C42" s="128" t="s">
        <v>122</v>
      </c>
      <c r="D42" s="135">
        <v>3544</v>
      </c>
      <c r="E42" s="135">
        <v>2661</v>
      </c>
      <c r="F42" s="135">
        <v>610</v>
      </c>
      <c r="G42" s="135">
        <v>949</v>
      </c>
      <c r="H42" s="135">
        <v>1012</v>
      </c>
      <c r="I42" s="135">
        <v>1478</v>
      </c>
      <c r="J42" s="135">
        <v>536.09490541487344</v>
      </c>
      <c r="K42" s="135">
        <v>853.24136723050754</v>
      </c>
      <c r="L42" s="135">
        <v>1443</v>
      </c>
      <c r="N42" s="1060">
        <v>1.6715675186609366E-2</v>
      </c>
      <c r="O42" s="1060">
        <v>1.5233838750716308E-2</v>
      </c>
      <c r="P42" s="1060">
        <v>1.9321666242652278E-2</v>
      </c>
      <c r="Q42" s="6"/>
    </row>
    <row r="43" spans="3:18" x14ac:dyDescent="0.25">
      <c r="C43" t="s">
        <v>123</v>
      </c>
      <c r="D43" s="6">
        <v>65748</v>
      </c>
      <c r="E43" s="6">
        <v>68145</v>
      </c>
      <c r="F43" s="6">
        <v>68293</v>
      </c>
      <c r="G43" s="6">
        <v>77097</v>
      </c>
      <c r="H43" s="6">
        <v>79497.149999999994</v>
      </c>
      <c r="I43" s="6">
        <v>88420</v>
      </c>
      <c r="J43" s="6">
        <v>27327.5</v>
      </c>
      <c r="K43" s="6">
        <v>56009.609999999993</v>
      </c>
      <c r="L43" s="6">
        <v>74683</v>
      </c>
      <c r="N43" s="1061">
        <v>1</v>
      </c>
      <c r="O43" s="1061">
        <v>1</v>
      </c>
      <c r="P43" s="1061">
        <v>1</v>
      </c>
    </row>
    <row r="45" spans="3:18" x14ac:dyDescent="0.25">
      <c r="G45" s="6"/>
      <c r="I45" s="6"/>
      <c r="J45" s="6"/>
      <c r="K45" s="6"/>
      <c r="L45" s="138"/>
    </row>
    <row r="46" spans="3:18" x14ac:dyDescent="0.25">
      <c r="C46" s="128"/>
      <c r="D46" s="128">
        <v>2018</v>
      </c>
      <c r="E46" s="128">
        <v>2019</v>
      </c>
      <c r="F46" s="128">
        <v>2020</v>
      </c>
      <c r="G46" s="128">
        <v>2021</v>
      </c>
      <c r="H46" s="128">
        <v>2022</v>
      </c>
    </row>
    <row r="47" spans="3:18" x14ac:dyDescent="0.25">
      <c r="C47" s="2" t="s">
        <v>128</v>
      </c>
      <c r="D47" s="150">
        <v>0.29425873477943737</v>
      </c>
      <c r="E47" s="150">
        <v>0.32236283688486406</v>
      </c>
      <c r="F47" s="150">
        <v>0.13344708019153503</v>
      </c>
      <c r="G47" s="150">
        <v>0.18168074699866604</v>
      </c>
      <c r="H47" s="150">
        <v>0.27927706637880323</v>
      </c>
    </row>
    <row r="48" spans="3:18" x14ac:dyDescent="0.25">
      <c r="C48" s="2" t="s">
        <v>127</v>
      </c>
      <c r="D48" s="150">
        <v>0.24313265956538022</v>
      </c>
      <c r="E48" s="150">
        <v>0.24392529340812927</v>
      </c>
      <c r="F48" s="150">
        <v>9.1056194617205127E-2</v>
      </c>
      <c r="G48" s="150">
        <v>0.12806211744226748</v>
      </c>
      <c r="H48" s="150">
        <v>0.20347375293303943</v>
      </c>
    </row>
    <row r="49" spans="3:8" x14ac:dyDescent="0.25">
      <c r="C49" s="136" t="s">
        <v>126</v>
      </c>
      <c r="D49" s="151">
        <v>0.4623042601147333</v>
      </c>
      <c r="E49" s="151">
        <v>0.43524599056754293</v>
      </c>
      <c r="F49" s="151">
        <v>0.77549672519125978</v>
      </c>
      <c r="G49" s="151">
        <v>0.68853296500572359</v>
      </c>
      <c r="H49" s="151">
        <v>0.51724918068815728</v>
      </c>
    </row>
    <row r="50" spans="3:8" x14ac:dyDescent="0.25">
      <c r="C50" s="152" t="s">
        <v>43</v>
      </c>
      <c r="D50" s="150">
        <v>0.999695654459551</v>
      </c>
      <c r="E50" s="150">
        <v>1.0015341208605362</v>
      </c>
      <c r="F50" s="150">
        <v>1</v>
      </c>
      <c r="G50" s="150">
        <v>0.99827582944665716</v>
      </c>
      <c r="H50" s="150">
        <v>1</v>
      </c>
    </row>
    <row r="71" spans="3:8" x14ac:dyDescent="0.25">
      <c r="C71" s="128"/>
      <c r="D71" s="128">
        <v>2018</v>
      </c>
      <c r="E71" s="128">
        <v>2019</v>
      </c>
      <c r="F71" s="128">
        <v>2020</v>
      </c>
      <c r="G71" s="128">
        <v>2021</v>
      </c>
      <c r="H71" s="128">
        <v>2022</v>
      </c>
    </row>
    <row r="72" spans="3:8" x14ac:dyDescent="0.25">
      <c r="C72" t="s">
        <v>129</v>
      </c>
      <c r="D72" s="6">
        <v>70353</v>
      </c>
      <c r="E72" s="6">
        <v>68200</v>
      </c>
      <c r="F72" s="6">
        <v>70450</v>
      </c>
      <c r="G72" s="6">
        <v>72780</v>
      </c>
      <c r="H72" s="6">
        <v>80020</v>
      </c>
    </row>
    <row r="73" spans="3:8" x14ac:dyDescent="0.25">
      <c r="C73" t="s">
        <v>124</v>
      </c>
      <c r="D73" s="6">
        <v>32704</v>
      </c>
      <c r="E73" s="6">
        <v>35563</v>
      </c>
      <c r="F73" s="6">
        <v>10071</v>
      </c>
      <c r="G73" s="6">
        <v>12346.749999999998</v>
      </c>
      <c r="H73" s="6">
        <v>29732</v>
      </c>
    </row>
    <row r="74" spans="3:8" x14ac:dyDescent="0.25">
      <c r="C74" s="130" t="s">
        <v>120</v>
      </c>
      <c r="D74" s="6">
        <v>18436</v>
      </c>
      <c r="E74" s="6">
        <v>21687</v>
      </c>
      <c r="F74" s="6">
        <v>5902.0792062856581</v>
      </c>
      <c r="G74" s="6">
        <v>17786.73025623061</v>
      </c>
      <c r="H74" s="6">
        <v>15090</v>
      </c>
    </row>
    <row r="75" spans="3:8" x14ac:dyDescent="0.25">
      <c r="C75" s="130" t="s">
        <v>125</v>
      </c>
      <c r="D75" s="6">
        <v>12404</v>
      </c>
      <c r="E75" s="6">
        <v>14636</v>
      </c>
      <c r="F75" s="6">
        <v>4823.2465218696825</v>
      </c>
      <c r="G75" s="6">
        <v>12687.983821439295</v>
      </c>
      <c r="H75" s="6">
        <v>16209</v>
      </c>
    </row>
    <row r="76" spans="3:8" x14ac:dyDescent="0.25">
      <c r="C76" s="130" t="s">
        <v>118</v>
      </c>
      <c r="D76" s="6">
        <v>11657</v>
      </c>
      <c r="E76" s="6">
        <v>11683</v>
      </c>
      <c r="F76" s="6">
        <v>5463.8834851366209</v>
      </c>
      <c r="G76" s="6">
        <v>10174.207929136221</v>
      </c>
      <c r="H76" s="6">
        <v>10895</v>
      </c>
    </row>
    <row r="77" spans="3:8" x14ac:dyDescent="0.25">
      <c r="C77" s="130" t="s">
        <v>119</v>
      </c>
      <c r="D77" s="6">
        <v>1673.75</v>
      </c>
      <c r="E77" s="6">
        <v>1461</v>
      </c>
      <c r="F77" s="6">
        <v>372.11942248023217</v>
      </c>
      <c r="G77" s="6">
        <v>1019.8285597037334</v>
      </c>
      <c r="H77" s="6">
        <v>944</v>
      </c>
    </row>
    <row r="78" spans="3:8" x14ac:dyDescent="0.25">
      <c r="C78" s="130" t="s">
        <v>121</v>
      </c>
      <c r="D78" s="6">
        <v>1610.3999999999999</v>
      </c>
      <c r="E78" s="6">
        <v>1912</v>
      </c>
      <c r="F78" s="6">
        <v>159.07645881293166</v>
      </c>
      <c r="G78" s="6">
        <v>1140.8680662596337</v>
      </c>
      <c r="H78" s="6">
        <v>370</v>
      </c>
    </row>
    <row r="79" spans="3:8" x14ac:dyDescent="0.25">
      <c r="C79" s="130" t="s">
        <v>122</v>
      </c>
      <c r="D79" s="6">
        <v>1012</v>
      </c>
      <c r="E79" s="6">
        <v>1478</v>
      </c>
      <c r="F79" s="6">
        <v>536.09490541487344</v>
      </c>
      <c r="G79" s="6">
        <v>853.24136723050754</v>
      </c>
      <c r="H79" s="6">
        <v>1443</v>
      </c>
    </row>
    <row r="80" spans="3:8" x14ac:dyDescent="0.25">
      <c r="C80" s="130"/>
    </row>
    <row r="120" spans="32:43" ht="31.5" x14ac:dyDescent="0.5">
      <c r="AG120" s="1063" t="s">
        <v>923</v>
      </c>
    </row>
    <row r="122" spans="32:43" ht="15.75" thickBot="1" x14ac:dyDescent="0.3">
      <c r="AO122" s="2"/>
    </row>
    <row r="123" spans="32:43" ht="30" x14ac:dyDescent="0.25">
      <c r="AF123" s="266"/>
      <c r="AG123" s="1069" t="s">
        <v>909</v>
      </c>
      <c r="AH123" s="1066">
        <v>2018</v>
      </c>
      <c r="AI123" s="1066">
        <v>2019</v>
      </c>
      <c r="AJ123" s="1066">
        <v>2020</v>
      </c>
      <c r="AK123" s="1066">
        <v>2021</v>
      </c>
      <c r="AL123" s="1066">
        <v>2022</v>
      </c>
      <c r="AM123" s="1070" t="s">
        <v>907</v>
      </c>
      <c r="AN123" s="1077" t="s">
        <v>908</v>
      </c>
      <c r="AO123" s="1078" t="s">
        <v>906</v>
      </c>
      <c r="AP123" s="1082" t="s">
        <v>910</v>
      </c>
      <c r="AQ123" s="1086" t="s">
        <v>911</v>
      </c>
    </row>
    <row r="124" spans="32:43" x14ac:dyDescent="0.25">
      <c r="AF124" s="266"/>
      <c r="AG124" s="750" t="s">
        <v>129</v>
      </c>
      <c r="AH124" s="265">
        <v>70353</v>
      </c>
      <c r="AI124" s="265">
        <v>68200</v>
      </c>
      <c r="AJ124" s="265">
        <v>70450</v>
      </c>
      <c r="AK124" s="265">
        <v>72780</v>
      </c>
      <c r="AL124" s="265">
        <v>80020</v>
      </c>
      <c r="AM124" s="1067">
        <v>85826.400000000009</v>
      </c>
      <c r="AN124" s="1071">
        <v>0.4</v>
      </c>
      <c r="AO124" s="1075">
        <v>3.1</v>
      </c>
      <c r="AP124" s="447">
        <v>27685.93548387097</v>
      </c>
      <c r="AQ124" s="1083">
        <v>0.32429453121495089</v>
      </c>
    </row>
    <row r="125" spans="32:43" x14ac:dyDescent="0.25">
      <c r="AF125" s="266"/>
      <c r="AG125" s="750" t="s">
        <v>124</v>
      </c>
      <c r="AH125" s="265">
        <v>32704</v>
      </c>
      <c r="AI125" s="265">
        <v>35563</v>
      </c>
      <c r="AJ125" s="265">
        <v>10071</v>
      </c>
      <c r="AK125" s="265">
        <v>12346.749999999998</v>
      </c>
      <c r="AL125" s="265">
        <v>29732</v>
      </c>
      <c r="AM125" s="1067">
        <v>53641.5</v>
      </c>
      <c r="AN125" s="1071">
        <v>0.25</v>
      </c>
      <c r="AO125" s="1075">
        <v>2.2000000000000002</v>
      </c>
      <c r="AP125" s="447">
        <v>24382.499999999996</v>
      </c>
      <c r="AQ125" s="1083">
        <v>0.28560029737680331</v>
      </c>
    </row>
    <row r="126" spans="32:43" x14ac:dyDescent="0.25">
      <c r="AF126" s="266"/>
      <c r="AG126" s="750" t="s">
        <v>120</v>
      </c>
      <c r="AH126" s="265">
        <v>18436</v>
      </c>
      <c r="AI126" s="265">
        <v>21687</v>
      </c>
      <c r="AJ126" s="265">
        <v>5902.0792062856581</v>
      </c>
      <c r="AK126" s="265">
        <v>17786.73025623061</v>
      </c>
      <c r="AL126" s="265">
        <v>15090</v>
      </c>
      <c r="AM126" s="1067">
        <v>32184.899999999998</v>
      </c>
      <c r="AN126" s="1071">
        <v>0.15</v>
      </c>
      <c r="AO126" s="1075">
        <v>2.2999999999999998</v>
      </c>
      <c r="AP126" s="447">
        <v>13993.434782608696</v>
      </c>
      <c r="AQ126" s="1083">
        <v>0.16390973588581756</v>
      </c>
    </row>
    <row r="127" spans="32:43" x14ac:dyDescent="0.25">
      <c r="AF127" s="266"/>
      <c r="AG127" s="750" t="s">
        <v>125</v>
      </c>
      <c r="AH127" s="265">
        <v>12404</v>
      </c>
      <c r="AI127" s="265">
        <v>14636</v>
      </c>
      <c r="AJ127" s="265">
        <v>4823.2465218696825</v>
      </c>
      <c r="AK127" s="265">
        <v>12687.983821439295</v>
      </c>
      <c r="AL127" s="265">
        <v>16209</v>
      </c>
      <c r="AM127" s="1067">
        <v>21456.600000000002</v>
      </c>
      <c r="AN127" s="1071">
        <v>0.1</v>
      </c>
      <c r="AO127" s="1076">
        <v>2</v>
      </c>
      <c r="AP127" s="447">
        <v>10728.300000000001</v>
      </c>
      <c r="AQ127" s="1083">
        <v>0.12566413084579348</v>
      </c>
    </row>
    <row r="128" spans="32:43" x14ac:dyDescent="0.25">
      <c r="AF128" s="266"/>
      <c r="AG128" s="750" t="s">
        <v>118</v>
      </c>
      <c r="AH128" s="265">
        <v>11657</v>
      </c>
      <c r="AI128" s="265">
        <v>11683</v>
      </c>
      <c r="AJ128" s="265">
        <v>5463.8834851366209</v>
      </c>
      <c r="AK128" s="265">
        <v>10174.207929136221</v>
      </c>
      <c r="AL128" s="265">
        <v>10895</v>
      </c>
      <c r="AM128" s="1067">
        <v>15019.62</v>
      </c>
      <c r="AN128" s="1071">
        <v>7.0000000000000007E-2</v>
      </c>
      <c r="AO128" s="1075">
        <v>2.8</v>
      </c>
      <c r="AP128" s="447">
        <v>5364.1500000000005</v>
      </c>
      <c r="AQ128" s="1083">
        <v>6.2832065422896738E-2</v>
      </c>
    </row>
    <row r="129" spans="32:48" x14ac:dyDescent="0.25">
      <c r="AF129" s="266"/>
      <c r="AG129" s="750" t="s">
        <v>119</v>
      </c>
      <c r="AH129" s="265">
        <v>1673.75</v>
      </c>
      <c r="AI129" s="265">
        <v>1461</v>
      </c>
      <c r="AJ129" s="265">
        <v>372.11942248023217</v>
      </c>
      <c r="AK129" s="265">
        <v>1019.8285597037334</v>
      </c>
      <c r="AL129" s="265">
        <v>944</v>
      </c>
      <c r="AM129" s="1067">
        <v>3218.49</v>
      </c>
      <c r="AN129" s="1071">
        <v>1.4999999999999999E-2</v>
      </c>
      <c r="AO129" s="1076">
        <v>2</v>
      </c>
      <c r="AP129" s="447">
        <v>1609.2449999999999</v>
      </c>
      <c r="AQ129" s="1083">
        <v>1.884961962686902E-2</v>
      </c>
    </row>
    <row r="130" spans="32:48" x14ac:dyDescent="0.25">
      <c r="AF130" s="266"/>
      <c r="AG130" s="750" t="s">
        <v>121</v>
      </c>
      <c r="AH130" s="265">
        <v>1610.3999999999999</v>
      </c>
      <c r="AI130" s="265">
        <v>1912</v>
      </c>
      <c r="AJ130" s="265">
        <v>159.07645881293166</v>
      </c>
      <c r="AK130" s="265">
        <v>1140.8680662596337</v>
      </c>
      <c r="AL130" s="265">
        <v>370</v>
      </c>
      <c r="AM130" s="1067">
        <v>2145.66</v>
      </c>
      <c r="AN130" s="1071">
        <v>0.01</v>
      </c>
      <c r="AO130" s="1076">
        <v>2</v>
      </c>
      <c r="AP130" s="447">
        <v>1072.83</v>
      </c>
      <c r="AQ130" s="1083">
        <v>1.2566413084579345E-2</v>
      </c>
    </row>
    <row r="131" spans="32:48" x14ac:dyDescent="0.25">
      <c r="AF131" s="266"/>
      <c r="AG131" s="1069" t="s">
        <v>122</v>
      </c>
      <c r="AH131" s="1065">
        <v>1012</v>
      </c>
      <c r="AI131" s="1065">
        <v>1478</v>
      </c>
      <c r="AJ131" s="1065">
        <v>536.09490541487344</v>
      </c>
      <c r="AK131" s="1065">
        <v>853.24136723050754</v>
      </c>
      <c r="AL131" s="1065">
        <v>1443</v>
      </c>
      <c r="AM131" s="1068">
        <v>1072.83</v>
      </c>
      <c r="AN131" s="1072">
        <v>5.0000000000000001E-3</v>
      </c>
      <c r="AO131" s="1080">
        <v>2</v>
      </c>
      <c r="AP131" s="448">
        <v>536.41499999999996</v>
      </c>
      <c r="AQ131" s="1084">
        <v>6.2832065422896727E-3</v>
      </c>
    </row>
    <row r="132" spans="32:48" ht="15.75" thickBot="1" x14ac:dyDescent="0.3">
      <c r="AF132" s="266"/>
      <c r="AG132" s="242" t="s">
        <v>147</v>
      </c>
      <c r="AH132" s="1064">
        <v>149850.15</v>
      </c>
      <c r="AI132" s="1064">
        <v>156620</v>
      </c>
      <c r="AJ132" s="1064">
        <v>97777.500000000029</v>
      </c>
      <c r="AK132" s="1064">
        <v>128789.61</v>
      </c>
      <c r="AL132" s="1064">
        <v>154703</v>
      </c>
      <c r="AM132" s="1035">
        <v>214566</v>
      </c>
      <c r="AN132" s="1073">
        <v>1</v>
      </c>
      <c r="AO132" s="1079">
        <v>2.5910000000000002</v>
      </c>
      <c r="AP132" s="218">
        <v>85372.810266479661</v>
      </c>
      <c r="AQ132" s="1085">
        <v>1.0000000000000002</v>
      </c>
    </row>
    <row r="134" spans="32:48" x14ac:dyDescent="0.25">
      <c r="AH134" s="2" t="s">
        <v>913</v>
      </c>
      <c r="AU134" s="276"/>
    </row>
    <row r="135" spans="32:48" x14ac:dyDescent="0.25">
      <c r="AH135" s="128" t="s">
        <v>912</v>
      </c>
      <c r="AI135" s="128" t="s">
        <v>104</v>
      </c>
      <c r="AJ135" s="128" t="s">
        <v>105</v>
      </c>
      <c r="AK135" s="128" t="s">
        <v>106</v>
      </c>
      <c r="AL135" s="128" t="s">
        <v>107</v>
      </c>
      <c r="AM135" s="128" t="s">
        <v>108</v>
      </c>
      <c r="AN135" s="128" t="s">
        <v>109</v>
      </c>
      <c r="AO135" s="128" t="s">
        <v>110</v>
      </c>
      <c r="AP135" s="128" t="s">
        <v>111</v>
      </c>
      <c r="AQ135" s="128" t="s">
        <v>112</v>
      </c>
      <c r="AR135" s="128" t="s">
        <v>113</v>
      </c>
      <c r="AS135" s="128" t="s">
        <v>114</v>
      </c>
      <c r="AT135" s="128" t="s">
        <v>115</v>
      </c>
      <c r="AU135" s="276"/>
    </row>
    <row r="136" spans="32:48" x14ac:dyDescent="0.25">
      <c r="AH136" s="1037" t="s">
        <v>136</v>
      </c>
      <c r="AI136" s="68">
        <v>5.5E-2</v>
      </c>
      <c r="AJ136" s="68">
        <v>0.06</v>
      </c>
      <c r="AK136" s="68">
        <v>5.5E-2</v>
      </c>
      <c r="AL136" s="68">
        <v>7.0000000000000007E-2</v>
      </c>
      <c r="AM136" s="68">
        <v>0.08</v>
      </c>
      <c r="AN136" s="68">
        <v>0.11</v>
      </c>
      <c r="AO136" s="68">
        <v>0.14000000000000001</v>
      </c>
      <c r="AP136" s="68">
        <v>0.15</v>
      </c>
      <c r="AQ136" s="68">
        <v>0.09</v>
      </c>
      <c r="AR136" s="68">
        <v>7.0000000000000007E-2</v>
      </c>
      <c r="AS136" s="68">
        <v>0.06</v>
      </c>
      <c r="AT136" s="68">
        <v>0.06</v>
      </c>
      <c r="AU136" s="1087">
        <v>0</v>
      </c>
      <c r="AV136" s="1089"/>
    </row>
    <row r="137" spans="32:48" x14ac:dyDescent="0.25">
      <c r="AH137" s="104" t="s">
        <v>124</v>
      </c>
      <c r="AI137" s="68">
        <v>0.05</v>
      </c>
      <c r="AJ137" s="68">
        <v>0.05</v>
      </c>
      <c r="AK137" s="68">
        <v>0.06</v>
      </c>
      <c r="AL137" s="68">
        <v>7.0000000000000007E-2</v>
      </c>
      <c r="AM137" s="68">
        <v>8.5000000000000006E-2</v>
      </c>
      <c r="AN137" s="68">
        <v>0.105</v>
      </c>
      <c r="AO137" s="68">
        <v>0.11</v>
      </c>
      <c r="AP137" s="68">
        <v>0.14000000000000001</v>
      </c>
      <c r="AQ137" s="68">
        <v>0.11</v>
      </c>
      <c r="AR137" s="68">
        <v>0.09</v>
      </c>
      <c r="AS137" s="68">
        <v>6.5000000000000002E-2</v>
      </c>
      <c r="AT137" s="68">
        <v>6.5000000000000002E-2</v>
      </c>
      <c r="AU137" s="1087">
        <v>0</v>
      </c>
      <c r="AV137" s="1089"/>
    </row>
    <row r="138" spans="32:48" x14ac:dyDescent="0.25">
      <c r="AH138" s="104" t="s">
        <v>120</v>
      </c>
      <c r="AI138" s="68">
        <v>0.02</v>
      </c>
      <c r="AJ138" s="68">
        <v>0.02</v>
      </c>
      <c r="AK138" s="68">
        <v>3.5000000000000003E-2</v>
      </c>
      <c r="AL138" s="68">
        <v>0.04</v>
      </c>
      <c r="AM138" s="68">
        <v>0.12</v>
      </c>
      <c r="AN138" s="68">
        <v>0.12</v>
      </c>
      <c r="AO138" s="68">
        <v>0.25</v>
      </c>
      <c r="AP138" s="68">
        <v>0.24</v>
      </c>
      <c r="AQ138" s="68">
        <v>0.09</v>
      </c>
      <c r="AR138" s="68">
        <v>0.04</v>
      </c>
      <c r="AS138" s="68">
        <v>1.4999999999999999E-2</v>
      </c>
      <c r="AT138" s="68">
        <v>0.01</v>
      </c>
      <c r="AU138" s="1087">
        <v>0</v>
      </c>
      <c r="AV138" s="1089"/>
    </row>
    <row r="139" spans="32:48" x14ac:dyDescent="0.25">
      <c r="AH139" s="104" t="s">
        <v>125</v>
      </c>
      <c r="AI139" s="68">
        <v>0.01</v>
      </c>
      <c r="AJ139" s="68">
        <v>0.02</v>
      </c>
      <c r="AK139" s="68">
        <v>0.02</v>
      </c>
      <c r="AL139" s="68">
        <v>0.05</v>
      </c>
      <c r="AM139" s="68">
        <v>0.1</v>
      </c>
      <c r="AN139" s="68">
        <v>0.14000000000000001</v>
      </c>
      <c r="AO139" s="68">
        <v>0.22</v>
      </c>
      <c r="AP139" s="68">
        <v>0.22</v>
      </c>
      <c r="AQ139" s="68">
        <v>0.14000000000000001</v>
      </c>
      <c r="AR139" s="68">
        <v>0.05</v>
      </c>
      <c r="AS139" s="68">
        <v>0.02</v>
      </c>
      <c r="AT139" s="68">
        <v>0.01</v>
      </c>
      <c r="AU139" s="1087">
        <v>0</v>
      </c>
      <c r="AV139" s="1089"/>
    </row>
    <row r="140" spans="32:48" x14ac:dyDescent="0.25">
      <c r="AH140" s="104" t="s">
        <v>118</v>
      </c>
      <c r="AI140" s="68">
        <v>0.09</v>
      </c>
      <c r="AJ140" s="68">
        <v>0.09</v>
      </c>
      <c r="AK140" s="68">
        <v>9.5000000000000001E-2</v>
      </c>
      <c r="AL140" s="68">
        <v>9.8000000000000004E-2</v>
      </c>
      <c r="AM140" s="68">
        <v>7.1999999999999995E-2</v>
      </c>
      <c r="AN140" s="68">
        <v>0.08</v>
      </c>
      <c r="AO140" s="68">
        <v>0.08</v>
      </c>
      <c r="AP140" s="68">
        <v>0.09</v>
      </c>
      <c r="AQ140" s="68">
        <v>7.4999999999999997E-2</v>
      </c>
      <c r="AR140" s="68">
        <v>7.0000000000000007E-2</v>
      </c>
      <c r="AS140" s="68">
        <v>7.0000000000000007E-2</v>
      </c>
      <c r="AT140" s="68">
        <v>0.09</v>
      </c>
      <c r="AU140" s="1087">
        <v>0</v>
      </c>
      <c r="AV140" s="1089"/>
    </row>
    <row r="141" spans="32:48" x14ac:dyDescent="0.25">
      <c r="AH141" s="104" t="s">
        <v>119</v>
      </c>
      <c r="AI141" s="68">
        <v>0.03</v>
      </c>
      <c r="AJ141" s="68">
        <v>6.5000000000000002E-2</v>
      </c>
      <c r="AK141" s="68">
        <v>0.05</v>
      </c>
      <c r="AL141" s="68">
        <v>0.08</v>
      </c>
      <c r="AM141" s="68">
        <v>8.5000000000000006E-2</v>
      </c>
      <c r="AN141" s="68">
        <v>0.11</v>
      </c>
      <c r="AO141" s="68">
        <v>0.16</v>
      </c>
      <c r="AP141" s="68">
        <v>0.15</v>
      </c>
      <c r="AQ141" s="68">
        <v>0.115</v>
      </c>
      <c r="AR141" s="68">
        <v>6.5000000000000002E-2</v>
      </c>
      <c r="AS141" s="68">
        <v>0.05</v>
      </c>
      <c r="AT141" s="68">
        <v>0.04</v>
      </c>
      <c r="AU141" s="1087">
        <v>0</v>
      </c>
      <c r="AV141" s="1089"/>
    </row>
    <row r="142" spans="32:48" x14ac:dyDescent="0.25">
      <c r="AH142" s="104" t="s">
        <v>121</v>
      </c>
      <c r="AI142" s="68">
        <v>0.02</v>
      </c>
      <c r="AJ142" s="68">
        <v>0.02</v>
      </c>
      <c r="AK142" s="68">
        <v>0.02</v>
      </c>
      <c r="AL142" s="68">
        <v>0.05</v>
      </c>
      <c r="AM142" s="68">
        <v>0.06</v>
      </c>
      <c r="AN142" s="68">
        <v>0.25</v>
      </c>
      <c r="AO142" s="68">
        <v>0.25</v>
      </c>
      <c r="AP142" s="68">
        <v>0.19</v>
      </c>
      <c r="AQ142" s="68">
        <v>0.08</v>
      </c>
      <c r="AR142" s="68">
        <v>0.02</v>
      </c>
      <c r="AS142" s="68">
        <v>0.01</v>
      </c>
      <c r="AT142" s="68">
        <v>0.03</v>
      </c>
      <c r="AU142" s="1087">
        <v>0</v>
      </c>
      <c r="AV142" s="1089"/>
    </row>
    <row r="143" spans="32:48" x14ac:dyDescent="0.25">
      <c r="AH143" s="1062" t="s">
        <v>122</v>
      </c>
      <c r="AI143" s="134">
        <v>0.04</v>
      </c>
      <c r="AJ143" s="134">
        <v>7.0000000000000007E-2</v>
      </c>
      <c r="AK143" s="134">
        <v>0.05</v>
      </c>
      <c r="AL143" s="134">
        <v>7.4999999999999997E-2</v>
      </c>
      <c r="AM143" s="134">
        <v>0.08</v>
      </c>
      <c r="AN143" s="134">
        <v>0.11</v>
      </c>
      <c r="AO143" s="134">
        <v>0.14000000000000001</v>
      </c>
      <c r="AP143" s="134">
        <v>0.14000000000000001</v>
      </c>
      <c r="AQ143" s="134">
        <v>0.12</v>
      </c>
      <c r="AR143" s="134">
        <v>7.4999999999999997E-2</v>
      </c>
      <c r="AS143" s="134">
        <v>0.06</v>
      </c>
      <c r="AT143" s="134">
        <v>0.04</v>
      </c>
      <c r="AU143" s="1087">
        <v>0</v>
      </c>
      <c r="AV143" s="1089"/>
    </row>
    <row r="144" spans="32:48" x14ac:dyDescent="0.25">
      <c r="AH144" s="104" t="s">
        <v>135</v>
      </c>
      <c r="AI144" s="68">
        <v>4.5650000000000024E-2</v>
      </c>
      <c r="AJ144" s="68">
        <v>4.9325000000000008E-2</v>
      </c>
      <c r="AK144" s="68">
        <v>5.21E-2</v>
      </c>
      <c r="AL144" s="68">
        <v>6.5435000000000007E-2</v>
      </c>
      <c r="AM144" s="68">
        <v>8.8565000000000033E-2</v>
      </c>
      <c r="AN144" s="68">
        <v>0.11254999999999997</v>
      </c>
      <c r="AO144" s="68">
        <v>0.1542</v>
      </c>
      <c r="AP144" s="68">
        <v>0.16414999999999999</v>
      </c>
      <c r="AQ144" s="68">
        <v>9.9374999999999977E-2</v>
      </c>
      <c r="AR144" s="68">
        <v>6.795000000000001E-2</v>
      </c>
      <c r="AS144" s="68">
        <v>5.0549999999999998E-2</v>
      </c>
      <c r="AT144" s="68">
        <v>5.0150000000000021E-2</v>
      </c>
      <c r="AU144" s="1087">
        <v>0</v>
      </c>
    </row>
    <row r="145" spans="34:53" x14ac:dyDescent="0.25">
      <c r="AI145" s="68">
        <v>-7.2092914169743366E-4</v>
      </c>
      <c r="AJ145" s="68">
        <v>-3.1980865450275328E-3</v>
      </c>
      <c r="AK145" s="68">
        <v>-2.7971555844868642E-3</v>
      </c>
      <c r="AL145" s="68">
        <v>-6.2529503232435363E-3</v>
      </c>
      <c r="AM145" s="68">
        <v>2.5369068496997604E-3</v>
      </c>
      <c r="AN145" s="68">
        <v>4.9127730658038021E-3</v>
      </c>
      <c r="AO145" s="68">
        <v>1.0224200187628041E-2</v>
      </c>
      <c r="AP145" s="68">
        <v>1.3858688645951023E-3</v>
      </c>
      <c r="AQ145" s="68">
        <v>7.8393219543948789E-3</v>
      </c>
      <c r="AR145" s="68">
        <v>-1.2490069754232669E-3</v>
      </c>
      <c r="AS145" s="68">
        <v>-8.425193531300057E-3</v>
      </c>
      <c r="AT145" s="68">
        <v>-4.2557488209428451E-3</v>
      </c>
      <c r="AU145" s="276"/>
    </row>
    <row r="146" spans="34:53" x14ac:dyDescent="0.25">
      <c r="AH146" s="2" t="s">
        <v>914</v>
      </c>
      <c r="AI146" s="147"/>
      <c r="AJ146" s="147"/>
      <c r="AK146" s="147"/>
      <c r="AL146" s="147"/>
      <c r="AM146" s="147"/>
      <c r="AN146" s="147"/>
      <c r="AO146" s="147"/>
      <c r="AP146" s="147"/>
      <c r="AQ146" s="147"/>
      <c r="AR146" s="147"/>
      <c r="AS146" s="147"/>
      <c r="AT146" s="147"/>
      <c r="AU146" s="276"/>
    </row>
    <row r="147" spans="34:53" x14ac:dyDescent="0.25">
      <c r="AH147" s="128" t="s">
        <v>912</v>
      </c>
      <c r="AI147" s="128" t="s">
        <v>104</v>
      </c>
      <c r="AJ147" s="128" t="s">
        <v>105</v>
      </c>
      <c r="AK147" s="128" t="s">
        <v>106</v>
      </c>
      <c r="AL147" s="128" t="s">
        <v>107</v>
      </c>
      <c r="AM147" s="128" t="s">
        <v>108</v>
      </c>
      <c r="AN147" s="128" t="s">
        <v>109</v>
      </c>
      <c r="AO147" s="128" t="s">
        <v>110</v>
      </c>
      <c r="AP147" s="128" t="s">
        <v>111</v>
      </c>
      <c r="AQ147" s="128" t="s">
        <v>112</v>
      </c>
      <c r="AR147" s="128" t="s">
        <v>113</v>
      </c>
      <c r="AS147" s="128" t="s">
        <v>114</v>
      </c>
      <c r="AT147" s="128" t="s">
        <v>115</v>
      </c>
    </row>
    <row r="148" spans="34:53" x14ac:dyDescent="0.25">
      <c r="AH148" s="1037" t="s">
        <v>136</v>
      </c>
      <c r="AI148" s="1088">
        <v>4720.4520000000002</v>
      </c>
      <c r="AJ148" s="1088">
        <v>5149.5840000000007</v>
      </c>
      <c r="AK148" s="1088">
        <v>4720.4520000000002</v>
      </c>
      <c r="AL148" s="1088">
        <v>6007.8480000000009</v>
      </c>
      <c r="AM148" s="1088">
        <v>6866.112000000001</v>
      </c>
      <c r="AN148" s="1088">
        <v>9440.9040000000005</v>
      </c>
      <c r="AO148" s="1088">
        <v>12015.696000000002</v>
      </c>
      <c r="AP148" s="1088">
        <v>12873.960000000001</v>
      </c>
      <c r="AQ148" s="1088">
        <v>7724.3760000000002</v>
      </c>
      <c r="AR148" s="1088">
        <v>6007.8480000000009</v>
      </c>
      <c r="AS148" s="1088">
        <v>5149.5840000000007</v>
      </c>
      <c r="AT148" s="1088">
        <v>5149.5840000000007</v>
      </c>
      <c r="AU148" s="6">
        <v>85826.400000000009</v>
      </c>
    </row>
    <row r="149" spans="34:53" x14ac:dyDescent="0.25">
      <c r="AH149" s="104" t="s">
        <v>124</v>
      </c>
      <c r="AI149" s="1088">
        <v>2682.0750000000003</v>
      </c>
      <c r="AJ149" s="1088">
        <v>2682.0750000000003</v>
      </c>
      <c r="AK149" s="1088">
        <v>3218.49</v>
      </c>
      <c r="AL149" s="1088">
        <v>3754.9050000000002</v>
      </c>
      <c r="AM149" s="1088">
        <v>4559.5275000000001</v>
      </c>
      <c r="AN149" s="1088">
        <v>5632.3575000000001</v>
      </c>
      <c r="AO149" s="1088">
        <v>5900.5649999999996</v>
      </c>
      <c r="AP149" s="1088">
        <v>7509.81</v>
      </c>
      <c r="AQ149" s="1088">
        <v>5900.5649999999996</v>
      </c>
      <c r="AR149" s="1088">
        <v>4827.7349999999997</v>
      </c>
      <c r="AS149" s="1088">
        <v>3486.6975000000002</v>
      </c>
      <c r="AT149" s="1088">
        <v>3486.6975000000002</v>
      </c>
      <c r="AU149" s="6">
        <v>53641.500000000007</v>
      </c>
    </row>
    <row r="150" spans="34:53" x14ac:dyDescent="0.25">
      <c r="AH150" s="104" t="s">
        <v>120</v>
      </c>
      <c r="AI150" s="1088">
        <v>643.69799999999998</v>
      </c>
      <c r="AJ150" s="1088">
        <v>643.69799999999998</v>
      </c>
      <c r="AK150" s="1088">
        <v>1126.4715000000001</v>
      </c>
      <c r="AL150" s="1088">
        <v>1287.396</v>
      </c>
      <c r="AM150" s="1088">
        <v>3862.1879999999996</v>
      </c>
      <c r="AN150" s="1088">
        <v>3862.1879999999996</v>
      </c>
      <c r="AO150" s="1088">
        <v>8046.2249999999995</v>
      </c>
      <c r="AP150" s="1088">
        <v>7724.3759999999993</v>
      </c>
      <c r="AQ150" s="1088">
        <v>2896.6409999999996</v>
      </c>
      <c r="AR150" s="1088">
        <v>1287.396</v>
      </c>
      <c r="AS150" s="1088">
        <v>482.77349999999996</v>
      </c>
      <c r="AT150" s="1088">
        <v>321.84899999999999</v>
      </c>
      <c r="AU150" s="6">
        <v>32184.899999999998</v>
      </c>
    </row>
    <row r="151" spans="34:53" x14ac:dyDescent="0.25">
      <c r="AH151" s="104" t="s">
        <v>125</v>
      </c>
      <c r="AI151" s="1088">
        <v>214.56600000000003</v>
      </c>
      <c r="AJ151" s="1088">
        <v>429.13200000000006</v>
      </c>
      <c r="AK151" s="1088">
        <v>429.13200000000006</v>
      </c>
      <c r="AL151" s="1088">
        <v>1072.8300000000002</v>
      </c>
      <c r="AM151" s="1088">
        <v>2145.6600000000003</v>
      </c>
      <c r="AN151" s="1088">
        <v>3003.9240000000004</v>
      </c>
      <c r="AO151" s="1088">
        <v>4720.4520000000002</v>
      </c>
      <c r="AP151" s="1088">
        <v>4720.4520000000002</v>
      </c>
      <c r="AQ151" s="1088">
        <v>3003.9240000000004</v>
      </c>
      <c r="AR151" s="1088">
        <v>1072.8300000000002</v>
      </c>
      <c r="AS151" s="1088">
        <v>429.13200000000006</v>
      </c>
      <c r="AT151" s="1088">
        <v>214.56600000000003</v>
      </c>
      <c r="AU151" s="6">
        <v>21456.600000000002</v>
      </c>
    </row>
    <row r="152" spans="34:53" x14ac:dyDescent="0.25">
      <c r="AH152" s="104" t="s">
        <v>118</v>
      </c>
      <c r="AI152" s="1088">
        <v>1351.7658000000001</v>
      </c>
      <c r="AJ152" s="1088">
        <v>1351.7658000000001</v>
      </c>
      <c r="AK152" s="1088">
        <v>1426.8639000000001</v>
      </c>
      <c r="AL152" s="1088">
        <v>1471.9227600000002</v>
      </c>
      <c r="AM152" s="1088">
        <v>1081.41264</v>
      </c>
      <c r="AN152" s="1088">
        <v>1201.5696</v>
      </c>
      <c r="AO152" s="1088">
        <v>1201.5696</v>
      </c>
      <c r="AP152" s="1088">
        <v>1351.7658000000001</v>
      </c>
      <c r="AQ152" s="1088">
        <v>1126.4715000000001</v>
      </c>
      <c r="AR152" s="1088">
        <v>1051.3734000000002</v>
      </c>
      <c r="AS152" s="1088">
        <v>1051.3734000000002</v>
      </c>
      <c r="AT152" s="1088">
        <v>1351.7658000000001</v>
      </c>
      <c r="AU152" s="6">
        <v>15019.620000000003</v>
      </c>
    </row>
    <row r="153" spans="34:53" x14ac:dyDescent="0.25">
      <c r="AH153" s="104" t="s">
        <v>119</v>
      </c>
      <c r="AI153" s="1088">
        <v>96.554699999999997</v>
      </c>
      <c r="AJ153" s="1088">
        <v>209.20184999999998</v>
      </c>
      <c r="AK153" s="1088">
        <v>160.92449999999999</v>
      </c>
      <c r="AL153" s="1088">
        <v>257.47919999999999</v>
      </c>
      <c r="AM153" s="1088">
        <v>273.57164999999998</v>
      </c>
      <c r="AN153" s="1088">
        <v>354.03389999999996</v>
      </c>
      <c r="AO153" s="1088">
        <v>514.95839999999998</v>
      </c>
      <c r="AP153" s="1088">
        <v>482.77349999999996</v>
      </c>
      <c r="AQ153" s="1088">
        <v>370.12635</v>
      </c>
      <c r="AR153" s="1088">
        <v>209.20184999999998</v>
      </c>
      <c r="AS153" s="1088">
        <v>160.92449999999999</v>
      </c>
      <c r="AT153" s="1088">
        <v>128.7396</v>
      </c>
      <c r="AU153" s="6">
        <v>3218.49</v>
      </c>
    </row>
    <row r="154" spans="34:53" x14ac:dyDescent="0.25">
      <c r="AH154" s="104" t="s">
        <v>121</v>
      </c>
      <c r="AI154" s="1088">
        <v>42.913199999999996</v>
      </c>
      <c r="AJ154" s="1088">
        <v>42.913199999999996</v>
      </c>
      <c r="AK154" s="1088">
        <v>42.913199999999996</v>
      </c>
      <c r="AL154" s="1088">
        <v>107.283</v>
      </c>
      <c r="AM154" s="1088">
        <v>128.7396</v>
      </c>
      <c r="AN154" s="1088">
        <v>536.41499999999996</v>
      </c>
      <c r="AO154" s="1088">
        <v>536.41499999999996</v>
      </c>
      <c r="AP154" s="1088">
        <v>407.67539999999997</v>
      </c>
      <c r="AQ154" s="1088">
        <v>171.65279999999998</v>
      </c>
      <c r="AR154" s="1088">
        <v>42.913199999999996</v>
      </c>
      <c r="AS154" s="1088">
        <v>21.456599999999998</v>
      </c>
      <c r="AT154" s="1088">
        <v>64.369799999999998</v>
      </c>
      <c r="AU154" s="6">
        <v>2145.6600000000003</v>
      </c>
      <c r="AY154" s="104" t="s">
        <v>916</v>
      </c>
      <c r="AZ154" s="68">
        <v>0.14512500000000006</v>
      </c>
      <c r="BA154">
        <v>15</v>
      </c>
    </row>
    <row r="155" spans="34:53" x14ac:dyDescent="0.25">
      <c r="AH155" s="1062" t="s">
        <v>122</v>
      </c>
      <c r="AI155" s="1090">
        <v>42.913199999999996</v>
      </c>
      <c r="AJ155" s="1090">
        <v>75.098100000000002</v>
      </c>
      <c r="AK155" s="1090">
        <v>53.641500000000001</v>
      </c>
      <c r="AL155" s="1090">
        <v>80.462249999999997</v>
      </c>
      <c r="AM155" s="1090">
        <v>85.826399999999992</v>
      </c>
      <c r="AN155" s="1090">
        <v>118.01129999999999</v>
      </c>
      <c r="AO155" s="1090">
        <v>150.1962</v>
      </c>
      <c r="AP155" s="1090">
        <v>150.1962</v>
      </c>
      <c r="AQ155" s="1090">
        <v>128.7396</v>
      </c>
      <c r="AR155" s="1090">
        <v>80.462249999999997</v>
      </c>
      <c r="AS155" s="1090">
        <v>64.369799999999998</v>
      </c>
      <c r="AT155" s="1090">
        <v>42.913199999999996</v>
      </c>
      <c r="AU155" s="6">
        <v>1072.83</v>
      </c>
      <c r="AY155" s="104" t="s">
        <v>917</v>
      </c>
      <c r="AZ155" s="68">
        <v>0.20610000000000003</v>
      </c>
      <c r="BA155">
        <v>23</v>
      </c>
    </row>
    <row r="156" spans="34:53" x14ac:dyDescent="0.25">
      <c r="AH156" s="104" t="s">
        <v>922</v>
      </c>
      <c r="AI156" s="6">
        <v>9794.9379000000044</v>
      </c>
      <c r="AJ156" s="6">
        <v>10583.467950000002</v>
      </c>
      <c r="AK156" s="6">
        <v>11178.8886</v>
      </c>
      <c r="AL156" s="6">
        <v>14040.12621</v>
      </c>
      <c r="AM156" s="6">
        <v>19003.037790000006</v>
      </c>
      <c r="AN156" s="6">
        <v>24149.403299999994</v>
      </c>
      <c r="AO156" s="6">
        <v>33086.0772</v>
      </c>
      <c r="AP156" s="6">
        <v>35221.008900000001</v>
      </c>
      <c r="AQ156" s="6">
        <v>21322.496249999997</v>
      </c>
      <c r="AR156" s="6">
        <v>14579.759700000002</v>
      </c>
      <c r="AS156" s="6">
        <v>10846.311299999999</v>
      </c>
      <c r="AT156" s="6">
        <v>10760.484900000005</v>
      </c>
      <c r="AU156" s="6">
        <v>214566</v>
      </c>
      <c r="AY156" s="104" t="s">
        <v>918</v>
      </c>
      <c r="AZ156" s="68">
        <v>0.43089999999999995</v>
      </c>
      <c r="BA156">
        <v>39</v>
      </c>
    </row>
    <row r="157" spans="34:53" x14ac:dyDescent="0.25">
      <c r="AH157" s="104" t="s">
        <v>136</v>
      </c>
      <c r="AI157" s="6">
        <v>4720.4520000000002</v>
      </c>
      <c r="AJ157" s="6">
        <v>5149.5840000000007</v>
      </c>
      <c r="AK157" s="6">
        <v>4720.4520000000002</v>
      </c>
      <c r="AL157" s="6">
        <v>6007.8480000000009</v>
      </c>
      <c r="AM157" s="6">
        <v>6866.112000000001</v>
      </c>
      <c r="AN157" s="6">
        <v>9440.9040000000005</v>
      </c>
      <c r="AO157" s="6">
        <v>12015.696000000002</v>
      </c>
      <c r="AP157" s="6">
        <v>12873.960000000001</v>
      </c>
      <c r="AQ157" s="6">
        <v>7724.3760000000002</v>
      </c>
      <c r="AR157" s="6">
        <v>6007.8480000000009</v>
      </c>
      <c r="AS157" s="6">
        <v>5149.5840000000007</v>
      </c>
      <c r="AT157" s="6">
        <v>5149.5840000000007</v>
      </c>
      <c r="AY157" s="104" t="s">
        <v>919</v>
      </c>
      <c r="AZ157" s="68">
        <v>0.21787500000000001</v>
      </c>
      <c r="BA157">
        <v>23</v>
      </c>
    </row>
    <row r="158" spans="34:53" x14ac:dyDescent="0.25">
      <c r="AH158" s="104" t="s">
        <v>322</v>
      </c>
      <c r="AI158" s="6">
        <v>5074.4859000000042</v>
      </c>
      <c r="AJ158" s="6">
        <v>5433.8839500000013</v>
      </c>
      <c r="AK158" s="6">
        <v>6458.4366</v>
      </c>
      <c r="AL158" s="6">
        <v>8032.2782099999995</v>
      </c>
      <c r="AM158" s="6">
        <v>12136.925790000005</v>
      </c>
      <c r="AN158" s="6">
        <v>14708.499299999994</v>
      </c>
      <c r="AO158" s="6">
        <v>21070.381199999996</v>
      </c>
      <c r="AP158" s="6">
        <v>22347.048900000002</v>
      </c>
      <c r="AQ158" s="6">
        <v>13598.120249999996</v>
      </c>
      <c r="AR158" s="6">
        <v>8571.9117000000006</v>
      </c>
      <c r="AS158" s="6">
        <v>5696.7272999999986</v>
      </c>
      <c r="AT158" s="6">
        <v>5610.9009000000042</v>
      </c>
      <c r="BA158">
        <v>100</v>
      </c>
    </row>
    <row r="159" spans="34:53" x14ac:dyDescent="0.25">
      <c r="AH159" s="1037" t="s">
        <v>924</v>
      </c>
      <c r="AI159">
        <v>7266</v>
      </c>
      <c r="AJ159">
        <v>8230</v>
      </c>
      <c r="AK159">
        <v>8602</v>
      </c>
      <c r="AL159">
        <v>11233</v>
      </c>
      <c r="AM159">
        <v>13480</v>
      </c>
      <c r="AN159">
        <v>16866</v>
      </c>
      <c r="AO159">
        <v>22560</v>
      </c>
      <c r="AP159">
        <v>25504</v>
      </c>
      <c r="AQ159">
        <v>14343</v>
      </c>
      <c r="AR159">
        <v>10843</v>
      </c>
      <c r="AS159">
        <v>9241</v>
      </c>
      <c r="AT159">
        <v>8525</v>
      </c>
      <c r="AU159" s="6">
        <v>156693</v>
      </c>
    </row>
    <row r="160" spans="34:53" x14ac:dyDescent="0.25">
      <c r="AI160" s="68">
        <v>4.6370929141697458E-2</v>
      </c>
      <c r="AJ160" s="68">
        <v>5.2523086545027541E-2</v>
      </c>
      <c r="AK160" s="68">
        <v>5.4897155584486865E-2</v>
      </c>
      <c r="AL160" s="68">
        <v>7.1687950323243543E-2</v>
      </c>
      <c r="AM160" s="68">
        <v>8.6028093150300272E-2</v>
      </c>
      <c r="AN160" s="68">
        <v>0.10763722693419617</v>
      </c>
      <c r="AO160" s="68">
        <v>0.14397579981237196</v>
      </c>
      <c r="AP160" s="68">
        <v>0.16276413113540489</v>
      </c>
      <c r="AQ160" s="68">
        <v>9.1535678045605098E-2</v>
      </c>
      <c r="AR160" s="68">
        <v>6.9199006975423277E-2</v>
      </c>
      <c r="AS160" s="68">
        <v>5.8975193531300055E-2</v>
      </c>
      <c r="AT160" s="68">
        <v>5.4405748820942866E-2</v>
      </c>
    </row>
    <row r="163" spans="3:3" x14ac:dyDescent="0.25">
      <c r="C163" t="s">
        <v>341</v>
      </c>
    </row>
    <row r="164" spans="3:3" x14ac:dyDescent="0.25">
      <c r="C164" s="376" t="s">
        <v>340</v>
      </c>
    </row>
    <row r="177" spans="31:46" ht="18.75" x14ac:dyDescent="0.25">
      <c r="AE177" s="813" t="s">
        <v>921</v>
      </c>
      <c r="AF177" s="761"/>
      <c r="AG177" s="761"/>
      <c r="AH177" s="761"/>
      <c r="AI177" s="761"/>
      <c r="AJ177" s="761"/>
      <c r="AK177" s="761"/>
      <c r="AL177" s="761"/>
      <c r="AM177" s="761"/>
      <c r="AN177" s="761"/>
      <c r="AO177" s="761"/>
      <c r="AP177" s="761"/>
      <c r="AQ177" s="761"/>
      <c r="AR177" s="761"/>
      <c r="AS177" s="761"/>
      <c r="AT177" s="147"/>
    </row>
    <row r="178" spans="31:46" x14ac:dyDescent="0.25">
      <c r="AE178" s="761"/>
      <c r="AF178" s="761"/>
      <c r="AG178" s="761"/>
      <c r="AH178" s="761"/>
      <c r="AI178" s="761"/>
      <c r="AJ178" s="761"/>
      <c r="AK178" s="761"/>
      <c r="AL178" s="761"/>
      <c r="AM178" s="761"/>
      <c r="AN178" s="761"/>
      <c r="AO178" s="761"/>
      <c r="AP178" s="761"/>
      <c r="AQ178" s="761"/>
      <c r="AR178" s="761"/>
      <c r="AS178" s="761"/>
      <c r="AT178" s="147"/>
    </row>
    <row r="179" spans="31:46" x14ac:dyDescent="0.25">
      <c r="AE179" s="761"/>
      <c r="AG179" s="806" t="s">
        <v>538</v>
      </c>
      <c r="AH179" s="761">
        <v>12</v>
      </c>
      <c r="AI179" s="761">
        <v>11</v>
      </c>
      <c r="AJ179" s="761">
        <v>10</v>
      </c>
      <c r="AK179" s="761">
        <v>9</v>
      </c>
      <c r="AL179" s="761">
        <v>8</v>
      </c>
      <c r="AM179" s="761">
        <v>7</v>
      </c>
      <c r="AN179" s="761">
        <v>6</v>
      </c>
      <c r="AO179" s="761">
        <v>5</v>
      </c>
      <c r="AP179" s="761">
        <v>4</v>
      </c>
      <c r="AQ179" s="761">
        <v>3</v>
      </c>
      <c r="AR179" s="761">
        <v>2</v>
      </c>
      <c r="AS179" s="761">
        <v>1</v>
      </c>
      <c r="AT179" s="147"/>
    </row>
    <row r="180" spans="31:46" x14ac:dyDescent="0.25">
      <c r="AE180" s="761"/>
      <c r="AG180" s="806" t="s">
        <v>920</v>
      </c>
      <c r="AH180" s="761">
        <v>1</v>
      </c>
      <c r="AI180" s="761">
        <v>2</v>
      </c>
      <c r="AJ180" s="761">
        <v>3</v>
      </c>
      <c r="AK180" s="761">
        <v>4</v>
      </c>
      <c r="AL180" s="761">
        <v>5</v>
      </c>
      <c r="AM180" s="761">
        <v>6</v>
      </c>
      <c r="AN180" s="761">
        <v>7</v>
      </c>
      <c r="AO180" s="761">
        <v>8</v>
      </c>
      <c r="AP180" s="761">
        <v>9</v>
      </c>
      <c r="AQ180" s="761">
        <v>10</v>
      </c>
      <c r="AR180" s="761">
        <v>11</v>
      </c>
      <c r="AS180" s="761">
        <v>12</v>
      </c>
      <c r="AT180" s="147"/>
    </row>
    <row r="181" spans="31:46" x14ac:dyDescent="0.25">
      <c r="AE181" s="761"/>
      <c r="AG181" s="806" t="s">
        <v>544</v>
      </c>
      <c r="AH181" s="761">
        <v>31</v>
      </c>
      <c r="AI181" s="761">
        <v>28</v>
      </c>
      <c r="AJ181" s="761">
        <v>31</v>
      </c>
      <c r="AK181" s="761">
        <v>30</v>
      </c>
      <c r="AL181" s="761">
        <v>31</v>
      </c>
      <c r="AM181" s="761">
        <v>30</v>
      </c>
      <c r="AN181" s="761">
        <v>31</v>
      </c>
      <c r="AO181" s="761">
        <v>31</v>
      </c>
      <c r="AP181" s="761">
        <v>30</v>
      </c>
      <c r="AQ181" s="761">
        <v>31</v>
      </c>
      <c r="AR181" s="761">
        <v>30</v>
      </c>
      <c r="AS181" s="761">
        <v>31</v>
      </c>
      <c r="AT181" s="147"/>
    </row>
    <row r="182" spans="31:46" x14ac:dyDescent="0.25">
      <c r="AE182" s="761"/>
      <c r="AF182" s="761"/>
      <c r="AG182" s="761"/>
      <c r="AH182" s="765"/>
      <c r="AI182" s="765"/>
      <c r="AJ182" s="765"/>
      <c r="AK182" s="765"/>
      <c r="AL182" s="765"/>
      <c r="AM182" s="765"/>
      <c r="AN182" s="765"/>
      <c r="AO182" s="765"/>
      <c r="AP182" s="765"/>
      <c r="AQ182" s="765"/>
      <c r="AR182" s="765"/>
      <c r="AS182" s="765"/>
      <c r="AT182" s="147"/>
    </row>
    <row r="183" spans="31:46" x14ac:dyDescent="0.25">
      <c r="AE183" s="761"/>
      <c r="AF183" s="761"/>
      <c r="AG183" s="770"/>
      <c r="AH183" s="778" t="s">
        <v>4</v>
      </c>
      <c r="AI183" s="778" t="s">
        <v>5</v>
      </c>
      <c r="AJ183" s="778" t="s">
        <v>6</v>
      </c>
      <c r="AK183" s="778" t="s">
        <v>7</v>
      </c>
      <c r="AL183" s="778" t="s">
        <v>8</v>
      </c>
      <c r="AM183" s="778" t="s">
        <v>9</v>
      </c>
      <c r="AN183" s="778" t="s">
        <v>10</v>
      </c>
      <c r="AO183" s="778" t="s">
        <v>11</v>
      </c>
      <c r="AP183" s="778" t="s">
        <v>12</v>
      </c>
      <c r="AQ183" s="778" t="s">
        <v>13</v>
      </c>
      <c r="AR183" s="778" t="s">
        <v>14</v>
      </c>
      <c r="AS183" s="778" t="s">
        <v>15</v>
      </c>
      <c r="AT183" s="147"/>
    </row>
    <row r="184" spans="31:46" x14ac:dyDescent="0.25">
      <c r="AE184" s="807"/>
      <c r="AF184" s="807" t="s">
        <v>535</v>
      </c>
      <c r="AG184" s="771"/>
      <c r="AH184" s="918">
        <v>8.4931506849315067E-2</v>
      </c>
      <c r="AI184" s="918">
        <v>0.16164383561643836</v>
      </c>
      <c r="AJ184" s="918">
        <v>0.24657534246575341</v>
      </c>
      <c r="AK184" s="918">
        <v>0.32876712328767121</v>
      </c>
      <c r="AL184" s="918">
        <v>0.41369863013698632</v>
      </c>
      <c r="AM184" s="918">
        <v>0.49589041095890413</v>
      </c>
      <c r="AN184" s="918">
        <v>0.58082191780821912</v>
      </c>
      <c r="AO184" s="918">
        <v>0.66575342465753429</v>
      </c>
      <c r="AP184" s="918">
        <v>0.74794520547945209</v>
      </c>
      <c r="AQ184" s="918">
        <v>0.83287671232876714</v>
      </c>
      <c r="AR184" s="918">
        <v>0.91506849315068495</v>
      </c>
      <c r="AS184" s="918">
        <v>1</v>
      </c>
      <c r="AT184" s="147"/>
    </row>
    <row r="185" spans="31:46" x14ac:dyDescent="0.25">
      <c r="AE185" s="761"/>
      <c r="AF185" s="761"/>
      <c r="AG185" s="792">
        <v>2028</v>
      </c>
      <c r="AH185" s="919">
        <v>12</v>
      </c>
      <c r="AI185" s="919">
        <v>11</v>
      </c>
      <c r="AJ185" s="919">
        <v>8</v>
      </c>
      <c r="AK185" s="919">
        <v>7</v>
      </c>
      <c r="AL185" s="919">
        <v>5</v>
      </c>
      <c r="AM185" s="919">
        <v>3</v>
      </c>
      <c r="AN185" s="919">
        <v>2</v>
      </c>
      <c r="AO185" s="919">
        <v>1</v>
      </c>
      <c r="AP185" s="919">
        <v>4</v>
      </c>
      <c r="AQ185" s="919">
        <v>6</v>
      </c>
      <c r="AR185" s="919">
        <v>9</v>
      </c>
      <c r="AS185" s="919">
        <v>10</v>
      </c>
      <c r="AT185" s="147"/>
    </row>
    <row r="186" spans="31:46" x14ac:dyDescent="0.25">
      <c r="AE186" s="797">
        <v>17880.5</v>
      </c>
      <c r="AF186" s="761"/>
      <c r="AG186" s="772">
        <v>2028</v>
      </c>
      <c r="AH186" s="818">
        <v>9794.9379000000044</v>
      </c>
      <c r="AI186" s="818">
        <v>10583.467950000002</v>
      </c>
      <c r="AJ186" s="818">
        <v>11178.8886</v>
      </c>
      <c r="AK186" s="818">
        <v>14040.12621</v>
      </c>
      <c r="AL186" s="818">
        <v>19003.037790000006</v>
      </c>
      <c r="AM186" s="818">
        <v>24149.403299999994</v>
      </c>
      <c r="AN186" s="818">
        <v>33086.0772</v>
      </c>
      <c r="AO186" s="818">
        <v>35221.008900000001</v>
      </c>
      <c r="AP186" s="818">
        <v>21322.496249999997</v>
      </c>
      <c r="AQ186" s="818">
        <v>14579.759700000002</v>
      </c>
      <c r="AR186" s="818">
        <v>10846.311299999999</v>
      </c>
      <c r="AS186" s="818">
        <v>10760.484900000005</v>
      </c>
      <c r="AT186" s="147"/>
    </row>
    <row r="187" spans="31:46" x14ac:dyDescent="0.25">
      <c r="AE187" s="797">
        <v>17880.5</v>
      </c>
      <c r="AF187" s="761"/>
      <c r="AG187" s="800">
        <v>2028</v>
      </c>
      <c r="AH187" s="820">
        <v>9794.9379000000044</v>
      </c>
      <c r="AI187" s="820">
        <v>10583.467950000002</v>
      </c>
      <c r="AJ187" s="820">
        <v>10760.484900000005</v>
      </c>
      <c r="AK187" s="820">
        <v>10846.311299999999</v>
      </c>
      <c r="AL187" s="820">
        <v>11178.8886</v>
      </c>
      <c r="AM187" s="820">
        <v>14040.12621</v>
      </c>
      <c r="AN187" s="820">
        <v>14579.759700000002</v>
      </c>
      <c r="AO187" s="820">
        <v>19003.037790000006</v>
      </c>
      <c r="AP187" s="820">
        <v>21322.496249999997</v>
      </c>
      <c r="AQ187" s="820">
        <v>24149.403299999994</v>
      </c>
      <c r="AR187" s="820">
        <v>33086.0772</v>
      </c>
      <c r="AS187" s="820">
        <v>35221.008900000001</v>
      </c>
      <c r="AT187" s="147"/>
    </row>
    <row r="188" spans="31:46" x14ac:dyDescent="0.25">
      <c r="AE188" s="761"/>
      <c r="AF188" s="761"/>
      <c r="AG188" s="1092">
        <v>2028</v>
      </c>
      <c r="AH188" s="1093">
        <v>4.5650000000000024E-2</v>
      </c>
      <c r="AI188" s="1093">
        <v>9.4975000000000032E-2</v>
      </c>
      <c r="AJ188" s="1093">
        <v>0.14707500000000004</v>
      </c>
      <c r="AK188" s="1093">
        <v>0.21251000000000006</v>
      </c>
      <c r="AL188" s="1093">
        <v>0.30107500000000009</v>
      </c>
      <c r="AM188" s="1093">
        <v>0.41362500000000008</v>
      </c>
      <c r="AN188" s="1093">
        <v>0.56782500000000002</v>
      </c>
      <c r="AO188" s="1093">
        <v>0.73197499999999993</v>
      </c>
      <c r="AP188" s="1093">
        <v>0.83134999999999992</v>
      </c>
      <c r="AQ188" s="1093">
        <v>0.89929999999999999</v>
      </c>
      <c r="AR188" s="1093">
        <v>0.94984999999999997</v>
      </c>
      <c r="AS188" s="1093">
        <v>1</v>
      </c>
      <c r="AT188" s="147"/>
    </row>
    <row r="189" spans="31:46" x14ac:dyDescent="0.25">
      <c r="AE189" s="761"/>
      <c r="AF189" s="761" t="s">
        <v>543</v>
      </c>
      <c r="AG189" s="1094">
        <v>2028</v>
      </c>
      <c r="AH189" s="1095">
        <v>4.5650000000000024E-2</v>
      </c>
      <c r="AI189" s="1095">
        <v>9.4975000000000032E-2</v>
      </c>
      <c r="AJ189" s="1095">
        <v>0.14512500000000006</v>
      </c>
      <c r="AK189" s="1095">
        <v>0.19567500000000007</v>
      </c>
      <c r="AL189" s="1095">
        <v>0.24777500000000005</v>
      </c>
      <c r="AM189" s="1095">
        <v>0.31321000000000004</v>
      </c>
      <c r="AN189" s="1095">
        <v>0.38116000000000005</v>
      </c>
      <c r="AO189" s="1095">
        <v>0.46972500000000006</v>
      </c>
      <c r="AP189" s="1095">
        <v>0.56910000000000005</v>
      </c>
      <c r="AQ189" s="1095">
        <v>0.68165000000000009</v>
      </c>
      <c r="AR189" s="1095">
        <v>0.83585000000000009</v>
      </c>
      <c r="AS189" s="1095">
        <v>1</v>
      </c>
      <c r="AT189" s="147"/>
    </row>
    <row r="190" spans="31:46" ht="30" x14ac:dyDescent="0.25">
      <c r="AE190" s="923" t="s">
        <v>915</v>
      </c>
      <c r="AF190" s="1091">
        <v>0.25335083333333319</v>
      </c>
      <c r="AG190" s="761">
        <v>2028</v>
      </c>
      <c r="AH190" s="826">
        <v>117539.25480000005</v>
      </c>
      <c r="AI190" s="826">
        <v>116418.14745000002</v>
      </c>
      <c r="AJ190" s="826">
        <v>89431.108800000002</v>
      </c>
      <c r="AK190" s="826">
        <v>98280.883470000001</v>
      </c>
      <c r="AL190" s="826">
        <v>95015.188950000025</v>
      </c>
      <c r="AM190" s="826">
        <v>72448.209899999987</v>
      </c>
      <c r="AN190" s="826">
        <v>66172.154399999999</v>
      </c>
      <c r="AO190" s="826">
        <v>35221.008900000001</v>
      </c>
      <c r="AP190" s="826">
        <v>85289.984999999986</v>
      </c>
      <c r="AQ190" s="826">
        <v>87478.558200000014</v>
      </c>
      <c r="AR190" s="826">
        <v>97616.801699999996</v>
      </c>
      <c r="AS190" s="826">
        <v>107604.84900000005</v>
      </c>
      <c r="AT190" s="147"/>
    </row>
    <row r="191" spans="31:46" x14ac:dyDescent="0.25">
      <c r="AE191" s="147"/>
      <c r="AF191" s="147"/>
      <c r="AG191" s="147"/>
      <c r="AH191" s="147"/>
      <c r="AI191" s="147"/>
      <c r="AJ191" s="147"/>
      <c r="AK191" s="147"/>
      <c r="AL191" s="147"/>
      <c r="AM191" s="147"/>
      <c r="AN191" s="147"/>
      <c r="AO191" s="147"/>
      <c r="AP191" s="147"/>
      <c r="AQ191" s="147"/>
      <c r="AR191" s="147"/>
      <c r="AS191" s="147"/>
      <c r="AT191" s="147"/>
    </row>
    <row r="192" spans="31:46" x14ac:dyDescent="0.25">
      <c r="AE192" s="761"/>
      <c r="AF192" s="762"/>
      <c r="AG192" s="794"/>
      <c r="AH192" s="761"/>
      <c r="AI192" s="761"/>
      <c r="AJ192" s="761"/>
      <c r="AK192" s="761"/>
      <c r="AL192" s="761"/>
      <c r="AM192" s="761"/>
      <c r="AN192" s="761"/>
      <c r="AO192" s="761"/>
      <c r="AP192" s="761"/>
      <c r="AQ192" s="761"/>
      <c r="AR192" s="761"/>
      <c r="AS192" s="761"/>
      <c r="AT192" s="147"/>
    </row>
    <row r="193" spans="31:46" x14ac:dyDescent="0.25">
      <c r="AE193" s="6"/>
      <c r="AF193" s="762"/>
      <c r="AG193" s="761"/>
      <c r="AH193" s="761"/>
      <c r="AI193" s="761"/>
      <c r="AJ193" s="761"/>
      <c r="AK193" s="761"/>
      <c r="AL193" s="761"/>
      <c r="AM193" s="761"/>
      <c r="AN193" s="761"/>
      <c r="AO193" s="761"/>
      <c r="AP193" s="761"/>
      <c r="AQ193" s="761"/>
      <c r="AR193" s="761"/>
      <c r="AS193" s="761"/>
      <c r="AT193" s="147"/>
    </row>
    <row r="194" spans="31:46" x14ac:dyDescent="0.25">
      <c r="AE194" s="761"/>
      <c r="AF194" s="761"/>
      <c r="AG194" s="767"/>
      <c r="AH194" s="761"/>
      <c r="AI194" s="761"/>
      <c r="AJ194" s="761"/>
      <c r="AK194" s="761"/>
      <c r="AL194" s="761"/>
      <c r="AM194" s="761"/>
      <c r="AN194" s="761"/>
      <c r="AO194" s="761"/>
      <c r="AP194" s="761"/>
      <c r="AQ194" s="761"/>
      <c r="AR194" s="761"/>
      <c r="AS194" s="761"/>
      <c r="AT194" s="147"/>
    </row>
    <row r="195" spans="31:46" ht="18.75" x14ac:dyDescent="0.25">
      <c r="AE195" s="761"/>
      <c r="AF195" s="795"/>
      <c r="AG195" s="796"/>
      <c r="AH195" s="761"/>
      <c r="AI195" s="761"/>
      <c r="AJ195" s="761"/>
      <c r="AK195" s="761"/>
      <c r="AL195" s="761"/>
      <c r="AM195" s="761"/>
      <c r="AN195" s="761"/>
      <c r="AO195" s="761"/>
      <c r="AP195" s="761"/>
      <c r="AQ195" s="761"/>
      <c r="AR195" s="761"/>
      <c r="AS195" s="761"/>
      <c r="AT195" s="147"/>
    </row>
    <row r="196" spans="31:46" ht="18.75" x14ac:dyDescent="0.25">
      <c r="AE196" s="761"/>
      <c r="AF196" s="795"/>
      <c r="AG196" s="796"/>
      <c r="AH196" s="761"/>
      <c r="AI196" s="761"/>
      <c r="AJ196" s="761"/>
      <c r="AK196" s="761"/>
      <c r="AL196" s="761"/>
      <c r="AM196" s="761"/>
      <c r="AN196" s="761"/>
      <c r="AO196" s="761"/>
      <c r="AP196" s="761"/>
      <c r="AQ196" s="761"/>
      <c r="AR196" s="761"/>
      <c r="AS196" s="761"/>
      <c r="AT196" s="147"/>
    </row>
    <row r="197" spans="31:46" ht="18.75" x14ac:dyDescent="0.25">
      <c r="AE197" s="761"/>
      <c r="AF197" s="795"/>
      <c r="AG197" s="796"/>
      <c r="AH197" s="761"/>
      <c r="AI197" s="761"/>
      <c r="AJ197" s="761"/>
      <c r="AK197" s="761"/>
      <c r="AL197" s="761"/>
      <c r="AM197" s="761"/>
      <c r="AN197" s="761"/>
      <c r="AO197" s="761"/>
      <c r="AP197" s="761"/>
      <c r="AQ197" s="845"/>
      <c r="AR197" s="761"/>
      <c r="AS197" s="761"/>
      <c r="AT197" s="147"/>
    </row>
    <row r="198" spans="31:46" x14ac:dyDescent="0.25">
      <c r="AE198" s="761"/>
      <c r="AF198" s="761"/>
      <c r="AG198" s="761"/>
      <c r="AH198" s="761"/>
      <c r="AI198" s="761"/>
      <c r="AJ198" s="761"/>
      <c r="AK198" s="761"/>
      <c r="AL198" s="761"/>
      <c r="AM198" s="761"/>
      <c r="AN198" s="761"/>
      <c r="AO198" s="761"/>
      <c r="AP198" s="761"/>
      <c r="AQ198" s="845"/>
      <c r="AR198" s="761"/>
      <c r="AS198" s="761"/>
      <c r="AT198" s="147"/>
    </row>
    <row r="199" spans="31:46" x14ac:dyDescent="0.25">
      <c r="AE199" s="761"/>
      <c r="AF199" s="761"/>
      <c r="AG199" s="761"/>
      <c r="AH199" s="761"/>
      <c r="AI199" s="761"/>
      <c r="AJ199" s="761"/>
      <c r="AK199" s="761"/>
      <c r="AL199" s="761"/>
      <c r="AM199" s="761"/>
      <c r="AN199" s="761"/>
      <c r="AO199" s="761"/>
      <c r="AP199" s="761"/>
      <c r="AQ199" s="845"/>
      <c r="AR199" s="761"/>
      <c r="AS199" s="761"/>
      <c r="AT199" s="147"/>
    </row>
    <row r="200" spans="31:46" x14ac:dyDescent="0.25">
      <c r="AE200" s="761"/>
      <c r="AF200" s="761"/>
      <c r="AG200" s="761"/>
      <c r="AH200" s="761"/>
      <c r="AI200" s="761"/>
      <c r="AJ200" s="761"/>
      <c r="AK200" s="761"/>
      <c r="AL200" s="761"/>
      <c r="AM200" s="761"/>
      <c r="AN200" s="761"/>
      <c r="AO200" s="761"/>
      <c r="AP200" s="761"/>
      <c r="AQ200" s="761"/>
      <c r="AR200" s="809"/>
      <c r="AS200" s="761"/>
      <c r="AT200" s="147"/>
    </row>
    <row r="201" spans="31:46" x14ac:dyDescent="0.25">
      <c r="AE201" s="761"/>
      <c r="AF201" s="761"/>
      <c r="AG201" s="761"/>
      <c r="AH201" s="761"/>
      <c r="AI201" s="761"/>
      <c r="AJ201" s="761"/>
      <c r="AK201" s="761"/>
      <c r="AL201" s="761"/>
      <c r="AM201" s="761"/>
      <c r="AN201" s="761"/>
      <c r="AO201" s="761"/>
      <c r="AP201" s="761"/>
      <c r="AQ201" s="761"/>
      <c r="AR201" s="761"/>
      <c r="AS201" s="761"/>
      <c r="AT201" s="147"/>
    </row>
    <row r="202" spans="31:46" x14ac:dyDescent="0.25">
      <c r="AE202" s="761"/>
      <c r="AF202" s="761"/>
      <c r="AG202" s="761"/>
      <c r="AH202" s="761"/>
      <c r="AI202" s="761"/>
      <c r="AJ202" s="761"/>
      <c r="AK202" s="761"/>
      <c r="AL202" s="761"/>
      <c r="AM202" s="761"/>
      <c r="AN202" s="761"/>
      <c r="AO202" s="761"/>
      <c r="AP202" s="761"/>
      <c r="AQ202" s="761"/>
      <c r="AR202" s="761"/>
      <c r="AS202" s="761"/>
      <c r="AT202" s="147"/>
    </row>
    <row r="203" spans="31:46" x14ac:dyDescent="0.25">
      <c r="AE203" s="761"/>
      <c r="AF203" s="761"/>
      <c r="AG203" s="761"/>
      <c r="AH203" s="761"/>
      <c r="AI203" s="761"/>
      <c r="AJ203" s="761"/>
      <c r="AK203" s="761"/>
      <c r="AL203" s="761"/>
      <c r="AM203" s="761"/>
      <c r="AN203" s="761"/>
      <c r="AO203" s="761"/>
      <c r="AP203" s="761"/>
      <c r="AQ203" s="761"/>
      <c r="AR203" s="761"/>
      <c r="AS203" s="761"/>
      <c r="AT203" s="147"/>
    </row>
    <row r="204" spans="31:46" x14ac:dyDescent="0.25">
      <c r="AE204" s="761"/>
      <c r="AF204" s="761"/>
      <c r="AG204" s="761"/>
      <c r="AH204" s="761"/>
      <c r="AI204" s="761"/>
      <c r="AJ204" s="761"/>
      <c r="AK204" s="761"/>
      <c r="AL204" s="761"/>
      <c r="AM204" s="761"/>
      <c r="AN204" s="761"/>
      <c r="AO204" s="761"/>
      <c r="AP204" s="761"/>
      <c r="AQ204" s="761"/>
      <c r="AR204" s="761"/>
      <c r="AS204" s="761"/>
      <c r="AT204" s="147"/>
    </row>
    <row r="205" spans="31:46" x14ac:dyDescent="0.25">
      <c r="AE205" s="761"/>
      <c r="AF205" s="761"/>
      <c r="AG205" s="761"/>
      <c r="AH205" s="761"/>
      <c r="AI205" s="761"/>
      <c r="AJ205" s="761"/>
      <c r="AK205" s="761"/>
      <c r="AL205" s="761"/>
      <c r="AM205" s="761"/>
      <c r="AN205" s="761"/>
      <c r="AO205" s="761"/>
      <c r="AP205" s="761"/>
      <c r="AQ205" s="761"/>
      <c r="AR205" s="761"/>
      <c r="AS205" s="761"/>
      <c r="AT205" s="147"/>
    </row>
    <row r="206" spans="31:46" x14ac:dyDescent="0.25">
      <c r="AE206" s="761"/>
      <c r="AF206" s="761"/>
      <c r="AG206" s="761"/>
      <c r="AH206" s="761"/>
      <c r="AI206" s="761"/>
      <c r="AJ206" s="761"/>
      <c r="AK206" s="761"/>
      <c r="AL206" s="761"/>
      <c r="AM206" s="761"/>
      <c r="AN206" s="761"/>
      <c r="AO206" s="761"/>
      <c r="AP206" s="761"/>
      <c r="AQ206" s="761"/>
      <c r="AR206" s="761"/>
      <c r="AS206" s="761"/>
      <c r="AT206" s="147"/>
    </row>
    <row r="207" spans="31:46" x14ac:dyDescent="0.25">
      <c r="AE207" s="761"/>
      <c r="AF207" s="761"/>
      <c r="AG207" s="761"/>
      <c r="AH207" s="761"/>
      <c r="AI207" s="761"/>
      <c r="AJ207" s="761"/>
      <c r="AK207" s="761"/>
      <c r="AL207" s="761"/>
      <c r="AM207" s="761"/>
      <c r="AN207" s="761"/>
      <c r="AO207" s="761"/>
      <c r="AP207" s="761"/>
      <c r="AQ207" s="761"/>
      <c r="AR207" s="761"/>
      <c r="AS207" s="761"/>
      <c r="AT207" s="147"/>
    </row>
    <row r="208" spans="31:46" x14ac:dyDescent="0.25">
      <c r="AE208" s="761"/>
      <c r="AF208" s="761"/>
      <c r="AG208" s="761"/>
      <c r="AH208" s="761"/>
      <c r="AI208" s="761"/>
      <c r="AJ208" s="761"/>
      <c r="AK208" s="761"/>
      <c r="AL208" s="761"/>
      <c r="AM208" s="761"/>
      <c r="AN208" s="761"/>
      <c r="AO208" s="761"/>
      <c r="AP208" s="761"/>
      <c r="AQ208" s="761"/>
      <c r="AR208" s="761"/>
      <c r="AS208" s="761"/>
      <c r="AT208" s="147"/>
    </row>
    <row r="209" spans="31:46" x14ac:dyDescent="0.25">
      <c r="AE209" s="761"/>
      <c r="AF209" s="761"/>
      <c r="AG209" s="761"/>
      <c r="AH209" s="761"/>
      <c r="AI209" s="761"/>
      <c r="AJ209" s="761"/>
      <c r="AK209" s="761"/>
      <c r="AL209" s="761"/>
      <c r="AM209" s="761"/>
      <c r="AN209" s="761"/>
      <c r="AO209" s="761"/>
      <c r="AP209" s="761"/>
      <c r="AQ209" s="761"/>
      <c r="AR209" s="761"/>
      <c r="AS209" s="761"/>
      <c r="AT209" s="147"/>
    </row>
    <row r="210" spans="31:46" x14ac:dyDescent="0.25">
      <c r="AE210" s="761"/>
      <c r="AF210" s="761"/>
      <c r="AG210" s="761"/>
      <c r="AH210" s="761"/>
      <c r="AI210" s="761"/>
      <c r="AJ210" s="761"/>
      <c r="AK210" s="761"/>
      <c r="AL210" s="761"/>
      <c r="AM210" s="761"/>
      <c r="AN210" s="761"/>
      <c r="AO210" s="761"/>
      <c r="AP210" s="761"/>
      <c r="AQ210" s="761"/>
      <c r="AR210" s="761"/>
      <c r="AS210" s="761"/>
      <c r="AT210" s="147"/>
    </row>
    <row r="211" spans="31:46" x14ac:dyDescent="0.25">
      <c r="AE211" s="761"/>
      <c r="AF211" s="761"/>
      <c r="AG211" s="761"/>
      <c r="AH211" s="761"/>
      <c r="AI211" s="761"/>
      <c r="AJ211" s="761"/>
      <c r="AK211" s="761"/>
      <c r="AL211" s="761"/>
      <c r="AM211" s="761"/>
      <c r="AN211" s="761"/>
      <c r="AO211" s="761"/>
      <c r="AP211" s="761"/>
      <c r="AQ211" s="761"/>
      <c r="AR211" s="761"/>
      <c r="AS211" s="761"/>
      <c r="AT211" s="147"/>
    </row>
    <row r="212" spans="31:46" x14ac:dyDescent="0.25">
      <c r="AE212" s="761"/>
      <c r="AF212" s="761"/>
      <c r="AG212" s="761"/>
      <c r="AH212" s="761"/>
      <c r="AI212" s="761"/>
      <c r="AJ212" s="761"/>
      <c r="AK212" s="761"/>
      <c r="AL212" s="761"/>
      <c r="AM212" s="761"/>
      <c r="AN212" s="761"/>
      <c r="AO212" s="761"/>
      <c r="AP212" s="761"/>
      <c r="AQ212" s="761"/>
      <c r="AR212" s="761"/>
      <c r="AS212" s="761"/>
      <c r="AT212" s="147"/>
    </row>
    <row r="213" spans="31:46" x14ac:dyDescent="0.25">
      <c r="AE213" s="761"/>
      <c r="AF213" s="761"/>
      <c r="AG213" s="761"/>
      <c r="AH213" s="761"/>
      <c r="AI213" s="761"/>
      <c r="AJ213" s="761"/>
      <c r="AK213" s="761"/>
      <c r="AL213" s="761"/>
      <c r="AM213" s="761"/>
      <c r="AN213" s="761"/>
      <c r="AO213" s="761"/>
      <c r="AP213" s="761"/>
      <c r="AQ213" s="761"/>
      <c r="AR213" s="761"/>
      <c r="AS213" s="761"/>
      <c r="AT213" s="147"/>
    </row>
    <row r="214" spans="31:46" x14ac:dyDescent="0.25">
      <c r="AE214" s="761"/>
      <c r="AF214" s="761"/>
      <c r="AG214" s="761"/>
      <c r="AH214" s="761"/>
      <c r="AI214" s="761"/>
      <c r="AJ214" s="761"/>
      <c r="AK214" s="761"/>
      <c r="AL214" s="761"/>
      <c r="AM214" s="761"/>
      <c r="AN214" s="761"/>
      <c r="AO214" s="761"/>
      <c r="AP214" s="761"/>
      <c r="AQ214" s="761"/>
      <c r="AR214" s="761"/>
      <c r="AS214" s="761"/>
      <c r="AT214" s="147"/>
    </row>
    <row r="215" spans="31:46" x14ac:dyDescent="0.25">
      <c r="AE215" s="761"/>
      <c r="AF215" s="761"/>
      <c r="AG215" s="761"/>
      <c r="AH215" s="761"/>
      <c r="AI215" s="761"/>
      <c r="AJ215" s="761"/>
      <c r="AK215" s="761"/>
      <c r="AL215" s="761"/>
      <c r="AM215" s="761"/>
      <c r="AN215" s="761"/>
      <c r="AO215" s="761"/>
      <c r="AP215" s="761"/>
      <c r="AQ215" s="761"/>
      <c r="AR215" s="761"/>
      <c r="AS215" s="761"/>
      <c r="AT215" s="147"/>
    </row>
    <row r="216" spans="31:46" x14ac:dyDescent="0.25">
      <c r="AE216" s="761"/>
      <c r="AF216" s="761"/>
      <c r="AG216" s="761"/>
      <c r="AH216" s="761"/>
      <c r="AI216" s="761"/>
      <c r="AJ216" s="761"/>
      <c r="AK216" s="761"/>
      <c r="AL216" s="761"/>
      <c r="AM216" s="761"/>
      <c r="AN216" s="761"/>
      <c r="AO216" s="761"/>
      <c r="AP216" s="761"/>
      <c r="AQ216" s="761"/>
      <c r="AR216" s="761"/>
      <c r="AS216" s="761"/>
      <c r="AT216" s="147"/>
    </row>
    <row r="217" spans="31:46" x14ac:dyDescent="0.25">
      <c r="AE217" s="761"/>
      <c r="AF217" s="761"/>
      <c r="AG217" s="761"/>
      <c r="AH217" s="761"/>
      <c r="AI217" s="761"/>
      <c r="AJ217" s="761"/>
      <c r="AK217" s="761"/>
      <c r="AL217" s="761"/>
      <c r="AM217" s="761"/>
      <c r="AN217" s="761"/>
      <c r="AO217" s="761"/>
      <c r="AP217" s="761"/>
      <c r="AQ217" s="761"/>
      <c r="AR217" s="761"/>
      <c r="AS217" s="761"/>
      <c r="AT217" s="147"/>
    </row>
    <row r="218" spans="31:46" x14ac:dyDescent="0.25">
      <c r="AE218" s="761"/>
      <c r="AF218" s="761"/>
      <c r="AG218" s="761"/>
      <c r="AH218" s="761"/>
      <c r="AI218" s="761"/>
      <c r="AJ218" s="761"/>
      <c r="AK218" s="761"/>
      <c r="AL218" s="761"/>
      <c r="AM218" s="761"/>
      <c r="AN218" s="761"/>
      <c r="AO218" s="761"/>
      <c r="AP218" s="761"/>
      <c r="AQ218" s="761"/>
      <c r="AR218" s="761"/>
      <c r="AS218" s="761"/>
      <c r="AT218" s="147"/>
    </row>
    <row r="219" spans="31:46" x14ac:dyDescent="0.25">
      <c r="AE219" s="761"/>
      <c r="AF219" s="761"/>
      <c r="AG219" s="761"/>
      <c r="AH219" s="761"/>
      <c r="AI219" s="761"/>
      <c r="AJ219" s="761"/>
      <c r="AK219" s="761"/>
      <c r="AL219" s="761"/>
      <c r="AM219" s="761"/>
      <c r="AN219" s="761"/>
      <c r="AO219" s="761"/>
      <c r="AP219" s="761"/>
      <c r="AQ219" s="761"/>
      <c r="AR219" s="761"/>
      <c r="AS219" s="761"/>
      <c r="AT219" s="147"/>
    </row>
    <row r="220" spans="31:46" x14ac:dyDescent="0.25">
      <c r="AE220" s="761"/>
      <c r="AF220" s="761"/>
      <c r="AG220" s="761"/>
      <c r="AH220" s="761"/>
      <c r="AI220" s="761"/>
      <c r="AJ220" s="761"/>
      <c r="AK220" s="761"/>
      <c r="AL220" s="761"/>
      <c r="AM220" s="761"/>
      <c r="AN220" s="761"/>
      <c r="AO220" s="761"/>
      <c r="AP220" s="761"/>
      <c r="AQ220" s="761"/>
      <c r="AR220" s="761"/>
      <c r="AS220" s="761"/>
      <c r="AT220" s="147"/>
    </row>
    <row r="221" spans="31:46" x14ac:dyDescent="0.25">
      <c r="AE221" s="761"/>
      <c r="AF221" s="761"/>
      <c r="AG221" s="761"/>
      <c r="AH221" s="761"/>
      <c r="AI221" s="761"/>
      <c r="AJ221" s="761"/>
      <c r="AK221" s="761"/>
      <c r="AL221" s="761"/>
      <c r="AM221" s="761"/>
      <c r="AN221" s="761"/>
      <c r="AO221" s="761"/>
      <c r="AP221" s="761"/>
      <c r="AQ221" s="761"/>
      <c r="AR221" s="761"/>
      <c r="AS221" s="761"/>
      <c r="AT221" s="147"/>
    </row>
    <row r="222" spans="31:46" x14ac:dyDescent="0.25">
      <c r="AE222" s="761"/>
      <c r="AF222" s="761"/>
      <c r="AG222" s="761"/>
      <c r="AH222" s="761"/>
      <c r="AI222" s="761"/>
      <c r="AJ222" s="761"/>
      <c r="AK222" s="761"/>
      <c r="AL222" s="761"/>
      <c r="AM222" s="761"/>
      <c r="AN222" s="761"/>
      <c r="AO222" s="761"/>
      <c r="AP222" s="761"/>
      <c r="AQ222" s="761"/>
      <c r="AR222" s="761"/>
      <c r="AS222" s="761"/>
      <c r="AT222" s="147"/>
    </row>
    <row r="223" spans="31:46" x14ac:dyDescent="0.25">
      <c r="AE223" s="761"/>
      <c r="AF223" s="761"/>
      <c r="AG223" s="761"/>
      <c r="AH223" s="761"/>
      <c r="AI223" s="761"/>
      <c r="AJ223" s="761"/>
      <c r="AK223" s="761"/>
      <c r="AL223" s="761"/>
      <c r="AM223" s="761"/>
      <c r="AN223" s="761"/>
      <c r="AO223" s="761"/>
      <c r="AP223" s="761"/>
      <c r="AQ223" s="761"/>
      <c r="AR223" s="761"/>
      <c r="AS223" s="761"/>
      <c r="AT223" s="147"/>
    </row>
    <row r="224" spans="31:46" x14ac:dyDescent="0.25">
      <c r="AE224" s="761"/>
      <c r="AF224" s="761"/>
      <c r="AG224" s="761"/>
      <c r="AH224" s="761"/>
      <c r="AI224" s="761"/>
      <c r="AJ224" s="761"/>
      <c r="AK224" s="761"/>
      <c r="AL224" s="761"/>
      <c r="AM224" s="761"/>
      <c r="AN224" s="761"/>
      <c r="AO224" s="761"/>
      <c r="AP224" s="761"/>
      <c r="AQ224" s="761"/>
      <c r="AR224" s="761"/>
      <c r="AS224" s="761"/>
      <c r="AT224" s="147"/>
    </row>
    <row r="225" spans="31:46" x14ac:dyDescent="0.25">
      <c r="AE225" s="761"/>
      <c r="AF225" s="761"/>
      <c r="AG225" s="761"/>
      <c r="AH225" s="761"/>
      <c r="AI225" s="761"/>
      <c r="AJ225" s="761"/>
      <c r="AK225" s="761"/>
      <c r="AL225" s="761"/>
      <c r="AM225" s="761"/>
      <c r="AN225" s="761"/>
      <c r="AO225" s="761"/>
      <c r="AP225" s="761"/>
      <c r="AQ225" s="761"/>
      <c r="AR225" s="761"/>
      <c r="AS225" s="761"/>
      <c r="AT225" s="147"/>
    </row>
    <row r="226" spans="31:46" x14ac:dyDescent="0.25">
      <c r="AE226" s="761"/>
      <c r="AF226" s="761"/>
      <c r="AG226" s="761"/>
      <c r="AH226" s="761"/>
      <c r="AI226" s="761"/>
      <c r="AJ226" s="761"/>
      <c r="AK226" s="761"/>
      <c r="AL226" s="761"/>
      <c r="AM226" s="761"/>
      <c r="AN226" s="761"/>
      <c r="AO226" s="761"/>
      <c r="AP226" s="761"/>
      <c r="AQ226" s="761"/>
      <c r="AR226" s="761"/>
      <c r="AS226" s="761"/>
      <c r="AT226" s="147"/>
    </row>
  </sheetData>
  <sortState ref="C36:G42">
    <sortCondition descending="1" ref="G36:G42"/>
  </sortState>
  <hyperlinks>
    <hyperlink ref="C164" r:id="rId1"/>
  </hyperlinks>
  <pageMargins left="0.7" right="0.7" top="0.75" bottom="0.75" header="0.3" footer="0.3"/>
  <pageSetup paperSize="9"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B1:AY221"/>
  <sheetViews>
    <sheetView topLeftCell="A16" zoomScale="130" zoomScaleNormal="130" workbookViewId="0">
      <selection activeCell="A16" sqref="A1:XFD1048576"/>
    </sheetView>
  </sheetViews>
  <sheetFormatPr defaultRowHeight="15" x14ac:dyDescent="0.25"/>
  <cols>
    <col min="3" max="3" width="73.140625" customWidth="1"/>
    <col min="4" max="4" width="12.5703125" customWidth="1"/>
    <col min="5" max="5" width="12.7109375" customWidth="1"/>
    <col min="6" max="6" width="12.85546875" style="147" customWidth="1"/>
    <col min="7" max="7" width="10.42578125" customWidth="1"/>
    <col min="8" max="8" width="11.28515625" customWidth="1"/>
    <col min="9" max="9" width="19.140625" style="147" customWidth="1"/>
    <col min="10" max="10" width="55.5703125" customWidth="1"/>
    <col min="11" max="11" width="19.28515625" customWidth="1"/>
    <col min="12" max="12" width="17.5703125" customWidth="1"/>
    <col min="15" max="15" width="12" bestFit="1" customWidth="1"/>
    <col min="16" max="16" width="10.85546875" customWidth="1"/>
  </cols>
  <sheetData>
    <row r="1" spans="3:11" hidden="1" x14ac:dyDescent="0.25">
      <c r="C1" s="2" t="s">
        <v>532</v>
      </c>
    </row>
    <row r="2" spans="3:11" ht="15.75" hidden="1" thickBot="1" x14ac:dyDescent="0.3">
      <c r="G2">
        <v>2019</v>
      </c>
      <c r="H2" t="s">
        <v>531</v>
      </c>
      <c r="J2" s="147">
        <v>2019</v>
      </c>
      <c r="K2" s="147">
        <v>2021</v>
      </c>
    </row>
    <row r="3" spans="3:11" ht="15.75" hidden="1" thickBot="1" x14ac:dyDescent="0.3">
      <c r="C3" s="780" t="s">
        <v>515</v>
      </c>
      <c r="D3" s="781">
        <v>15026295</v>
      </c>
      <c r="E3" s="781">
        <v>24589545</v>
      </c>
      <c r="F3" s="781"/>
      <c r="G3" s="781">
        <v>15577643</v>
      </c>
      <c r="H3" s="781">
        <v>15421128</v>
      </c>
      <c r="I3" s="934"/>
      <c r="J3" s="68">
        <v>0.63350676069850009</v>
      </c>
      <c r="K3" s="68">
        <v>0.62714165715551062</v>
      </c>
    </row>
    <row r="4" spans="3:11" ht="15.75" hidden="1" thickBot="1" x14ac:dyDescent="0.3">
      <c r="C4" s="782" t="s">
        <v>516</v>
      </c>
      <c r="D4" s="783" t="s">
        <v>517</v>
      </c>
      <c r="E4" s="784">
        <v>0.15</v>
      </c>
      <c r="F4" s="929"/>
      <c r="G4" s="68">
        <v>9.1730529714743603E-3</v>
      </c>
      <c r="H4" s="68">
        <v>4.3793563217013887E-3</v>
      </c>
      <c r="I4" s="68"/>
      <c r="J4" s="68">
        <v>6.1153686476495737E-2</v>
      </c>
      <c r="K4" s="68">
        <v>2.9195708811342591E-2</v>
      </c>
    </row>
    <row r="5" spans="3:11" ht="15.75" hidden="1" thickBot="1" x14ac:dyDescent="0.3">
      <c r="C5" s="782" t="s">
        <v>518</v>
      </c>
      <c r="D5" s="783">
        <v>122</v>
      </c>
      <c r="E5" s="783">
        <v>187</v>
      </c>
      <c r="F5" s="930"/>
      <c r="G5">
        <v>77</v>
      </c>
      <c r="H5">
        <v>82</v>
      </c>
      <c r="J5" s="68">
        <v>0.41176470588235292</v>
      </c>
      <c r="K5" s="68">
        <v>0.43850267379679142</v>
      </c>
    </row>
    <row r="6" spans="3:11" ht="15.75" hidden="1" thickBot="1" x14ac:dyDescent="0.3">
      <c r="C6" s="782" t="s">
        <v>519</v>
      </c>
      <c r="D6" s="783">
        <v>49</v>
      </c>
      <c r="E6" s="783">
        <v>65</v>
      </c>
      <c r="F6" s="930"/>
      <c r="G6">
        <v>-7</v>
      </c>
      <c r="H6">
        <v>-2</v>
      </c>
      <c r="J6" s="68">
        <v>-0.1076923076923077</v>
      </c>
      <c r="K6" s="68">
        <v>-3.0769230769230771E-2</v>
      </c>
    </row>
    <row r="7" spans="3:11" ht="15.75" hidden="1" thickBot="1" x14ac:dyDescent="0.3">
      <c r="C7" s="782" t="s">
        <v>520</v>
      </c>
      <c r="D7" s="783" t="s">
        <v>517</v>
      </c>
      <c r="E7" s="785" t="s">
        <v>521</v>
      </c>
      <c r="F7" s="931"/>
    </row>
    <row r="8" spans="3:11" ht="15.75" hidden="1" thickBot="1" x14ac:dyDescent="0.3">
      <c r="C8" s="782" t="s">
        <v>522</v>
      </c>
      <c r="D8" s="786">
        <v>1207</v>
      </c>
      <c r="E8" s="786">
        <v>1400</v>
      </c>
      <c r="F8" s="932"/>
      <c r="G8">
        <v>1212</v>
      </c>
      <c r="H8">
        <v>1167</v>
      </c>
      <c r="J8" s="68">
        <v>0.86571428571428577</v>
      </c>
      <c r="K8" s="68">
        <v>0.83357142857142852</v>
      </c>
    </row>
    <row r="9" spans="3:11" ht="15.75" hidden="1" thickBot="1" x14ac:dyDescent="0.3">
      <c r="C9" s="782" t="s">
        <v>523</v>
      </c>
      <c r="D9" s="786">
        <v>59127</v>
      </c>
      <c r="E9" s="786">
        <v>96757</v>
      </c>
      <c r="F9" s="932"/>
      <c r="G9">
        <v>67062</v>
      </c>
      <c r="H9">
        <v>56831</v>
      </c>
      <c r="J9" s="68">
        <v>0.69309714025858593</v>
      </c>
      <c r="K9" s="68">
        <v>0.58735802060832809</v>
      </c>
    </row>
    <row r="10" spans="3:11" ht="15.75" hidden="1" thickBot="1" x14ac:dyDescent="0.3">
      <c r="C10" s="782" t="s">
        <v>524</v>
      </c>
      <c r="D10" s="784">
        <v>0.04</v>
      </c>
      <c r="E10" s="784">
        <v>0.15</v>
      </c>
      <c r="F10" s="929"/>
      <c r="G10" s="68">
        <v>3.3550662134050446E-2</v>
      </c>
      <c r="H10" s="68">
        <v>-6.4719445712900408E-3</v>
      </c>
      <c r="I10" s="68"/>
      <c r="J10" s="68">
        <v>0.22367108089366966</v>
      </c>
      <c r="K10" s="68">
        <v>-4.3146297141933604E-2</v>
      </c>
    </row>
    <row r="11" spans="3:11" ht="15.75" hidden="1" thickBot="1" x14ac:dyDescent="0.3">
      <c r="C11" s="782" t="s">
        <v>525</v>
      </c>
      <c r="D11" s="786">
        <v>145700</v>
      </c>
      <c r="E11" s="786">
        <v>256423</v>
      </c>
      <c r="F11" s="932"/>
      <c r="G11">
        <v>157036</v>
      </c>
      <c r="H11">
        <v>128517</v>
      </c>
      <c r="J11" s="68">
        <v>0.61240996322482777</v>
      </c>
      <c r="K11" s="68">
        <v>0.50119139078787789</v>
      </c>
    </row>
    <row r="12" spans="3:11" ht="15.75" hidden="1" thickBot="1" x14ac:dyDescent="0.3">
      <c r="C12" s="782" t="s">
        <v>526</v>
      </c>
      <c r="D12" s="784">
        <v>7.0000000000000007E-2</v>
      </c>
      <c r="E12" s="784">
        <v>0.15</v>
      </c>
      <c r="F12" s="929"/>
      <c r="G12" s="68">
        <v>1.9450926561427606E-2</v>
      </c>
      <c r="H12" s="68">
        <v>-1.9655685197895217E-2</v>
      </c>
      <c r="I12" s="68"/>
      <c r="J12" s="68">
        <v>0.12967284374285071</v>
      </c>
      <c r="K12" s="68">
        <v>-0.13103790131930146</v>
      </c>
    </row>
    <row r="13" spans="3:11" ht="15.75" hidden="1" thickBot="1" x14ac:dyDescent="0.3">
      <c r="C13" s="782" t="s">
        <v>527</v>
      </c>
      <c r="D13" s="783">
        <v>2.5</v>
      </c>
      <c r="E13" s="783">
        <v>2.7</v>
      </c>
      <c r="F13" s="930"/>
      <c r="G13" s="788">
        <v>2.3416539918284571</v>
      </c>
      <c r="H13" s="788">
        <v>2.37818075460661</v>
      </c>
      <c r="I13" s="788"/>
      <c r="J13" s="68">
        <v>0.86727925623276181</v>
      </c>
      <c r="K13" s="68">
        <v>0.88080768689133704</v>
      </c>
    </row>
    <row r="14" spans="3:11" ht="15.75" hidden="1" thickBot="1" x14ac:dyDescent="0.3">
      <c r="C14" s="782" t="s">
        <v>528</v>
      </c>
      <c r="D14" s="784">
        <v>0.3</v>
      </c>
      <c r="E14" s="784">
        <v>0.6</v>
      </c>
      <c r="F14" s="929"/>
      <c r="G14" s="68">
        <v>0.43916326416466245</v>
      </c>
      <c r="H14" s="68">
        <v>0.47494927769216272</v>
      </c>
      <c r="I14" s="68"/>
      <c r="J14" s="68">
        <v>0.73193877360777082</v>
      </c>
      <c r="K14" s="68">
        <v>0.79158212948693785</v>
      </c>
    </row>
    <row r="15" spans="3:11" ht="15.75" hidden="1" thickBot="1" x14ac:dyDescent="0.3">
      <c r="C15" s="782" t="s">
        <v>529</v>
      </c>
      <c r="D15" s="783" t="s">
        <v>517</v>
      </c>
      <c r="E15" s="783" t="s">
        <v>530</v>
      </c>
      <c r="F15" s="930"/>
      <c r="G15" s="147">
        <v>78</v>
      </c>
      <c r="H15" s="147">
        <v>86</v>
      </c>
      <c r="J15" s="68">
        <v>0.65</v>
      </c>
      <c r="K15" s="68">
        <v>0.71666666666666667</v>
      </c>
    </row>
    <row r="17" spans="2:10" ht="18" customHeight="1" x14ac:dyDescent="0.25">
      <c r="C17" s="2137" t="s">
        <v>1169</v>
      </c>
      <c r="D17" s="2139" t="s">
        <v>1168</v>
      </c>
      <c r="E17" s="2136" t="s">
        <v>1201</v>
      </c>
      <c r="F17" s="2136"/>
      <c r="G17" s="2136"/>
      <c r="H17" s="2136"/>
    </row>
    <row r="18" spans="2:10" ht="15.75" thickBot="1" x14ac:dyDescent="0.3">
      <c r="C18" s="2138"/>
      <c r="D18" s="2140"/>
      <c r="E18" s="1397" t="s">
        <v>1166</v>
      </c>
      <c r="F18" s="1397" t="s">
        <v>1167</v>
      </c>
      <c r="G18" s="1398" t="s">
        <v>1182</v>
      </c>
      <c r="H18" s="1398" t="s">
        <v>1183</v>
      </c>
    </row>
    <row r="19" spans="2:10" x14ac:dyDescent="0.25">
      <c r="B19" s="147"/>
      <c r="C19" s="1399" t="s">
        <v>566</v>
      </c>
      <c r="D19" s="1400">
        <v>23636</v>
      </c>
      <c r="E19" s="1400">
        <v>24397.654486078158</v>
      </c>
      <c r="F19" s="1400">
        <v>28012.539105172418</v>
      </c>
      <c r="G19" s="1401">
        <v>103.22243394008359</v>
      </c>
      <c r="H19" s="1401">
        <v>118.5164118512964</v>
      </c>
    </row>
    <row r="20" spans="2:10" s="147" customFormat="1" x14ac:dyDescent="0.25">
      <c r="C20" s="1172" t="s">
        <v>1013</v>
      </c>
      <c r="D20" s="1402">
        <v>3.3</v>
      </c>
      <c r="E20" s="1402">
        <v>5.3</v>
      </c>
      <c r="F20" s="1402">
        <v>6.3</v>
      </c>
      <c r="G20" s="1403">
        <v>160.60606060606062</v>
      </c>
      <c r="H20" s="1401">
        <v>190.90909090909091</v>
      </c>
    </row>
    <row r="21" spans="2:10" x14ac:dyDescent="0.25">
      <c r="C21" s="1172" t="s">
        <v>1184</v>
      </c>
      <c r="D21" s="1172">
        <v>45.1</v>
      </c>
      <c r="E21" s="1172">
        <v>44.4</v>
      </c>
      <c r="F21" s="1172">
        <v>43.5</v>
      </c>
      <c r="G21" s="1403">
        <v>98.44789356984478</v>
      </c>
      <c r="H21" s="1401">
        <v>96.452328159645234</v>
      </c>
      <c r="J21" s="2"/>
    </row>
    <row r="22" spans="2:10" x14ac:dyDescent="0.25">
      <c r="C22" s="1172" t="s">
        <v>567</v>
      </c>
      <c r="D22" s="1404">
        <v>66.7</v>
      </c>
      <c r="E22" s="1404">
        <v>66.7</v>
      </c>
      <c r="F22" s="1404">
        <v>66.7</v>
      </c>
      <c r="G22" s="1403">
        <v>100</v>
      </c>
      <c r="H22" s="1401">
        <v>100</v>
      </c>
    </row>
    <row r="23" spans="2:10" s="147" customFormat="1" x14ac:dyDescent="0.25">
      <c r="C23" s="1172" t="s">
        <v>883</v>
      </c>
      <c r="D23" s="1404">
        <v>323.5</v>
      </c>
      <c r="E23" s="1404">
        <v>323.5</v>
      </c>
      <c r="F23" s="1404">
        <v>323.5</v>
      </c>
      <c r="G23" s="1403">
        <v>100</v>
      </c>
      <c r="H23" s="1401">
        <v>100</v>
      </c>
    </row>
    <row r="24" spans="2:10" x14ac:dyDescent="0.25">
      <c r="C24" s="1405" t="s">
        <v>1173</v>
      </c>
      <c r="D24" s="1405">
        <v>12274</v>
      </c>
      <c r="E24" s="1405">
        <v>13010</v>
      </c>
      <c r="F24" s="1405">
        <v>15872</v>
      </c>
      <c r="G24" s="1403">
        <v>105.99641518657323</v>
      </c>
      <c r="H24" s="1401">
        <v>129.31399706697084</v>
      </c>
    </row>
    <row r="25" spans="2:10" s="147" customFormat="1" x14ac:dyDescent="0.25">
      <c r="C25" s="1405" t="s">
        <v>1234</v>
      </c>
      <c r="D25" s="1405">
        <v>820</v>
      </c>
      <c r="E25" s="1405">
        <v>1003.0228776275051</v>
      </c>
      <c r="F25" s="1405">
        <v>1272.4497311389928</v>
      </c>
      <c r="G25" s="1403">
        <v>122.31986312530549</v>
      </c>
      <c r="H25" s="1401">
        <v>155.17679648036497</v>
      </c>
    </row>
    <row r="26" spans="2:10" s="147" customFormat="1" x14ac:dyDescent="0.25">
      <c r="C26" s="1405" t="s">
        <v>1175</v>
      </c>
      <c r="D26" s="1173">
        <v>6.6807886589538859E-2</v>
      </c>
      <c r="E26" s="1173">
        <v>7.7096301124327832E-2</v>
      </c>
      <c r="F26" s="1173">
        <v>8.0169463907446628E-2</v>
      </c>
      <c r="G26" s="1390">
        <v>1.0288414534788973E-2</v>
      </c>
      <c r="H26" s="1391">
        <v>1.3361577317907769E-2</v>
      </c>
    </row>
    <row r="27" spans="2:10" x14ac:dyDescent="0.25">
      <c r="C27" s="1172" t="s">
        <v>1185</v>
      </c>
      <c r="D27" s="1406">
        <v>1116.1199999999999</v>
      </c>
      <c r="E27" s="1406">
        <v>1371.9964548396401</v>
      </c>
      <c r="F27" s="1406">
        <v>2465.4871782091027</v>
      </c>
      <c r="G27" s="1403">
        <v>122.92553263445151</v>
      </c>
      <c r="H27" s="1401">
        <v>220.89803768493556</v>
      </c>
    </row>
    <row r="28" spans="2:10" s="147" customFormat="1" x14ac:dyDescent="0.25">
      <c r="B28" s="389"/>
      <c r="C28" s="1172" t="s">
        <v>1186</v>
      </c>
      <c r="D28" s="1406">
        <v>901.88</v>
      </c>
      <c r="E28" s="1406">
        <v>1174.4823613974766</v>
      </c>
      <c r="F28" s="1406">
        <v>2250.4296563205639</v>
      </c>
      <c r="G28" s="1403">
        <v>130.22601248475146</v>
      </c>
      <c r="H28" s="1401">
        <v>249.52650644437884</v>
      </c>
      <c r="I28" s="1408"/>
    </row>
    <row r="29" spans="2:10" s="147" customFormat="1" x14ac:dyDescent="0.25">
      <c r="C29" s="1172" t="s">
        <v>1349</v>
      </c>
      <c r="D29" s="1402">
        <v>80.804931369386807</v>
      </c>
      <c r="E29" s="1402">
        <v>85.603891850781125</v>
      </c>
      <c r="F29" s="1402">
        <v>91.277280864029734</v>
      </c>
      <c r="G29" s="1410">
        <v>4.7989604813943174</v>
      </c>
      <c r="H29" s="1410">
        <v>10.472349494642927</v>
      </c>
      <c r="I29" s="1408"/>
    </row>
    <row r="30" spans="2:10" s="147" customFormat="1" x14ac:dyDescent="0.25">
      <c r="C30" s="1172" t="s">
        <v>1703</v>
      </c>
      <c r="D30" s="1402">
        <v>93.384553258022095</v>
      </c>
      <c r="E30" s="1402"/>
      <c r="F30" s="1402"/>
      <c r="G30" s="1410"/>
      <c r="H30" s="1410"/>
      <c r="I30" s="1408"/>
    </row>
    <row r="31" spans="2:10" s="147" customFormat="1" x14ac:dyDescent="0.25">
      <c r="C31" s="1172" t="s">
        <v>1200</v>
      </c>
      <c r="D31" s="1402">
        <v>22.867776419999998</v>
      </c>
      <c r="E31" s="1402">
        <v>36.010826345999995</v>
      </c>
      <c r="F31" s="1402">
        <v>99.846408197811158</v>
      </c>
      <c r="G31" s="1403">
        <v>157.47410541632362</v>
      </c>
      <c r="H31" s="1403">
        <v>436.62490993433966</v>
      </c>
      <c r="I31" s="1408"/>
    </row>
    <row r="32" spans="2:10" s="147" customFormat="1" x14ac:dyDescent="0.25">
      <c r="C32" s="1172" t="s">
        <v>1199</v>
      </c>
      <c r="D32" s="1405">
        <v>145.94</v>
      </c>
      <c r="E32" s="1405">
        <v>167.83099999999996</v>
      </c>
      <c r="F32" s="1405">
        <v>291.58642358010383</v>
      </c>
      <c r="G32" s="1403">
        <v>114.99999999999997</v>
      </c>
      <c r="H32" s="1403">
        <v>199.79883759086187</v>
      </c>
      <c r="I32" s="1408"/>
    </row>
    <row r="33" spans="3:9" s="147" customFormat="1" x14ac:dyDescent="0.25">
      <c r="C33" s="1172" t="s">
        <v>1213</v>
      </c>
      <c r="D33" s="1405">
        <v>512</v>
      </c>
      <c r="E33" s="1405">
        <v>638</v>
      </c>
      <c r="F33" s="1405">
        <v>872</v>
      </c>
      <c r="G33" s="1403">
        <v>124.609375</v>
      </c>
      <c r="H33" s="1403">
        <v>170.3125</v>
      </c>
      <c r="I33" s="1408"/>
    </row>
    <row r="34" spans="3:9" s="147" customFormat="1" x14ac:dyDescent="0.25">
      <c r="C34" s="1423" t="s">
        <v>1214</v>
      </c>
      <c r="D34" s="1424">
        <v>230</v>
      </c>
      <c r="E34" s="1424">
        <v>310</v>
      </c>
      <c r="F34" s="1424">
        <v>468</v>
      </c>
      <c r="G34" s="1403">
        <v>134.78260869565219</v>
      </c>
      <c r="H34" s="1403">
        <v>203.47826086956519</v>
      </c>
      <c r="I34" s="1408"/>
    </row>
    <row r="35" spans="3:9" s="147" customFormat="1" x14ac:dyDescent="0.25">
      <c r="C35" s="1423" t="s">
        <v>1215</v>
      </c>
      <c r="D35" s="1424">
        <v>128</v>
      </c>
      <c r="E35" s="1424">
        <v>141</v>
      </c>
      <c r="F35" s="1424">
        <v>160</v>
      </c>
      <c r="G35" s="1403">
        <v>110.15625</v>
      </c>
      <c r="H35" s="1403">
        <v>125</v>
      </c>
      <c r="I35" s="1408"/>
    </row>
    <row r="36" spans="3:9" s="147" customFormat="1" x14ac:dyDescent="0.25">
      <c r="C36" s="1423" t="s">
        <v>1216</v>
      </c>
      <c r="D36" s="1424">
        <v>154</v>
      </c>
      <c r="E36" s="1424">
        <v>187</v>
      </c>
      <c r="F36" s="1424">
        <v>244</v>
      </c>
      <c r="G36" s="1403">
        <v>121.42857142857142</v>
      </c>
      <c r="H36" s="1403">
        <v>158.44155844155844</v>
      </c>
      <c r="I36" s="1426"/>
    </row>
    <row r="37" spans="3:9" s="147" customFormat="1" x14ac:dyDescent="0.25">
      <c r="C37" s="1172" t="s">
        <v>1197</v>
      </c>
      <c r="D37" s="1405">
        <v>1212</v>
      </c>
      <c r="E37" s="2128">
        <v>1449</v>
      </c>
      <c r="F37" s="2128">
        <v>2030</v>
      </c>
      <c r="G37" s="2127">
        <v>119.55445544554455</v>
      </c>
      <c r="H37" s="2127">
        <v>167.49174917491749</v>
      </c>
      <c r="I37" s="258"/>
    </row>
    <row r="38" spans="3:9" s="147" customFormat="1" x14ac:dyDescent="0.25">
      <c r="C38" s="1172" t="s">
        <v>1198</v>
      </c>
      <c r="D38" s="1405">
        <v>1167</v>
      </c>
      <c r="E38" s="2128"/>
      <c r="F38" s="2128"/>
      <c r="G38" s="2127"/>
      <c r="H38" s="2127"/>
      <c r="I38" s="138"/>
    </row>
    <row r="39" spans="3:9" s="147" customFormat="1" x14ac:dyDescent="0.25">
      <c r="C39" s="1423" t="s">
        <v>1217</v>
      </c>
      <c r="D39" s="1424">
        <v>489</v>
      </c>
      <c r="E39" s="1425">
        <v>620</v>
      </c>
      <c r="F39" s="1425">
        <v>995</v>
      </c>
      <c r="G39" s="1627">
        <v>0.41902313624678661</v>
      </c>
      <c r="H39" s="1627">
        <v>0.42788129744651482</v>
      </c>
      <c r="I39" s="138"/>
    </row>
    <row r="40" spans="3:9" s="147" customFormat="1" x14ac:dyDescent="0.25">
      <c r="C40" s="1423" t="s">
        <v>1218</v>
      </c>
      <c r="D40" s="1424">
        <v>400</v>
      </c>
      <c r="E40" s="1425">
        <v>423</v>
      </c>
      <c r="F40" s="1425">
        <v>500</v>
      </c>
      <c r="G40" s="1627">
        <v>0.34275921165381318</v>
      </c>
      <c r="H40" s="1627">
        <v>0.29192546583850931</v>
      </c>
      <c r="I40" s="138"/>
    </row>
    <row r="41" spans="3:9" s="147" customFormat="1" x14ac:dyDescent="0.25">
      <c r="C41" s="1423" t="s">
        <v>1219</v>
      </c>
      <c r="D41" s="1424">
        <v>278</v>
      </c>
      <c r="E41" s="1425">
        <v>405.9957</v>
      </c>
      <c r="F41" s="1425">
        <v>535</v>
      </c>
      <c r="G41" s="1627">
        <v>0.23821765209940018</v>
      </c>
      <c r="H41" s="1627">
        <v>0.2801902691511387</v>
      </c>
      <c r="I41" s="138"/>
    </row>
    <row r="42" spans="3:9" s="147" customFormat="1" x14ac:dyDescent="0.25">
      <c r="C42" s="1172" t="s">
        <v>1192</v>
      </c>
      <c r="D42" s="1406">
        <v>156693</v>
      </c>
      <c r="E42" s="2128">
        <v>214566</v>
      </c>
      <c r="F42" s="2128">
        <v>342424.75</v>
      </c>
      <c r="G42" s="2127">
        <v>136.93400470984665</v>
      </c>
      <c r="H42" s="2127">
        <v>218.53225734397833</v>
      </c>
    </row>
    <row r="43" spans="3:9" s="147" customFormat="1" x14ac:dyDescent="0.25">
      <c r="C43" s="1172" t="s">
        <v>1193</v>
      </c>
      <c r="D43" s="1406">
        <v>154703</v>
      </c>
      <c r="E43" s="2128"/>
      <c r="F43" s="2128"/>
      <c r="G43" s="2127">
        <v>0</v>
      </c>
      <c r="H43" s="2127" t="e">
        <v>#DIV/0!</v>
      </c>
    </row>
    <row r="44" spans="3:9" s="147" customFormat="1" x14ac:dyDescent="0.25">
      <c r="C44" s="1172" t="s">
        <v>1194</v>
      </c>
      <c r="D44" s="1173">
        <v>0.56451623192288802</v>
      </c>
      <c r="E44" s="2124">
        <v>0.60000186422825608</v>
      </c>
      <c r="F44" s="2124">
        <v>0.65</v>
      </c>
      <c r="G44" s="2125">
        <v>3.5485632305368053E-2</v>
      </c>
      <c r="H44" s="2125">
        <v>8.5483768077111999E-2</v>
      </c>
    </row>
    <row r="45" spans="3:9" s="147" customFormat="1" x14ac:dyDescent="0.25">
      <c r="C45" s="1172" t="s">
        <v>1187</v>
      </c>
      <c r="D45" s="1173">
        <v>0.48275081931184272</v>
      </c>
      <c r="E45" s="2124"/>
      <c r="F45" s="2124"/>
      <c r="G45" s="2125">
        <v>0</v>
      </c>
      <c r="H45" s="2125" t="e">
        <v>#DIV/0!</v>
      </c>
    </row>
    <row r="46" spans="3:9" s="147" customFormat="1" x14ac:dyDescent="0.25">
      <c r="C46" s="1172" t="s">
        <v>1016</v>
      </c>
      <c r="D46" s="1405">
        <v>67062</v>
      </c>
      <c r="E46" s="2128">
        <v>84141</v>
      </c>
      <c r="F46" s="2128">
        <v>131701.82692307691</v>
      </c>
      <c r="G46" s="2127">
        <v>125.46747785631207</v>
      </c>
      <c r="H46" s="2127">
        <v>196.38815860409309</v>
      </c>
    </row>
    <row r="47" spans="3:9" s="147" customFormat="1" ht="13.5" customHeight="1" x14ac:dyDescent="0.25">
      <c r="C47" s="1172" t="s">
        <v>1015</v>
      </c>
      <c r="D47" s="1405">
        <v>66731</v>
      </c>
      <c r="E47" s="2128">
        <v>84141</v>
      </c>
      <c r="F47" s="2128"/>
      <c r="G47" s="2127">
        <v>126.08982332049573</v>
      </c>
      <c r="H47" s="2127">
        <v>0</v>
      </c>
    </row>
    <row r="48" spans="3:9" s="147" customFormat="1" x14ac:dyDescent="0.25">
      <c r="C48" s="1172" t="s">
        <v>1188</v>
      </c>
      <c r="D48" s="1173">
        <v>0.6609257105365185</v>
      </c>
      <c r="E48" s="2124">
        <v>0.68470781188718932</v>
      </c>
      <c r="F48" s="2124">
        <v>0.7191489361702128</v>
      </c>
      <c r="G48" s="2125">
        <v>2.3782101350670826E-2</v>
      </c>
      <c r="H48" s="2125">
        <v>5.8223225633694309E-2</v>
      </c>
    </row>
    <row r="49" spans="2:8" s="147" customFormat="1" x14ac:dyDescent="0.25">
      <c r="C49" s="1172" t="s">
        <v>1189</v>
      </c>
      <c r="D49" s="1173">
        <v>0.56408565734066629</v>
      </c>
      <c r="E49" s="2124">
        <v>0.68470781188718932</v>
      </c>
      <c r="F49" s="2124"/>
      <c r="G49" s="2125">
        <v>121.38365919729033</v>
      </c>
      <c r="H49" s="2125">
        <v>0</v>
      </c>
    </row>
    <row r="50" spans="2:8" s="147" customFormat="1" ht="13.5" customHeight="1" x14ac:dyDescent="0.25">
      <c r="C50" s="1172" t="s">
        <v>1202</v>
      </c>
      <c r="D50" s="1406">
        <v>2.336539321821598</v>
      </c>
      <c r="E50" s="2126">
        <v>2.5500766570399684</v>
      </c>
      <c r="F50" s="2126">
        <v>2.6</v>
      </c>
      <c r="G50" s="2127">
        <v>109.13904308068282</v>
      </c>
      <c r="H50" s="2127">
        <v>111.27567919434817</v>
      </c>
    </row>
    <row r="51" spans="2:8" s="147" customFormat="1" ht="13.5" customHeight="1" x14ac:dyDescent="0.25">
      <c r="C51" s="1172" t="s">
        <v>1203</v>
      </c>
      <c r="D51" s="1406">
        <v>2.3183078329412119</v>
      </c>
      <c r="E51" s="2126">
        <v>2.5500766570399684</v>
      </c>
      <c r="F51" s="2126"/>
      <c r="G51" s="2127">
        <v>109.99732739567696</v>
      </c>
      <c r="H51" s="2127">
        <v>0</v>
      </c>
    </row>
    <row r="52" spans="2:8" s="147" customFormat="1" ht="13.5" customHeight="1" x14ac:dyDescent="0.25">
      <c r="C52" s="1172" t="s">
        <v>1204</v>
      </c>
      <c r="D52" s="1406">
        <v>1.9965480675947025</v>
      </c>
      <c r="E52" s="2126">
        <v>2.2346426897641076</v>
      </c>
      <c r="F52" s="2126">
        <v>2.35</v>
      </c>
      <c r="G52" s="2141">
        <v>111.92531379703993</v>
      </c>
      <c r="H52" s="2141">
        <v>117.70315166171336</v>
      </c>
    </row>
    <row r="53" spans="2:8" s="147" customFormat="1" ht="13.5" customHeight="1" x14ac:dyDescent="0.25">
      <c r="C53" s="1172" t="s">
        <v>1205</v>
      </c>
      <c r="D53" s="1406">
        <v>1.9840337920408055</v>
      </c>
      <c r="E53" s="2126">
        <v>2.2346426897641076</v>
      </c>
      <c r="F53" s="2126"/>
      <c r="G53" s="2141">
        <v>112.63128172154377</v>
      </c>
      <c r="H53" s="2141">
        <v>0</v>
      </c>
    </row>
    <row r="54" spans="2:8" s="147" customFormat="1" ht="13.5" customHeight="1" x14ac:dyDescent="0.25">
      <c r="C54" s="1172" t="s">
        <v>1190</v>
      </c>
      <c r="D54" s="1173">
        <v>0.43097255074536556</v>
      </c>
      <c r="E54" s="2124">
        <v>0.48521839418369306</v>
      </c>
      <c r="F54" s="2124">
        <v>0.53299828780449843</v>
      </c>
      <c r="G54" s="2125">
        <v>5.4245843438327501E-2</v>
      </c>
      <c r="H54" s="2125">
        <v>0.10202573705913287</v>
      </c>
    </row>
    <row r="55" spans="2:8" s="147" customFormat="1" ht="13.5" customHeight="1" x14ac:dyDescent="0.25">
      <c r="C55" s="1172" t="s">
        <v>1191</v>
      </c>
      <c r="D55" s="1173">
        <v>0.44563091414497846</v>
      </c>
      <c r="E55" s="2124"/>
      <c r="F55" s="2124"/>
      <c r="G55" s="2125">
        <v>0</v>
      </c>
      <c r="H55" s="2125" t="e">
        <v>#DIV/0!</v>
      </c>
    </row>
    <row r="56" spans="2:8" s="147" customFormat="1" ht="13.5" customHeight="1" x14ac:dyDescent="0.25">
      <c r="C56" s="1387" t="s">
        <v>1195</v>
      </c>
      <c r="D56" s="1407">
        <v>0.22857168688667229</v>
      </c>
      <c r="E56" s="2134">
        <v>0.22714397216185933</v>
      </c>
      <c r="F56" s="2134">
        <v>0.2</v>
      </c>
      <c r="G56" s="2135">
        <v>-3.3546404452254874E-2</v>
      </c>
      <c r="H56" s="2135">
        <v>-6.0690376614114194E-2</v>
      </c>
    </row>
    <row r="57" spans="2:8" s="147" customFormat="1" ht="13.5" customHeight="1" x14ac:dyDescent="0.25">
      <c r="C57" s="1387" t="s">
        <v>1196</v>
      </c>
      <c r="D57" s="1407">
        <v>0.26069037661411421</v>
      </c>
      <c r="E57" s="2134"/>
      <c r="F57" s="2134"/>
      <c r="G57" s="2135"/>
      <c r="H57" s="2135"/>
    </row>
    <row r="58" spans="2:8" s="147" customFormat="1" ht="13.5" customHeight="1" x14ac:dyDescent="0.25">
      <c r="C58" s="70"/>
      <c r="D58" s="137"/>
      <c r="E58" s="1385"/>
      <c r="F58" s="1385"/>
      <c r="G58" s="1386"/>
      <c r="H58" s="1386"/>
    </row>
    <row r="59" spans="2:8" s="147" customFormat="1" ht="33" customHeight="1" x14ac:dyDescent="0.25">
      <c r="C59" s="1392" t="s">
        <v>1176</v>
      </c>
      <c r="D59" s="1394" t="s">
        <v>890</v>
      </c>
      <c r="E59" s="1394" t="s">
        <v>891</v>
      </c>
      <c r="F59" s="1394" t="s">
        <v>1012</v>
      </c>
      <c r="G59" s="1386"/>
      <c r="H59" s="1386"/>
    </row>
    <row r="60" spans="2:8" s="147" customFormat="1" ht="26.25" customHeight="1" x14ac:dyDescent="0.25">
      <c r="C60" s="1417" t="s">
        <v>1178</v>
      </c>
      <c r="D60" s="1418">
        <v>5.1277711964799453</v>
      </c>
      <c r="E60" s="1418">
        <v>5.9390955012779258</v>
      </c>
      <c r="F60" s="1418">
        <v>7.2467547207285019</v>
      </c>
      <c r="G60" s="1386"/>
      <c r="H60" s="1386"/>
    </row>
    <row r="61" spans="2:8" s="147" customFormat="1" ht="26.25" customHeight="1" x14ac:dyDescent="0.25">
      <c r="C61" s="1417" t="s">
        <v>1179</v>
      </c>
      <c r="D61" s="1418">
        <v>3.7465224111282844</v>
      </c>
      <c r="E61" s="1418">
        <v>4.4791344667697066</v>
      </c>
      <c r="F61" s="1418">
        <v>6.2751159196290569</v>
      </c>
      <c r="G61" s="1386"/>
      <c r="H61" s="1386"/>
    </row>
    <row r="62" spans="2:8" s="147" customFormat="1" ht="26.25" customHeight="1" x14ac:dyDescent="0.25">
      <c r="C62" s="1417" t="s">
        <v>1180</v>
      </c>
      <c r="D62" s="1418">
        <v>1.3270352099256844</v>
      </c>
      <c r="E62" s="1418">
        <v>1.8171624568609599</v>
      </c>
      <c r="F62" s="1418">
        <v>2.9</v>
      </c>
      <c r="G62" s="1386"/>
      <c r="H62" s="1386"/>
    </row>
    <row r="63" spans="2:8" s="147" customFormat="1" ht="26.25" customHeight="1" x14ac:dyDescent="0.25">
      <c r="C63" s="1417" t="s">
        <v>1181</v>
      </c>
      <c r="D63" s="1418">
        <v>1.8162797868123153</v>
      </c>
      <c r="E63" s="1418">
        <v>2.4094613485487386</v>
      </c>
      <c r="F63" s="1418">
        <v>3.3490359316509579</v>
      </c>
      <c r="G63" s="1386"/>
      <c r="H63" s="1386"/>
    </row>
    <row r="64" spans="2:8" s="147" customFormat="1" ht="26.25" customHeight="1" x14ac:dyDescent="0.25">
      <c r="B64" s="276"/>
      <c r="C64" s="972"/>
      <c r="D64" s="1388"/>
      <c r="E64" s="1388"/>
      <c r="F64" s="1388"/>
      <c r="G64" s="1389"/>
      <c r="H64" s="1386"/>
    </row>
    <row r="65" spans="3:8" s="147" customFormat="1" ht="18" customHeight="1" x14ac:dyDescent="0.25">
      <c r="C65" s="2129" t="s">
        <v>1172</v>
      </c>
      <c r="D65" s="2131" t="s">
        <v>1168</v>
      </c>
      <c r="E65" s="2133" t="s">
        <v>1014</v>
      </c>
      <c r="F65" s="2133"/>
      <c r="G65" s="2133"/>
      <c r="H65" s="2133"/>
    </row>
    <row r="66" spans="3:8" s="147" customFormat="1" ht="15.75" thickBot="1" x14ac:dyDescent="0.3">
      <c r="C66" s="2130"/>
      <c r="D66" s="2132"/>
      <c r="E66" s="1411" t="s">
        <v>1166</v>
      </c>
      <c r="F66" s="1411" t="s">
        <v>1167</v>
      </c>
      <c r="G66" s="1412" t="s">
        <v>1207</v>
      </c>
      <c r="H66" s="1412" t="s">
        <v>1208</v>
      </c>
    </row>
    <row r="67" spans="3:8" s="147" customFormat="1" x14ac:dyDescent="0.25">
      <c r="C67" s="1399" t="s">
        <v>1170</v>
      </c>
      <c r="D67" s="1400">
        <v>69454</v>
      </c>
      <c r="E67" s="1400">
        <v>70650.157726523365</v>
      </c>
      <c r="F67" s="1400">
        <v>78653.974551131105</v>
      </c>
      <c r="G67" s="1401">
        <v>101.72223014732538</v>
      </c>
      <c r="H67" s="1401">
        <v>113.24614068467058</v>
      </c>
    </row>
    <row r="68" spans="3:8" s="147" customFormat="1" x14ac:dyDescent="0.25">
      <c r="C68" s="1172" t="s">
        <v>1013</v>
      </c>
      <c r="D68" s="1402">
        <v>2.5</v>
      </c>
      <c r="E68" s="1402">
        <v>2.85</v>
      </c>
      <c r="F68" s="1402">
        <v>4.8899999999999997</v>
      </c>
      <c r="G68" s="1403">
        <v>114.00000000000001</v>
      </c>
      <c r="H68" s="1401">
        <v>195.6</v>
      </c>
    </row>
    <row r="69" spans="3:8" s="147" customFormat="1" x14ac:dyDescent="0.25">
      <c r="C69" s="1172" t="s">
        <v>1171</v>
      </c>
      <c r="D69" s="1404">
        <v>647</v>
      </c>
      <c r="E69" s="1404">
        <v>647</v>
      </c>
      <c r="F69" s="1404">
        <v>647</v>
      </c>
      <c r="G69" s="1403">
        <v>100</v>
      </c>
      <c r="H69" s="1401">
        <v>100</v>
      </c>
    </row>
    <row r="70" spans="3:8" s="147" customFormat="1" x14ac:dyDescent="0.25">
      <c r="C70" s="1405" t="s">
        <v>1173</v>
      </c>
      <c r="D70" s="1405">
        <v>21197</v>
      </c>
      <c r="E70" s="1405">
        <v>22257</v>
      </c>
      <c r="F70" s="1405">
        <v>26708</v>
      </c>
      <c r="G70" s="1403">
        <v>105.00070764730857</v>
      </c>
      <c r="H70" s="1401">
        <v>125.99896211728074</v>
      </c>
    </row>
    <row r="71" spans="3:8" s="147" customFormat="1" x14ac:dyDescent="0.25">
      <c r="C71" s="1405" t="s">
        <v>1174</v>
      </c>
      <c r="D71" s="1405">
        <v>1020</v>
      </c>
      <c r="E71" s="1405">
        <v>1231.6583007029296</v>
      </c>
      <c r="F71" s="1405">
        <v>1606.4867669953296</v>
      </c>
      <c r="G71" s="1403">
        <v>120.75081379440486</v>
      </c>
      <c r="H71" s="1401">
        <v>157.49870264660095</v>
      </c>
    </row>
    <row r="72" spans="3:8" s="147" customFormat="1" x14ac:dyDescent="0.25">
      <c r="C72" s="1172" t="s">
        <v>1185</v>
      </c>
      <c r="D72" s="1406">
        <v>1045.73</v>
      </c>
      <c r="E72" s="1406">
        <v>1330.4605934528886</v>
      </c>
      <c r="F72" s="1406">
        <v>2390.8469462145704</v>
      </c>
      <c r="G72" s="1403">
        <v>127.22792627665731</v>
      </c>
      <c r="H72" s="1401">
        <v>228.6294690039083</v>
      </c>
    </row>
    <row r="73" spans="3:8" s="147" customFormat="1" x14ac:dyDescent="0.25">
      <c r="C73" s="1172" t="s">
        <v>1186</v>
      </c>
      <c r="D73" s="1406">
        <v>905.91838511586457</v>
      </c>
      <c r="E73" s="1406">
        <v>1179.7413893026446</v>
      </c>
      <c r="F73" s="1406">
        <v>2260.5064976169506</v>
      </c>
      <c r="G73" s="1403">
        <v>130.22601248475146</v>
      </c>
      <c r="H73" s="1401">
        <v>249.52650644437884</v>
      </c>
    </row>
    <row r="74" spans="3:8" s="147" customFormat="1" x14ac:dyDescent="0.25">
      <c r="C74" s="1172" t="s">
        <v>1197</v>
      </c>
      <c r="D74" s="1405">
        <v>1682</v>
      </c>
      <c r="E74" s="2128">
        <v>2032.01</v>
      </c>
      <c r="F74" s="2128">
        <v>2985.35</v>
      </c>
      <c r="G74" s="2127">
        <v>120.80915576694412</v>
      </c>
      <c r="H74" s="2127">
        <v>177.48810939357907</v>
      </c>
    </row>
    <row r="75" spans="3:8" s="147" customFormat="1" x14ac:dyDescent="0.25">
      <c r="C75" s="1172" t="s">
        <v>1198</v>
      </c>
      <c r="D75" s="1405">
        <v>1637</v>
      </c>
      <c r="E75" s="2128"/>
      <c r="F75" s="2128"/>
      <c r="G75" s="2127"/>
      <c r="H75" s="2127"/>
    </row>
    <row r="76" spans="3:8" s="147" customFormat="1" x14ac:dyDescent="0.25">
      <c r="C76" s="1172" t="s">
        <v>1192</v>
      </c>
      <c r="D76" s="1406">
        <v>184681</v>
      </c>
      <c r="E76" s="2128">
        <v>256638.8</v>
      </c>
      <c r="F76" s="2128">
        <v>378186.72</v>
      </c>
      <c r="G76" s="2127">
        <v>138.96329346278176</v>
      </c>
      <c r="H76" s="2127">
        <v>204.77835835846676</v>
      </c>
    </row>
    <row r="77" spans="3:8" s="147" customFormat="1" x14ac:dyDescent="0.25">
      <c r="C77" s="1172" t="s">
        <v>1193</v>
      </c>
      <c r="D77" s="1406">
        <v>182335.55259647846</v>
      </c>
      <c r="E77" s="2128"/>
      <c r="F77" s="2128"/>
      <c r="G77" s="2127">
        <v>0</v>
      </c>
      <c r="H77" s="2127" t="e">
        <v>#DIV/0!</v>
      </c>
    </row>
    <row r="78" spans="3:8" s="147" customFormat="1" ht="13.5" customHeight="1" x14ac:dyDescent="0.25">
      <c r="C78" s="1172" t="s">
        <v>1202</v>
      </c>
      <c r="D78" s="1406">
        <v>2.2233846598365097</v>
      </c>
      <c r="E78" s="2126">
        <v>2.4629794528744857</v>
      </c>
      <c r="F78" s="2126">
        <v>2.5614216305971862</v>
      </c>
      <c r="G78" s="2127">
        <v>110.77612872689309</v>
      </c>
      <c r="H78" s="2127">
        <v>115.20371066990869</v>
      </c>
    </row>
    <row r="79" spans="3:8" s="147" customFormat="1" ht="13.5" customHeight="1" x14ac:dyDescent="0.25">
      <c r="C79" s="1172" t="s">
        <v>1203</v>
      </c>
      <c r="D79" s="1406">
        <v>2.1508851889591809</v>
      </c>
      <c r="E79" s="2126">
        <v>2.4629794528744857</v>
      </c>
      <c r="F79" s="2126"/>
      <c r="G79" s="2127">
        <v>114.5100382631919</v>
      </c>
      <c r="H79" s="2127">
        <v>0</v>
      </c>
    </row>
    <row r="80" spans="3:8" s="147" customFormat="1" ht="13.5" customHeight="1" x14ac:dyDescent="0.25">
      <c r="C80" s="1172" t="s">
        <v>1190</v>
      </c>
      <c r="D80" s="1173">
        <v>0.34511427129856298</v>
      </c>
      <c r="E80" s="2124">
        <v>0.39901325228027795</v>
      </c>
      <c r="F80" s="2124">
        <v>0.38930016925681665</v>
      </c>
      <c r="G80" s="2125">
        <v>5.3898980981714972E-2</v>
      </c>
      <c r="H80" s="2125">
        <v>4.4185897958253673E-2</v>
      </c>
    </row>
    <row r="81" spans="3:8" s="147" customFormat="1" ht="13.5" customHeight="1" x14ac:dyDescent="0.25">
      <c r="C81" s="1172" t="s">
        <v>1191</v>
      </c>
      <c r="D81" s="1173">
        <v>0.35152071523597894</v>
      </c>
      <c r="E81" s="2124"/>
      <c r="F81" s="2124"/>
      <c r="G81" s="2125">
        <v>0</v>
      </c>
      <c r="H81" s="2125" t="e">
        <v>#DIV/0!</v>
      </c>
    </row>
    <row r="82" spans="3:8" s="147" customFormat="1" ht="13.5" customHeight="1" x14ac:dyDescent="0.25">
      <c r="E82" s="927"/>
      <c r="F82" s="927"/>
      <c r="G82" s="1386"/>
      <c r="H82" s="1386"/>
    </row>
    <row r="83" spans="3:8" s="147" customFormat="1" ht="26.25" customHeight="1" x14ac:dyDescent="0.25">
      <c r="C83" s="1393" t="s">
        <v>1177</v>
      </c>
      <c r="D83" s="1393" t="s">
        <v>613</v>
      </c>
      <c r="E83" s="1393" t="s">
        <v>1159</v>
      </c>
      <c r="F83" s="1393" t="s">
        <v>1206</v>
      </c>
      <c r="G83" s="1386"/>
      <c r="H83" s="1386"/>
    </row>
    <row r="84" spans="3:8" s="147" customFormat="1" ht="24.75" customHeight="1" x14ac:dyDescent="0.25">
      <c r="C84" s="1395" t="s">
        <v>1178</v>
      </c>
      <c r="D84" s="1396">
        <v>2.4217467676447724</v>
      </c>
      <c r="E84" s="1396">
        <v>2.8761577686289383</v>
      </c>
      <c r="F84" s="1396">
        <v>3.7955488162385156</v>
      </c>
      <c r="G84" s="1386"/>
      <c r="H84" s="1386"/>
    </row>
    <row r="85" spans="3:8" s="147" customFormat="1" ht="24.75" customHeight="1" x14ac:dyDescent="0.25">
      <c r="C85" s="1395" t="s">
        <v>1157</v>
      </c>
      <c r="D85" s="1396">
        <v>2.599690880989181</v>
      </c>
      <c r="E85" s="1396">
        <v>3.140664605873261</v>
      </c>
      <c r="F85" s="1396">
        <v>4.6141421947449768</v>
      </c>
      <c r="G85" s="1386"/>
      <c r="H85" s="1386"/>
    </row>
    <row r="86" spans="3:8" s="147" customFormat="1" ht="24.75" customHeight="1" x14ac:dyDescent="0.25">
      <c r="C86" s="1395" t="s">
        <v>1180</v>
      </c>
      <c r="D86" s="1396">
        <v>0.78203298680951072</v>
      </c>
      <c r="E86" s="1396">
        <v>1.0867387944358577</v>
      </c>
      <c r="F86" s="1396">
        <v>1.6014343122102008</v>
      </c>
      <c r="G86" s="1386"/>
      <c r="H86" s="1386"/>
    </row>
    <row r="87" spans="3:8" s="147" customFormat="1" ht="24.75" customHeight="1" x14ac:dyDescent="0.25">
      <c r="C87" s="1395" t="s">
        <v>1181</v>
      </c>
      <c r="D87" s="1396">
        <v>0.72850425096575211</v>
      </c>
      <c r="E87" s="1396">
        <v>0.99521363097542781</v>
      </c>
      <c r="F87" s="1396">
        <v>1.3173244021208839</v>
      </c>
      <c r="G87" s="1386"/>
      <c r="H87" s="1386"/>
    </row>
    <row r="88" spans="3:8" s="147" customFormat="1" ht="13.5" customHeight="1" x14ac:dyDescent="0.25">
      <c r="C88" s="70"/>
      <c r="D88" s="137"/>
      <c r="E88" s="1385"/>
      <c r="F88" s="1385"/>
      <c r="G88" s="1386"/>
      <c r="H88" s="1386"/>
    </row>
    <row r="89" spans="3:8" s="147" customFormat="1" ht="13.5" customHeight="1" x14ac:dyDescent="0.25">
      <c r="C89" s="70"/>
      <c r="D89" s="137"/>
      <c r="E89" s="1385"/>
      <c r="F89" s="1385"/>
      <c r="G89" s="1386"/>
      <c r="H89" s="1386"/>
    </row>
    <row r="90" spans="3:8" s="147" customFormat="1" ht="13.5" customHeight="1" x14ac:dyDescent="0.25">
      <c r="C90" s="70"/>
      <c r="D90" s="137"/>
      <c r="E90" s="1385"/>
      <c r="F90" s="1385"/>
      <c r="G90" s="1386"/>
      <c r="H90" s="1386"/>
    </row>
    <row r="91" spans="3:8" s="147" customFormat="1" ht="13.5" customHeight="1" x14ac:dyDescent="0.25">
      <c r="C91" s="70"/>
      <c r="D91" s="137"/>
      <c r="E91" s="1385"/>
      <c r="F91" s="1385"/>
      <c r="G91" s="1386"/>
      <c r="H91" s="1386"/>
    </row>
    <row r="92" spans="3:8" s="147" customFormat="1" ht="13.5" customHeight="1" x14ac:dyDescent="0.25">
      <c r="C92" s="70"/>
      <c r="D92" s="137"/>
      <c r="E92" s="1385"/>
      <c r="F92" s="1385"/>
      <c r="G92" s="1386"/>
      <c r="H92" s="1386"/>
    </row>
    <row r="93" spans="3:8" s="147" customFormat="1" ht="13.5" customHeight="1" x14ac:dyDescent="0.25">
      <c r="C93" s="70"/>
      <c r="D93" s="137"/>
      <c r="E93" s="1385"/>
      <c r="F93" s="1385"/>
      <c r="G93" s="1386"/>
      <c r="H93" s="1386"/>
    </row>
    <row r="94" spans="3:8" s="147" customFormat="1" ht="13.5" customHeight="1" x14ac:dyDescent="0.25">
      <c r="D94" s="138"/>
      <c r="E94" s="138"/>
      <c r="F94" s="138"/>
      <c r="G94" s="70"/>
    </row>
    <row r="95" spans="3:8" s="147" customFormat="1" ht="13.5" customHeight="1" x14ac:dyDescent="0.25">
      <c r="D95" s="138"/>
      <c r="E95" s="138"/>
      <c r="F95" s="138"/>
      <c r="G95" s="70"/>
    </row>
    <row r="96" spans="3:8" s="147" customFormat="1" ht="13.5" customHeight="1" x14ac:dyDescent="0.25">
      <c r="D96"/>
    </row>
    <row r="97" spans="3:51" x14ac:dyDescent="0.25">
      <c r="C97" s="2" t="s">
        <v>592</v>
      </c>
    </row>
    <row r="98" spans="3:51" x14ac:dyDescent="0.25">
      <c r="C98" t="s">
        <v>593</v>
      </c>
    </row>
    <row r="99" spans="3:51" x14ac:dyDescent="0.25">
      <c r="C99" t="s">
        <v>594</v>
      </c>
      <c r="F99" s="6"/>
    </row>
    <row r="100" spans="3:51" x14ac:dyDescent="0.25">
      <c r="C100" t="s">
        <v>595</v>
      </c>
    </row>
    <row r="101" spans="3:51" x14ac:dyDescent="0.25">
      <c r="C101" t="s">
        <v>596</v>
      </c>
      <c r="G101" s="147"/>
      <c r="H101" s="147"/>
      <c r="J101" s="147"/>
      <c r="K101" s="147"/>
    </row>
    <row r="102" spans="3:51" x14ac:dyDescent="0.25">
      <c r="C102" t="s">
        <v>597</v>
      </c>
      <c r="F102" s="6"/>
      <c r="G102" s="6"/>
      <c r="H102" s="6"/>
      <c r="I102" s="6"/>
      <c r="J102" s="6"/>
      <c r="K102" s="6"/>
    </row>
    <row r="103" spans="3:51" x14ac:dyDescent="0.25">
      <c r="C103" t="s">
        <v>598</v>
      </c>
    </row>
    <row r="104" spans="3:51" x14ac:dyDescent="0.25">
      <c r="C104" t="s">
        <v>599</v>
      </c>
    </row>
    <row r="105" spans="3:51" x14ac:dyDescent="0.25">
      <c r="C105" t="s">
        <v>600</v>
      </c>
    </row>
    <row r="106" spans="3:51" x14ac:dyDescent="0.25">
      <c r="C106" t="s">
        <v>601</v>
      </c>
    </row>
    <row r="107" spans="3:51" x14ac:dyDescent="0.25">
      <c r="C107" t="s">
        <v>602</v>
      </c>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row>
    <row r="108" spans="3:51" s="147" customFormat="1" ht="15.75" thickBot="1" x14ac:dyDescent="0.3">
      <c r="D108" s="138"/>
      <c r="E108" s="138"/>
      <c r="F108" s="138"/>
    </row>
    <row r="109" spans="3:51" ht="60" x14ac:dyDescent="0.25">
      <c r="C109" s="2" t="s">
        <v>568</v>
      </c>
      <c r="D109" s="848" t="s">
        <v>890</v>
      </c>
      <c r="E109" s="928" t="s">
        <v>872</v>
      </c>
      <c r="F109" s="928" t="s">
        <v>1303</v>
      </c>
      <c r="H109" s="1003" t="s">
        <v>887</v>
      </c>
      <c r="I109" s="1004" t="s">
        <v>888</v>
      </c>
      <c r="J109" s="266"/>
      <c r="K109" s="948" t="s">
        <v>882</v>
      </c>
      <c r="L109" s="949" t="s">
        <v>873</v>
      </c>
    </row>
    <row r="110" spans="3:51" ht="24" x14ac:dyDescent="0.25">
      <c r="C110" s="846" t="s">
        <v>616</v>
      </c>
      <c r="D110" s="847">
        <v>5.1277711964799453</v>
      </c>
      <c r="E110" s="849">
        <v>6.1</v>
      </c>
      <c r="F110" s="849">
        <v>7.6</v>
      </c>
      <c r="G110" s="179" t="s">
        <v>569</v>
      </c>
      <c r="H110" s="944">
        <v>274.79600000000005</v>
      </c>
      <c r="I110" s="945">
        <v>629.33600000000001</v>
      </c>
      <c r="J110" s="266" t="s">
        <v>892</v>
      </c>
      <c r="K110" s="946">
        <v>1441.796</v>
      </c>
      <c r="L110" s="947">
        <v>1796.336</v>
      </c>
    </row>
    <row r="111" spans="3:51" s="147" customFormat="1" ht="24" x14ac:dyDescent="0.25">
      <c r="C111" s="846" t="s">
        <v>889</v>
      </c>
      <c r="D111" s="847">
        <v>3.7465224111282844</v>
      </c>
      <c r="E111" s="849">
        <v>4.5</v>
      </c>
      <c r="F111" s="849">
        <v>7</v>
      </c>
      <c r="G111" s="179" t="s">
        <v>894</v>
      </c>
      <c r="H111" s="944">
        <v>288.75</v>
      </c>
      <c r="I111" s="945">
        <v>1097.5</v>
      </c>
      <c r="J111" s="266" t="s">
        <v>893</v>
      </c>
      <c r="K111" s="946">
        <v>1455.75</v>
      </c>
      <c r="L111" s="947">
        <v>2264.5</v>
      </c>
      <c r="O111" s="12"/>
      <c r="P111" s="12"/>
      <c r="Q111" s="12"/>
      <c r="R111" s="12"/>
      <c r="S111" s="12"/>
      <c r="T111" s="1012"/>
    </row>
    <row r="112" spans="3:51" s="147" customFormat="1" x14ac:dyDescent="0.25">
      <c r="C112" s="1005" t="s">
        <v>895</v>
      </c>
      <c r="D112" s="847"/>
      <c r="E112" s="849"/>
      <c r="F112" s="849"/>
      <c r="G112" s="179" t="s">
        <v>894</v>
      </c>
      <c r="H112" s="1006">
        <v>281.77300000000002</v>
      </c>
      <c r="I112" s="1007">
        <v>863.41800000000001</v>
      </c>
      <c r="J112" s="266" t="s">
        <v>896</v>
      </c>
      <c r="K112" s="1008">
        <v>1449</v>
      </c>
      <c r="L112" s="1009">
        <v>2030</v>
      </c>
    </row>
    <row r="113" spans="2:13" ht="24" x14ac:dyDescent="0.25">
      <c r="C113" s="846" t="s">
        <v>614</v>
      </c>
      <c r="D113" s="847">
        <v>1.3270352099256844</v>
      </c>
      <c r="E113" s="849">
        <v>2.1</v>
      </c>
      <c r="F113" s="849">
        <v>2.9</v>
      </c>
      <c r="G113" s="179" t="s">
        <v>569</v>
      </c>
      <c r="H113" s="944">
        <v>93259.75</v>
      </c>
      <c r="I113" s="945">
        <v>185731.75</v>
      </c>
      <c r="J113" s="266" t="s">
        <v>571</v>
      </c>
      <c r="K113" s="946">
        <v>247962.75</v>
      </c>
      <c r="L113" s="947">
        <v>342424.75</v>
      </c>
    </row>
    <row r="114" spans="2:13" ht="23.25" x14ac:dyDescent="0.25">
      <c r="C114" s="846" t="s">
        <v>615</v>
      </c>
      <c r="D114" s="847">
        <v>1.8162797868123153</v>
      </c>
      <c r="E114" s="849">
        <v>2.1</v>
      </c>
      <c r="F114" s="849">
        <v>2.9</v>
      </c>
      <c r="G114" s="179" t="s">
        <v>569</v>
      </c>
      <c r="H114" s="988">
        <v>26466.940000000002</v>
      </c>
      <c r="I114" s="989">
        <v>93494.060000000027</v>
      </c>
      <c r="J114" s="266" t="s">
        <v>571</v>
      </c>
      <c r="K114" s="986">
        <v>181169.94</v>
      </c>
      <c r="L114" s="987">
        <v>250187.06000000003</v>
      </c>
    </row>
    <row r="115" spans="2:13" s="147" customFormat="1" ht="15.75" thickBot="1" x14ac:dyDescent="0.3">
      <c r="C115" s="972"/>
      <c r="D115" s="973"/>
      <c r="E115" s="849"/>
      <c r="F115" s="849"/>
      <c r="G115" s="179"/>
      <c r="H115" s="990">
        <v>59863.345000000001</v>
      </c>
      <c r="I115" s="991">
        <v>139612.90500000003</v>
      </c>
      <c r="J115" s="266" t="s">
        <v>897</v>
      </c>
      <c r="K115" s="992">
        <v>214566</v>
      </c>
      <c r="L115" s="993">
        <v>342424.75</v>
      </c>
    </row>
    <row r="116" spans="2:13" s="147" customFormat="1" ht="15.75" thickBot="1" x14ac:dyDescent="0.3">
      <c r="B116" s="276"/>
      <c r="C116" s="972"/>
      <c r="D116" s="973"/>
      <c r="E116" s="974"/>
      <c r="F116" s="974"/>
      <c r="G116" s="975"/>
      <c r="H116" s="976"/>
      <c r="I116" s="976"/>
      <c r="J116" s="981" t="s">
        <v>874</v>
      </c>
      <c r="K116" s="982">
        <v>119.55445544554455</v>
      </c>
      <c r="L116" s="983">
        <v>167.49174917491749</v>
      </c>
    </row>
    <row r="117" spans="2:13" s="147" customFormat="1" ht="15.75" thickBot="1" x14ac:dyDescent="0.3">
      <c r="B117" s="276"/>
      <c r="G117" s="975"/>
      <c r="H117" s="976"/>
      <c r="I117" s="976"/>
      <c r="J117" s="981" t="s">
        <v>875</v>
      </c>
      <c r="K117" s="982">
        <v>124.16452442159382</v>
      </c>
      <c r="L117" s="983">
        <v>173.95029991431019</v>
      </c>
    </row>
    <row r="118" spans="2:13" ht="15.75" thickBot="1" x14ac:dyDescent="0.3">
      <c r="H118" s="6"/>
      <c r="I118" s="6"/>
      <c r="J118" s="957" t="s">
        <v>876</v>
      </c>
      <c r="K118" s="1010">
        <v>136.93400470984665</v>
      </c>
      <c r="L118" s="1011">
        <v>218.53225734397833</v>
      </c>
    </row>
    <row r="119" spans="2:13" s="147" customFormat="1" ht="15.75" thickBot="1" x14ac:dyDescent="0.3">
      <c r="H119" s="6"/>
      <c r="I119" s="6"/>
      <c r="J119" s="957" t="s">
        <v>877</v>
      </c>
      <c r="K119" s="1010">
        <v>138.69543577047634</v>
      </c>
      <c r="L119" s="1011">
        <v>221.34331590208336</v>
      </c>
    </row>
    <row r="120" spans="2:13" s="147" customFormat="1" ht="15.75" thickBot="1" x14ac:dyDescent="0.3">
      <c r="H120" s="6"/>
      <c r="I120" s="6"/>
      <c r="J120" s="977" t="s">
        <v>878</v>
      </c>
      <c r="K120" s="1002">
        <v>3.6731405911732296E-2</v>
      </c>
    </row>
    <row r="121" spans="2:13" s="147" customFormat="1" ht="15.75" thickBot="1" x14ac:dyDescent="0.3">
      <c r="H121" s="6"/>
      <c r="I121" s="6"/>
      <c r="J121" s="978"/>
      <c r="K121" s="979" t="s">
        <v>879</v>
      </c>
      <c r="L121" s="980">
        <v>1.9968157388665864E-2</v>
      </c>
    </row>
    <row r="122" spans="2:13" s="147" customFormat="1" ht="15.75" thickBot="1" x14ac:dyDescent="0.3">
      <c r="H122" s="6"/>
      <c r="I122" s="6"/>
      <c r="J122" s="966" t="s">
        <v>880</v>
      </c>
      <c r="K122" s="967">
        <v>5.6031877932106289E-2</v>
      </c>
    </row>
    <row r="123" spans="2:13" s="147" customFormat="1" ht="16.5" customHeight="1" thickBot="1" x14ac:dyDescent="0.3">
      <c r="H123" s="6"/>
      <c r="I123" s="6"/>
      <c r="J123" s="963"/>
      <c r="K123" s="964" t="s">
        <v>881</v>
      </c>
      <c r="L123" s="965">
        <v>2.8783050282509492E-2</v>
      </c>
    </row>
    <row r="124" spans="2:13" s="147" customFormat="1" ht="22.5" customHeight="1" thickBot="1" x14ac:dyDescent="0.3">
      <c r="H124" s="123"/>
      <c r="I124" s="123"/>
      <c r="J124" s="984" t="s">
        <v>1160</v>
      </c>
      <c r="K124" s="985">
        <v>0.48521839418369306</v>
      </c>
      <c r="L124" s="1354">
        <v>0.53299828780449843</v>
      </c>
    </row>
    <row r="125" spans="2:13" s="147" customFormat="1" ht="26.25" customHeight="1" x14ac:dyDescent="0.25">
      <c r="H125" s="123"/>
      <c r="I125" s="123"/>
      <c r="J125" s="1212"/>
      <c r="K125" s="1213"/>
      <c r="L125" s="1214"/>
    </row>
    <row r="126" spans="2:13" s="147" customFormat="1" ht="26.25" customHeight="1" x14ac:dyDescent="0.25">
      <c r="H126" s="123"/>
      <c r="I126" s="123"/>
      <c r="J126" s="1212"/>
      <c r="K126" s="1213"/>
      <c r="L126" s="1214"/>
      <c r="M126" s="276"/>
    </row>
    <row r="127" spans="2:13" s="147" customFormat="1" ht="25.5" customHeight="1" x14ac:dyDescent="0.25">
      <c r="H127" s="1074"/>
      <c r="I127" s="123"/>
      <c r="J127" s="1212"/>
      <c r="K127" s="1213"/>
      <c r="L127" s="1214"/>
      <c r="M127" s="276"/>
    </row>
    <row r="128" spans="2:13" s="147" customFormat="1" ht="13.5" customHeight="1" x14ac:dyDescent="0.25">
      <c r="C128" s="1383"/>
      <c r="D128" s="1384"/>
      <c r="E128" s="927"/>
      <c r="F128" s="6"/>
      <c r="H128" s="123"/>
      <c r="I128" s="123"/>
      <c r="J128" s="1212"/>
      <c r="K128" s="1213"/>
      <c r="L128" s="1214"/>
      <c r="M128" s="276"/>
    </row>
    <row r="129" spans="3:13" s="147" customFormat="1" ht="13.5" customHeight="1" x14ac:dyDescent="0.25">
      <c r="D129" s="6"/>
      <c r="E129" s="927"/>
      <c r="F129" s="1358">
        <v>0.72057074910820451</v>
      </c>
      <c r="H129" s="68">
        <v>0.69763746924665737</v>
      </c>
      <c r="I129" s="68">
        <v>0.66988961671094105</v>
      </c>
      <c r="J129" s="1212"/>
      <c r="K129" s="1213">
        <v>0.83606220103897</v>
      </c>
      <c r="L129" s="1213">
        <v>0.90543832422248993</v>
      </c>
      <c r="M129" s="276"/>
    </row>
    <row r="130" spans="3:13" s="147" customFormat="1" ht="13.5" customHeight="1" x14ac:dyDescent="0.25">
      <c r="D130" s="6"/>
      <c r="E130" s="927"/>
      <c r="F130" s="1358">
        <v>0.84845219594868992</v>
      </c>
      <c r="H130" s="68">
        <v>0.83606220103897</v>
      </c>
      <c r="I130" s="68">
        <v>0.90543832422248993</v>
      </c>
      <c r="J130" s="1212"/>
      <c r="K130" s="1213"/>
      <c r="L130" s="1214"/>
      <c r="M130" s="276"/>
    </row>
    <row r="131" spans="3:13" s="147" customFormat="1" ht="13.5" customHeight="1" x14ac:dyDescent="0.25">
      <c r="D131" s="6"/>
      <c r="E131" s="927"/>
      <c r="F131" s="6"/>
      <c r="H131" s="1358"/>
      <c r="I131" s="123"/>
      <c r="J131" s="1212"/>
      <c r="K131" s="1213"/>
      <c r="L131" s="1214"/>
      <c r="M131" s="276"/>
    </row>
    <row r="132" spans="3:13" s="147" customFormat="1" ht="13.5" customHeight="1" x14ac:dyDescent="0.25">
      <c r="D132" s="6"/>
      <c r="E132" s="927"/>
      <c r="F132" s="6"/>
      <c r="H132" s="123"/>
      <c r="I132" s="123"/>
      <c r="J132" s="276"/>
      <c r="K132" s="276"/>
      <c r="L132" s="276"/>
      <c r="M132" s="276"/>
    </row>
    <row r="133" spans="3:13" s="147" customFormat="1" ht="45.75" customHeight="1" thickBot="1" x14ac:dyDescent="0.3">
      <c r="E133" s="927"/>
      <c r="F133" s="927"/>
      <c r="H133" s="265"/>
      <c r="I133" s="265"/>
      <c r="M133" s="276"/>
    </row>
    <row r="134" spans="3:13" s="147" customFormat="1" ht="60" x14ac:dyDescent="0.25">
      <c r="C134" s="2" t="s">
        <v>568</v>
      </c>
      <c r="D134" s="848" t="s">
        <v>613</v>
      </c>
      <c r="H134" s="954" t="s">
        <v>885</v>
      </c>
      <c r="I134" s="955" t="s">
        <v>1158</v>
      </c>
      <c r="J134" s="266"/>
      <c r="K134" s="950" t="s">
        <v>882</v>
      </c>
      <c r="L134" s="951" t="s">
        <v>873</v>
      </c>
    </row>
    <row r="135" spans="3:13" s="147" customFormat="1" ht="24" x14ac:dyDescent="0.25">
      <c r="C135" s="875" t="s">
        <v>616</v>
      </c>
      <c r="D135" s="876">
        <v>2.4217467676447724</v>
      </c>
      <c r="E135" s="849">
        <v>3</v>
      </c>
      <c r="F135" s="849">
        <v>5</v>
      </c>
      <c r="G135" s="179" t="s">
        <v>569</v>
      </c>
      <c r="H135" s="936">
        <v>401.61999999999989</v>
      </c>
      <c r="I135" s="937">
        <v>1790.6999999999998</v>
      </c>
      <c r="J135" s="266" t="s">
        <v>570</v>
      </c>
      <c r="K135" s="952">
        <v>2038.62</v>
      </c>
      <c r="L135" s="953">
        <v>3427.7</v>
      </c>
    </row>
    <row r="136" spans="3:13" s="147" customFormat="1" ht="24" x14ac:dyDescent="0.25">
      <c r="C136" s="875" t="s">
        <v>1157</v>
      </c>
      <c r="D136" s="876">
        <v>2.599690880989181</v>
      </c>
      <c r="E136" s="849">
        <v>3.2</v>
      </c>
      <c r="F136" s="849">
        <v>4</v>
      </c>
      <c r="G136" s="179"/>
      <c r="H136" s="936">
        <v>388.40000000000009</v>
      </c>
      <c r="I136" s="937">
        <v>906</v>
      </c>
      <c r="J136" s="266" t="s">
        <v>570</v>
      </c>
      <c r="K136" s="952">
        <v>2025.4</v>
      </c>
      <c r="L136" s="953">
        <v>2543</v>
      </c>
    </row>
    <row r="137" spans="3:13" s="147" customFormat="1" x14ac:dyDescent="0.25">
      <c r="C137" s="1355" t="s">
        <v>895</v>
      </c>
      <c r="D137" s="876"/>
      <c r="E137" s="849"/>
      <c r="F137" s="849"/>
      <c r="G137" s="179"/>
      <c r="H137" s="1356">
        <v>395.01</v>
      </c>
      <c r="I137" s="1357">
        <v>1348.35</v>
      </c>
      <c r="J137" s="266"/>
      <c r="K137" s="1359">
        <v>2032.01</v>
      </c>
      <c r="L137" s="1360">
        <v>2985.35</v>
      </c>
    </row>
    <row r="138" spans="3:13" s="147" customFormat="1" ht="24" x14ac:dyDescent="0.25">
      <c r="C138" s="875" t="s">
        <v>617</v>
      </c>
      <c r="D138" s="876">
        <v>0.78203298680951072</v>
      </c>
      <c r="E138" s="849">
        <v>1.1000000000000001</v>
      </c>
      <c r="F138" s="849">
        <v>1.7</v>
      </c>
      <c r="G138" s="179" t="s">
        <v>569</v>
      </c>
      <c r="H138" s="936">
        <v>75089.500000000029</v>
      </c>
      <c r="I138" s="937">
        <v>216782.49999999994</v>
      </c>
      <c r="J138" s="266" t="s">
        <v>571</v>
      </c>
      <c r="K138" s="952">
        <v>259770.50000000003</v>
      </c>
      <c r="L138" s="953">
        <v>401463.49999999994</v>
      </c>
    </row>
    <row r="139" spans="3:13" s="147" customFormat="1" ht="24" x14ac:dyDescent="0.25">
      <c r="C139" s="875" t="s">
        <v>618</v>
      </c>
      <c r="D139" s="876">
        <v>0.72850425096575211</v>
      </c>
      <c r="E139" s="849">
        <v>1</v>
      </c>
      <c r="F139" s="849">
        <v>1.4</v>
      </c>
      <c r="G139" s="179" t="s">
        <v>569</v>
      </c>
      <c r="H139" s="994">
        <v>68826.099999999977</v>
      </c>
      <c r="I139" s="995">
        <v>170228.93999999994</v>
      </c>
      <c r="J139" s="266" t="s">
        <v>571</v>
      </c>
      <c r="K139" s="996">
        <v>253507.09999999998</v>
      </c>
      <c r="L139" s="997">
        <v>354909.93999999994</v>
      </c>
    </row>
    <row r="140" spans="3:13" s="147" customFormat="1" ht="15.75" thickBot="1" x14ac:dyDescent="0.3">
      <c r="C140" s="972"/>
      <c r="D140" s="973"/>
      <c r="E140" s="849"/>
      <c r="F140" s="849"/>
      <c r="G140" s="179"/>
      <c r="H140" s="998">
        <v>71957.8</v>
      </c>
      <c r="I140" s="999">
        <v>193505.71999999994</v>
      </c>
      <c r="J140" s="266" t="s">
        <v>884</v>
      </c>
      <c r="K140" s="1000">
        <v>256638.8</v>
      </c>
      <c r="L140" s="1001">
        <v>378186.72</v>
      </c>
    </row>
    <row r="141" spans="3:13" s="147" customFormat="1" ht="15.75" thickBot="1" x14ac:dyDescent="0.3">
      <c r="J141" s="1363" t="s">
        <v>874</v>
      </c>
      <c r="K141" s="1364">
        <v>120.80915576694412</v>
      </c>
      <c r="L141" s="1365">
        <v>177.48810939357907</v>
      </c>
    </row>
    <row r="142" spans="3:13" s="147" customFormat="1" ht="15.75" thickBot="1" x14ac:dyDescent="0.3">
      <c r="J142" s="1363" t="s">
        <v>875</v>
      </c>
      <c r="K142" s="1364">
        <v>124.13011606597435</v>
      </c>
      <c r="L142" s="1365">
        <v>182.36713500305436</v>
      </c>
    </row>
    <row r="143" spans="3:13" s="147" customFormat="1" ht="15.75" thickBot="1" x14ac:dyDescent="0.3">
      <c r="J143" s="956" t="s">
        <v>1161</v>
      </c>
      <c r="K143" s="1374">
        <v>138.96329346278176</v>
      </c>
      <c r="L143" s="1375">
        <v>204.77835835846676</v>
      </c>
    </row>
    <row r="144" spans="3:13" ht="15.75" thickBot="1" x14ac:dyDescent="0.3">
      <c r="J144" s="968" t="s">
        <v>1162</v>
      </c>
      <c r="K144" s="1376">
        <v>140.75082799017255</v>
      </c>
      <c r="L144" s="1377">
        <v>207.41249559648637</v>
      </c>
    </row>
    <row r="145" spans="2:14" s="147" customFormat="1" ht="15.75" thickBot="1" x14ac:dyDescent="0.3">
      <c r="I145" s="276"/>
      <c r="J145" s="1366" t="s">
        <v>878</v>
      </c>
      <c r="K145" s="1367">
        <v>3.6683517377414709E-2</v>
      </c>
      <c r="M145" s="276"/>
      <c r="N145" s="276"/>
    </row>
    <row r="146" spans="2:14" s="147" customFormat="1" ht="15.75" thickBot="1" x14ac:dyDescent="0.3">
      <c r="I146" s="276"/>
      <c r="J146" s="1368"/>
      <c r="K146" s="1369" t="s">
        <v>879</v>
      </c>
      <c r="L146" s="1370">
        <v>2.1690889004840841E-2</v>
      </c>
      <c r="M146" s="276"/>
      <c r="N146" s="276"/>
    </row>
    <row r="147" spans="2:14" s="147" customFormat="1" ht="15.75" thickBot="1" x14ac:dyDescent="0.3">
      <c r="I147" s="276"/>
      <c r="J147" s="969" t="s">
        <v>880</v>
      </c>
      <c r="K147" s="1361">
        <v>5.8624221232985274E-2</v>
      </c>
      <c r="M147" s="276"/>
      <c r="N147" s="276"/>
    </row>
    <row r="148" spans="2:14" s="147" customFormat="1" ht="15.75" thickBot="1" x14ac:dyDescent="0.3">
      <c r="C148" s="1382"/>
      <c r="D148" s="1215"/>
      <c r="I148" s="276"/>
      <c r="J148" s="970"/>
      <c r="K148" s="971" t="s">
        <v>881</v>
      </c>
      <c r="L148" s="1362">
        <v>2.6397375199067374E-2</v>
      </c>
      <c r="M148" s="276"/>
      <c r="N148" s="276"/>
    </row>
    <row r="149" spans="2:14" s="147" customFormat="1" ht="15.75" thickBot="1" x14ac:dyDescent="0.3">
      <c r="C149" s="972"/>
      <c r="D149" s="1215"/>
      <c r="I149" s="276"/>
      <c r="J149" s="1371" t="s">
        <v>1160</v>
      </c>
      <c r="K149" s="1372">
        <v>0.39901325228027795</v>
      </c>
      <c r="L149" s="1373">
        <v>0.38930016925681665</v>
      </c>
      <c r="M149" s="276"/>
      <c r="N149" s="276"/>
    </row>
    <row r="150" spans="2:14" s="147" customFormat="1" x14ac:dyDescent="0.25">
      <c r="C150" s="972"/>
      <c r="D150" s="1215"/>
      <c r="I150" s="276"/>
      <c r="J150" s="1215"/>
      <c r="K150" s="1216"/>
      <c r="L150" s="1214"/>
      <c r="M150" s="276"/>
      <c r="N150" s="276"/>
    </row>
    <row r="151" spans="2:14" s="147" customFormat="1" x14ac:dyDescent="0.25">
      <c r="C151" s="972"/>
      <c r="D151" s="1215"/>
      <c r="I151" s="276"/>
      <c r="J151" s="1215"/>
      <c r="K151" s="1216"/>
      <c r="L151" s="1214"/>
      <c r="M151" s="276"/>
      <c r="N151" s="276"/>
    </row>
    <row r="152" spans="2:14" s="147" customFormat="1" x14ac:dyDescent="0.25">
      <c r="C152" s="972"/>
      <c r="D152" s="1215"/>
      <c r="I152" s="276"/>
      <c r="J152" s="1215"/>
      <c r="K152" s="1216"/>
      <c r="L152" s="1214"/>
      <c r="M152" s="276"/>
      <c r="N152" s="276"/>
    </row>
    <row r="153" spans="2:14" s="147" customFormat="1" x14ac:dyDescent="0.25">
      <c r="I153" s="276"/>
      <c r="J153" s="1215"/>
      <c r="K153" s="1216"/>
      <c r="L153" s="1214"/>
      <c r="M153" s="276"/>
      <c r="N153" s="276"/>
    </row>
    <row r="154" spans="2:14" s="147" customFormat="1" x14ac:dyDescent="0.25">
      <c r="C154"/>
      <c r="D154"/>
      <c r="E154"/>
      <c r="G154"/>
      <c r="H154"/>
      <c r="I154" s="276"/>
      <c r="J154" s="1215"/>
      <c r="K154" s="1216"/>
      <c r="L154" s="1214"/>
      <c r="M154" s="276"/>
      <c r="N154" s="276"/>
    </row>
    <row r="155" spans="2:14" s="147" customFormat="1" x14ac:dyDescent="0.25">
      <c r="C155"/>
      <c r="D155"/>
      <c r="E155"/>
      <c r="G155"/>
      <c r="H155"/>
      <c r="I155" s="276"/>
      <c r="J155"/>
      <c r="K155"/>
      <c r="L155"/>
      <c r="M155" s="276"/>
      <c r="N155" s="276"/>
    </row>
    <row r="156" spans="2:14" x14ac:dyDescent="0.25">
      <c r="C156" s="136" t="s">
        <v>574</v>
      </c>
      <c r="D156" s="850" t="s">
        <v>573</v>
      </c>
      <c r="E156" s="850" t="s">
        <v>575</v>
      </c>
      <c r="F156" s="850"/>
      <c r="G156" s="850" t="s">
        <v>610</v>
      </c>
      <c r="H156" s="874" t="s">
        <v>611</v>
      </c>
    </row>
    <row r="157" spans="2:14" x14ac:dyDescent="0.25">
      <c r="B157">
        <v>1</v>
      </c>
      <c r="C157" t="s">
        <v>572</v>
      </c>
      <c r="D157" s="6">
        <v>2374</v>
      </c>
      <c r="E157">
        <v>32</v>
      </c>
      <c r="G157" s="255">
        <v>23</v>
      </c>
      <c r="H157" s="870">
        <v>753</v>
      </c>
    </row>
    <row r="158" spans="2:14" x14ac:dyDescent="0.25">
      <c r="B158">
        <v>2</v>
      </c>
      <c r="C158" t="s">
        <v>576</v>
      </c>
      <c r="D158" s="6">
        <v>2640</v>
      </c>
      <c r="E158">
        <v>34</v>
      </c>
      <c r="G158" s="255">
        <v>70</v>
      </c>
      <c r="H158" s="871">
        <v>3756</v>
      </c>
      <c r="I158" s="935"/>
    </row>
    <row r="159" spans="2:14" x14ac:dyDescent="0.25">
      <c r="B159">
        <v>3</v>
      </c>
      <c r="C159" t="s">
        <v>577</v>
      </c>
      <c r="D159" s="6">
        <v>2910</v>
      </c>
      <c r="E159">
        <v>28</v>
      </c>
      <c r="G159" s="854">
        <v>0</v>
      </c>
      <c r="H159" s="872">
        <v>0</v>
      </c>
      <c r="I159" s="871"/>
    </row>
    <row r="160" spans="2:14" x14ac:dyDescent="0.25">
      <c r="B160" s="147">
        <v>4</v>
      </c>
      <c r="C160" t="s">
        <v>578</v>
      </c>
      <c r="D160" s="6">
        <v>4152</v>
      </c>
      <c r="E160">
        <v>29</v>
      </c>
      <c r="G160" s="854">
        <v>0</v>
      </c>
      <c r="H160" s="872">
        <v>0</v>
      </c>
      <c r="I160" s="871"/>
    </row>
    <row r="161" spans="2:10" x14ac:dyDescent="0.25">
      <c r="B161" s="147">
        <v>5</v>
      </c>
      <c r="C161" t="s">
        <v>579</v>
      </c>
      <c r="D161" s="6">
        <v>3905</v>
      </c>
      <c r="E161">
        <v>22</v>
      </c>
      <c r="G161" s="255">
        <v>165</v>
      </c>
      <c r="H161" s="871">
        <v>14554</v>
      </c>
      <c r="I161" s="872"/>
    </row>
    <row r="162" spans="2:10" x14ac:dyDescent="0.25">
      <c r="B162" s="147">
        <v>6</v>
      </c>
      <c r="C162" t="s">
        <v>580</v>
      </c>
      <c r="D162" s="6">
        <v>2397</v>
      </c>
      <c r="E162">
        <v>36</v>
      </c>
      <c r="G162" s="854">
        <v>0</v>
      </c>
      <c r="H162" s="872">
        <v>0</v>
      </c>
      <c r="I162" s="872"/>
    </row>
    <row r="163" spans="2:10" x14ac:dyDescent="0.25">
      <c r="B163" s="147">
        <v>7</v>
      </c>
      <c r="C163" t="s">
        <v>581</v>
      </c>
      <c r="D163" s="6">
        <v>6526</v>
      </c>
      <c r="E163">
        <v>72</v>
      </c>
      <c r="G163" s="854">
        <v>0</v>
      </c>
      <c r="H163" s="872">
        <v>0</v>
      </c>
      <c r="I163" s="871"/>
    </row>
    <row r="164" spans="2:10" x14ac:dyDescent="0.25">
      <c r="B164" s="147">
        <v>8</v>
      </c>
      <c r="C164" t="s">
        <v>582</v>
      </c>
      <c r="D164" s="6">
        <v>4042</v>
      </c>
      <c r="E164">
        <v>73</v>
      </c>
      <c r="G164" s="854">
        <v>0</v>
      </c>
      <c r="H164" s="872">
        <v>0</v>
      </c>
      <c r="I164" s="872"/>
    </row>
    <row r="165" spans="2:10" x14ac:dyDescent="0.25">
      <c r="B165" s="147">
        <v>9</v>
      </c>
      <c r="C165" t="s">
        <v>583</v>
      </c>
      <c r="D165" s="6">
        <v>4019</v>
      </c>
      <c r="E165">
        <v>30</v>
      </c>
      <c r="G165" s="854" t="s">
        <v>606</v>
      </c>
      <c r="H165" s="872">
        <v>0</v>
      </c>
      <c r="I165" s="872"/>
    </row>
    <row r="166" spans="2:10" x14ac:dyDescent="0.25">
      <c r="B166" s="147">
        <v>10</v>
      </c>
      <c r="C166" t="s">
        <v>584</v>
      </c>
      <c r="D166" s="6">
        <v>1825</v>
      </c>
      <c r="E166">
        <v>46</v>
      </c>
      <c r="G166" s="854">
        <v>0</v>
      </c>
      <c r="H166" s="872">
        <v>0</v>
      </c>
      <c r="I166" s="872"/>
    </row>
    <row r="167" spans="2:10" x14ac:dyDescent="0.25">
      <c r="B167" s="147">
        <v>11</v>
      </c>
      <c r="C167" t="s">
        <v>46</v>
      </c>
      <c r="D167" s="6">
        <v>23636</v>
      </c>
      <c r="E167">
        <v>67</v>
      </c>
      <c r="G167" s="255">
        <v>1212</v>
      </c>
      <c r="H167" s="871">
        <v>156668</v>
      </c>
      <c r="I167" s="872"/>
    </row>
    <row r="168" spans="2:10" x14ac:dyDescent="0.25">
      <c r="B168" s="147">
        <v>12</v>
      </c>
      <c r="C168" t="s">
        <v>585</v>
      </c>
      <c r="D168" s="6">
        <v>1184</v>
      </c>
      <c r="E168">
        <v>18</v>
      </c>
      <c r="G168" s="854">
        <v>0</v>
      </c>
      <c r="H168" s="872">
        <v>0</v>
      </c>
      <c r="I168" s="872"/>
    </row>
    <row r="169" spans="2:10" x14ac:dyDescent="0.25">
      <c r="B169" s="147">
        <v>13</v>
      </c>
      <c r="C169" t="s">
        <v>586</v>
      </c>
      <c r="D169" s="6">
        <v>1368</v>
      </c>
      <c r="E169">
        <v>23</v>
      </c>
      <c r="G169" s="854" t="s">
        <v>606</v>
      </c>
      <c r="H169" s="872">
        <v>0</v>
      </c>
      <c r="I169" s="871"/>
    </row>
    <row r="170" spans="2:10" x14ac:dyDescent="0.25">
      <c r="B170" s="147">
        <v>14</v>
      </c>
      <c r="C170" t="s">
        <v>587</v>
      </c>
      <c r="D170" s="6">
        <v>5680</v>
      </c>
      <c r="E170">
        <v>80</v>
      </c>
      <c r="G170" s="255">
        <v>212</v>
      </c>
      <c r="H170" s="871">
        <v>8950</v>
      </c>
      <c r="I170" s="872"/>
    </row>
    <row r="171" spans="2:10" x14ac:dyDescent="0.25">
      <c r="B171" s="147">
        <v>15</v>
      </c>
      <c r="C171" t="s">
        <v>588</v>
      </c>
      <c r="D171" s="6">
        <v>1485</v>
      </c>
      <c r="E171">
        <v>19</v>
      </c>
      <c r="G171" s="854">
        <v>0</v>
      </c>
      <c r="H171" s="872">
        <v>0</v>
      </c>
      <c r="I171" s="872"/>
    </row>
    <row r="172" spans="2:10" x14ac:dyDescent="0.25">
      <c r="B172" s="147">
        <v>16</v>
      </c>
      <c r="C172" s="128" t="s">
        <v>589</v>
      </c>
      <c r="D172" s="135">
        <v>1311</v>
      </c>
      <c r="E172" s="128">
        <v>38</v>
      </c>
      <c r="F172" s="128"/>
      <c r="G172" s="857">
        <v>0</v>
      </c>
      <c r="H172" s="873">
        <v>0</v>
      </c>
      <c r="I172" s="1378" t="s">
        <v>1163</v>
      </c>
      <c r="J172" s="1378" t="s">
        <v>1164</v>
      </c>
    </row>
    <row r="173" spans="2:10" x14ac:dyDescent="0.25">
      <c r="B173" s="851" t="s">
        <v>436</v>
      </c>
      <c r="C173" s="152" t="s">
        <v>590</v>
      </c>
      <c r="D173" s="613">
        <v>69454</v>
      </c>
      <c r="E173" s="613">
        <v>647</v>
      </c>
      <c r="F173" s="613"/>
      <c r="G173" s="613">
        <v>1682</v>
      </c>
      <c r="H173" s="613">
        <v>184681</v>
      </c>
      <c r="I173" s="1379">
        <v>70650.157726523365</v>
      </c>
      <c r="J173" s="1379">
        <v>78653.974551131105</v>
      </c>
    </row>
    <row r="174" spans="2:10" x14ac:dyDescent="0.25">
      <c r="C174" s="1380" t="s">
        <v>1165</v>
      </c>
      <c r="D174" s="1381">
        <v>0.34031157312753763</v>
      </c>
      <c r="E174" s="114"/>
      <c r="F174" s="114"/>
      <c r="G174" s="114"/>
      <c r="H174" s="114"/>
      <c r="I174" s="1381">
        <v>0.34533050273600213</v>
      </c>
      <c r="J174" s="1381">
        <v>0.35614906004479308</v>
      </c>
    </row>
    <row r="175" spans="2:10" x14ac:dyDescent="0.25">
      <c r="I175" s="613"/>
    </row>
    <row r="176" spans="2:10" x14ac:dyDescent="0.25">
      <c r="C176" s="136" t="s">
        <v>886</v>
      </c>
      <c r="D176" s="128"/>
    </row>
    <row r="177" spans="2:7" x14ac:dyDescent="0.25">
      <c r="C177" t="s">
        <v>514</v>
      </c>
      <c r="D177" s="6">
        <v>184681</v>
      </c>
    </row>
    <row r="178" spans="2:7" x14ac:dyDescent="0.25">
      <c r="C178" t="s">
        <v>591</v>
      </c>
      <c r="D178" s="6">
        <v>1682</v>
      </c>
    </row>
    <row r="183" spans="2:7" ht="18.75" x14ac:dyDescent="0.3">
      <c r="B183" s="852" t="s">
        <v>608</v>
      </c>
      <c r="C183" s="257"/>
      <c r="D183" s="257"/>
      <c r="E183" s="257"/>
      <c r="F183" s="257"/>
      <c r="G183" s="257"/>
    </row>
    <row r="184" spans="2:7" x14ac:dyDescent="0.25">
      <c r="B184" s="858"/>
      <c r="C184" s="859" t="s">
        <v>609</v>
      </c>
      <c r="D184" s="856" t="s">
        <v>603</v>
      </c>
      <c r="E184" s="856" t="s">
        <v>604</v>
      </c>
      <c r="F184" s="856"/>
      <c r="G184" s="856" t="s">
        <v>605</v>
      </c>
    </row>
    <row r="185" spans="2:7" x14ac:dyDescent="0.25">
      <c r="B185" s="853">
        <v>1</v>
      </c>
      <c r="C185" s="853" t="s">
        <v>572</v>
      </c>
      <c r="D185" s="255">
        <v>12</v>
      </c>
      <c r="E185" s="255">
        <v>23</v>
      </c>
      <c r="F185" s="255"/>
      <c r="G185" s="255">
        <v>23</v>
      </c>
    </row>
    <row r="186" spans="2:7" x14ac:dyDescent="0.25">
      <c r="B186" s="853">
        <v>2</v>
      </c>
      <c r="C186" s="853" t="s">
        <v>576</v>
      </c>
      <c r="D186" s="255">
        <v>20</v>
      </c>
      <c r="E186" s="255">
        <v>70</v>
      </c>
      <c r="F186" s="255"/>
      <c r="G186" s="255">
        <v>66</v>
      </c>
    </row>
    <row r="187" spans="2:7" x14ac:dyDescent="0.25">
      <c r="B187" s="853">
        <v>3</v>
      </c>
      <c r="C187" s="853" t="s">
        <v>577</v>
      </c>
      <c r="D187" s="854">
        <v>0</v>
      </c>
      <c r="E187" s="854">
        <v>0</v>
      </c>
      <c r="F187" s="854"/>
      <c r="G187" s="854">
        <v>0</v>
      </c>
    </row>
    <row r="188" spans="2:7" x14ac:dyDescent="0.25">
      <c r="B188" s="853">
        <v>4</v>
      </c>
      <c r="C188" s="853" t="s">
        <v>578</v>
      </c>
      <c r="D188" s="854">
        <v>0</v>
      </c>
      <c r="E188" s="854">
        <v>0</v>
      </c>
      <c r="F188" s="854"/>
      <c r="G188" s="854">
        <v>0</v>
      </c>
    </row>
    <row r="189" spans="2:7" x14ac:dyDescent="0.25">
      <c r="B189" s="853">
        <v>5</v>
      </c>
      <c r="C189" s="853" t="s">
        <v>579</v>
      </c>
      <c r="D189" s="255">
        <v>70</v>
      </c>
      <c r="E189" s="255">
        <v>165</v>
      </c>
      <c r="F189" s="255"/>
      <c r="G189" s="255">
        <v>160</v>
      </c>
    </row>
    <row r="190" spans="2:7" x14ac:dyDescent="0.25">
      <c r="B190" s="853">
        <v>6</v>
      </c>
      <c r="C190" s="853" t="s">
        <v>580</v>
      </c>
      <c r="D190" s="854">
        <v>0</v>
      </c>
      <c r="E190" s="854">
        <v>0</v>
      </c>
      <c r="F190" s="854"/>
      <c r="G190" s="854">
        <v>0</v>
      </c>
    </row>
    <row r="191" spans="2:7" x14ac:dyDescent="0.25">
      <c r="B191" s="853">
        <v>7</v>
      </c>
      <c r="C191" s="853" t="s">
        <v>581</v>
      </c>
      <c r="D191" s="854">
        <v>0</v>
      </c>
      <c r="E191" s="854">
        <v>0</v>
      </c>
      <c r="F191" s="854"/>
      <c r="G191" s="854">
        <v>0</v>
      </c>
    </row>
    <row r="192" spans="2:7" x14ac:dyDescent="0.25">
      <c r="B192" s="853">
        <v>8</v>
      </c>
      <c r="C192" s="853" t="s">
        <v>582</v>
      </c>
      <c r="D192" s="854">
        <v>0</v>
      </c>
      <c r="E192" s="854">
        <v>0</v>
      </c>
      <c r="F192" s="854"/>
      <c r="G192" s="854">
        <v>0</v>
      </c>
    </row>
    <row r="193" spans="2:7" x14ac:dyDescent="0.25">
      <c r="B193" s="853">
        <v>9</v>
      </c>
      <c r="C193" s="853" t="s">
        <v>583</v>
      </c>
      <c r="D193" s="854" t="s">
        <v>606</v>
      </c>
      <c r="E193" s="854" t="s">
        <v>606</v>
      </c>
      <c r="F193" s="854"/>
      <c r="G193" s="854" t="s">
        <v>606</v>
      </c>
    </row>
    <row r="194" spans="2:7" x14ac:dyDescent="0.25">
      <c r="B194" s="853">
        <v>10</v>
      </c>
      <c r="C194" s="853" t="s">
        <v>584</v>
      </c>
      <c r="D194" s="854">
        <v>0</v>
      </c>
      <c r="E194" s="854">
        <v>0</v>
      </c>
      <c r="F194" s="854"/>
      <c r="G194" s="854">
        <v>0</v>
      </c>
    </row>
    <row r="195" spans="2:7" x14ac:dyDescent="0.25">
      <c r="B195" s="853">
        <v>11</v>
      </c>
      <c r="C195" s="853" t="s">
        <v>46</v>
      </c>
      <c r="D195" s="255">
        <v>505</v>
      </c>
      <c r="E195" s="255">
        <v>1212</v>
      </c>
      <c r="F195" s="255"/>
      <c r="G195" s="255">
        <v>1186</v>
      </c>
    </row>
    <row r="196" spans="2:7" x14ac:dyDescent="0.25">
      <c r="B196" s="853">
        <v>12</v>
      </c>
      <c r="C196" s="853" t="s">
        <v>607</v>
      </c>
      <c r="D196" s="854">
        <v>0</v>
      </c>
      <c r="E196" s="854">
        <v>0</v>
      </c>
      <c r="F196" s="854"/>
      <c r="G196" s="854">
        <v>0</v>
      </c>
    </row>
    <row r="197" spans="2:7" x14ac:dyDescent="0.25">
      <c r="B197" s="853">
        <v>13</v>
      </c>
      <c r="C197" s="853" t="s">
        <v>586</v>
      </c>
      <c r="D197" s="854" t="s">
        <v>606</v>
      </c>
      <c r="E197" s="854" t="s">
        <v>606</v>
      </c>
      <c r="F197" s="854"/>
      <c r="G197" s="854" t="s">
        <v>606</v>
      </c>
    </row>
    <row r="198" spans="2:7" x14ac:dyDescent="0.25">
      <c r="B198" s="853">
        <v>14</v>
      </c>
      <c r="C198" s="853" t="s">
        <v>587</v>
      </c>
      <c r="D198" s="255">
        <v>60</v>
      </c>
      <c r="E198" s="255">
        <v>212</v>
      </c>
      <c r="F198" s="255"/>
      <c r="G198" s="255">
        <v>180</v>
      </c>
    </row>
    <row r="199" spans="2:7" x14ac:dyDescent="0.25">
      <c r="B199" s="853">
        <v>15</v>
      </c>
      <c r="C199" s="853" t="s">
        <v>588</v>
      </c>
      <c r="D199" s="854">
        <v>0</v>
      </c>
      <c r="E199" s="854">
        <v>0</v>
      </c>
      <c r="F199" s="854"/>
      <c r="G199" s="854">
        <v>0</v>
      </c>
    </row>
    <row r="200" spans="2:7" x14ac:dyDescent="0.25">
      <c r="B200" s="855">
        <v>16</v>
      </c>
      <c r="C200" s="855" t="s">
        <v>589</v>
      </c>
      <c r="D200" s="857">
        <v>0</v>
      </c>
      <c r="E200" s="857">
        <v>0</v>
      </c>
      <c r="F200" s="857"/>
      <c r="G200" s="857">
        <v>0</v>
      </c>
    </row>
    <row r="201" spans="2:7" x14ac:dyDescent="0.25">
      <c r="C201" s="862" t="s">
        <v>147</v>
      </c>
      <c r="D201" s="863">
        <v>667</v>
      </c>
      <c r="E201" s="863">
        <v>1682</v>
      </c>
      <c r="F201" s="863"/>
      <c r="G201" s="863">
        <v>1615</v>
      </c>
    </row>
    <row r="203" spans="2:7" x14ac:dyDescent="0.25">
      <c r="B203" s="853"/>
      <c r="C203" s="257"/>
    </row>
    <row r="204" spans="2:7" x14ac:dyDescent="0.25">
      <c r="C204" s="859" t="s">
        <v>612</v>
      </c>
      <c r="D204" s="860" t="s">
        <v>264</v>
      </c>
      <c r="E204" s="860" t="s">
        <v>148</v>
      </c>
      <c r="F204" s="933"/>
      <c r="G204" s="869" t="s">
        <v>268</v>
      </c>
    </row>
    <row r="205" spans="2:7" x14ac:dyDescent="0.25">
      <c r="C205" s="865" t="s">
        <v>572</v>
      </c>
      <c r="D205" s="870">
        <v>104</v>
      </c>
      <c r="E205" s="870">
        <v>753</v>
      </c>
      <c r="F205" s="870"/>
      <c r="G205" s="866">
        <v>7.240384615384615</v>
      </c>
    </row>
    <row r="206" spans="2:7" x14ac:dyDescent="0.25">
      <c r="C206" s="867" t="s">
        <v>576</v>
      </c>
      <c r="D206" s="871">
        <v>2930</v>
      </c>
      <c r="E206" s="871">
        <v>3756</v>
      </c>
      <c r="F206" s="871"/>
      <c r="G206" s="868">
        <v>1.2819112627986349</v>
      </c>
    </row>
    <row r="207" spans="2:7" x14ac:dyDescent="0.25">
      <c r="C207" s="867" t="s">
        <v>577</v>
      </c>
      <c r="D207" s="872">
        <v>0</v>
      </c>
      <c r="E207" s="872">
        <v>0</v>
      </c>
      <c r="F207" s="872"/>
      <c r="G207" s="868" t="s">
        <v>2432</v>
      </c>
    </row>
    <row r="208" spans="2:7" x14ac:dyDescent="0.25">
      <c r="C208" s="867" t="s">
        <v>578</v>
      </c>
      <c r="D208" s="872">
        <v>0</v>
      </c>
      <c r="E208" s="872">
        <v>0</v>
      </c>
      <c r="F208" s="872"/>
      <c r="G208" s="868" t="s">
        <v>2432</v>
      </c>
    </row>
    <row r="209" spans="3:7" x14ac:dyDescent="0.25">
      <c r="C209" s="867" t="s">
        <v>579</v>
      </c>
      <c r="D209" s="871">
        <v>6222</v>
      </c>
      <c r="E209" s="871">
        <v>14554</v>
      </c>
      <c r="F209" s="871"/>
      <c r="G209" s="868">
        <v>2.3391192542590806</v>
      </c>
    </row>
    <row r="210" spans="3:7" x14ac:dyDescent="0.25">
      <c r="C210" s="867" t="s">
        <v>580</v>
      </c>
      <c r="D210" s="872">
        <v>0</v>
      </c>
      <c r="E210" s="872">
        <v>0</v>
      </c>
      <c r="F210" s="872"/>
      <c r="G210" s="868" t="s">
        <v>2432</v>
      </c>
    </row>
    <row r="211" spans="3:7" x14ac:dyDescent="0.25">
      <c r="C211" s="867" t="s">
        <v>581</v>
      </c>
      <c r="D211" s="872">
        <v>0</v>
      </c>
      <c r="E211" s="872">
        <v>0</v>
      </c>
      <c r="F211" s="872"/>
      <c r="G211" s="868" t="s">
        <v>2432</v>
      </c>
    </row>
    <row r="212" spans="3:7" x14ac:dyDescent="0.25">
      <c r="C212" s="867" t="s">
        <v>582</v>
      </c>
      <c r="D212" s="872">
        <v>0</v>
      </c>
      <c r="E212" s="872">
        <v>0</v>
      </c>
      <c r="F212" s="872"/>
      <c r="G212" s="868" t="s">
        <v>2432</v>
      </c>
    </row>
    <row r="213" spans="3:7" x14ac:dyDescent="0.25">
      <c r="C213" s="867" t="s">
        <v>583</v>
      </c>
      <c r="D213" s="872">
        <v>0</v>
      </c>
      <c r="E213" s="872">
        <v>0</v>
      </c>
      <c r="F213" s="872"/>
      <c r="G213" s="868" t="s">
        <v>2432</v>
      </c>
    </row>
    <row r="214" spans="3:7" x14ac:dyDescent="0.25">
      <c r="C214" s="867" t="s">
        <v>584</v>
      </c>
      <c r="D214" s="872">
        <v>0</v>
      </c>
      <c r="E214" s="872">
        <v>0</v>
      </c>
      <c r="F214" s="872"/>
      <c r="G214" s="868" t="s">
        <v>2432</v>
      </c>
    </row>
    <row r="215" spans="3:7" x14ac:dyDescent="0.25">
      <c r="C215" s="867" t="s">
        <v>46</v>
      </c>
      <c r="D215" s="871">
        <v>66970</v>
      </c>
      <c r="E215" s="871">
        <v>156668</v>
      </c>
      <c r="F215" s="871"/>
      <c r="G215" s="868">
        <v>2.339375839928326</v>
      </c>
    </row>
    <row r="216" spans="3:7" x14ac:dyDescent="0.25">
      <c r="C216" s="867" t="s">
        <v>607</v>
      </c>
      <c r="D216" s="872">
        <v>0</v>
      </c>
      <c r="E216" s="872">
        <v>0</v>
      </c>
      <c r="F216" s="872"/>
      <c r="G216" s="868" t="s">
        <v>2432</v>
      </c>
    </row>
    <row r="217" spans="3:7" x14ac:dyDescent="0.25">
      <c r="C217" s="867" t="s">
        <v>586</v>
      </c>
      <c r="D217" s="872">
        <v>0</v>
      </c>
      <c r="E217" s="872">
        <v>0</v>
      </c>
      <c r="F217" s="872"/>
      <c r="G217" s="868" t="s">
        <v>2432</v>
      </c>
    </row>
    <row r="218" spans="3:7" x14ac:dyDescent="0.25">
      <c r="C218" s="867" t="s">
        <v>587</v>
      </c>
      <c r="D218" s="871">
        <v>6837</v>
      </c>
      <c r="E218" s="871">
        <v>8950</v>
      </c>
      <c r="F218" s="871"/>
      <c r="G218" s="868">
        <v>1.3090536785139681</v>
      </c>
    </row>
    <row r="219" spans="3:7" x14ac:dyDescent="0.25">
      <c r="C219" s="867" t="s">
        <v>588</v>
      </c>
      <c r="D219" s="872">
        <v>0</v>
      </c>
      <c r="E219" s="872">
        <v>0</v>
      </c>
      <c r="F219" s="872"/>
      <c r="G219" s="868" t="s">
        <v>2432</v>
      </c>
    </row>
    <row r="220" spans="3:7" x14ac:dyDescent="0.25">
      <c r="C220" s="855" t="s">
        <v>589</v>
      </c>
      <c r="D220" s="873">
        <v>0</v>
      </c>
      <c r="E220" s="873">
        <v>0</v>
      </c>
      <c r="F220" s="873"/>
      <c r="G220" s="864" t="s">
        <v>2432</v>
      </c>
    </row>
    <row r="221" spans="3:7" x14ac:dyDescent="0.25">
      <c r="C221" s="861" t="s">
        <v>345</v>
      </c>
      <c r="D221" s="6">
        <v>83063</v>
      </c>
      <c r="E221" s="6">
        <v>184681</v>
      </c>
      <c r="F221" s="6"/>
      <c r="G221" s="868">
        <v>2.2233846598365097</v>
      </c>
    </row>
  </sheetData>
  <mergeCells count="58">
    <mergeCell ref="H50:H51"/>
    <mergeCell ref="H52:H53"/>
    <mergeCell ref="H54:H55"/>
    <mergeCell ref="G46:G47"/>
    <mergeCell ref="G48:G49"/>
    <mergeCell ref="G50:G51"/>
    <mergeCell ref="G52:G53"/>
    <mergeCell ref="G54:G55"/>
    <mergeCell ref="H37:H38"/>
    <mergeCell ref="H42:H43"/>
    <mergeCell ref="H44:H45"/>
    <mergeCell ref="H46:H47"/>
    <mergeCell ref="H48:H49"/>
    <mergeCell ref="E48:E49"/>
    <mergeCell ref="F48:F49"/>
    <mergeCell ref="C17:C18"/>
    <mergeCell ref="D17:D18"/>
    <mergeCell ref="G37:G38"/>
    <mergeCell ref="G42:G43"/>
    <mergeCell ref="E37:E38"/>
    <mergeCell ref="F37:F38"/>
    <mergeCell ref="E42:E43"/>
    <mergeCell ref="F42:F43"/>
    <mergeCell ref="E56:E57"/>
    <mergeCell ref="F56:F57"/>
    <mergeCell ref="G56:G57"/>
    <mergeCell ref="H56:H57"/>
    <mergeCell ref="E17:H17"/>
    <mergeCell ref="G44:G45"/>
    <mergeCell ref="E54:E55"/>
    <mergeCell ref="F54:F55"/>
    <mergeCell ref="E44:E45"/>
    <mergeCell ref="F44:F45"/>
    <mergeCell ref="E46:E47"/>
    <mergeCell ref="E50:E51"/>
    <mergeCell ref="E52:E53"/>
    <mergeCell ref="F46:F47"/>
    <mergeCell ref="F50:F51"/>
    <mergeCell ref="F52:F53"/>
    <mergeCell ref="E76:E77"/>
    <mergeCell ref="F76:F77"/>
    <mergeCell ref="G76:G77"/>
    <mergeCell ref="H76:H77"/>
    <mergeCell ref="C65:C66"/>
    <mergeCell ref="D65:D66"/>
    <mergeCell ref="E65:H65"/>
    <mergeCell ref="E74:E75"/>
    <mergeCell ref="F74:F75"/>
    <mergeCell ref="G74:G75"/>
    <mergeCell ref="H74:H75"/>
    <mergeCell ref="E80:E81"/>
    <mergeCell ref="F80:F81"/>
    <mergeCell ref="G80:G81"/>
    <mergeCell ref="H80:H81"/>
    <mergeCell ref="E78:E79"/>
    <mergeCell ref="F78:F79"/>
    <mergeCell ref="G78:G79"/>
    <mergeCell ref="H78:H7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K312"/>
  <sheetViews>
    <sheetView topLeftCell="A164" zoomScale="85" zoomScaleNormal="85" workbookViewId="0">
      <selection activeCell="A164" sqref="A1:XFD1048576"/>
    </sheetView>
  </sheetViews>
  <sheetFormatPr defaultRowHeight="15" x14ac:dyDescent="0.25"/>
  <cols>
    <col min="1" max="1" width="9.140625" style="147"/>
    <col min="2" max="2" width="66.5703125" style="147" customWidth="1"/>
    <col min="3" max="3" width="15.5703125" style="179" customWidth="1"/>
    <col min="4" max="4" width="16.140625" style="179" customWidth="1"/>
    <col min="5" max="5" width="14.85546875" style="179" customWidth="1"/>
    <col min="6" max="6" width="12.140625" style="147" customWidth="1"/>
    <col min="7" max="7" width="12.5703125" style="147" customWidth="1"/>
    <col min="8" max="8" width="11.42578125" style="147" customWidth="1"/>
    <col min="9" max="9" width="12.42578125" style="147" customWidth="1"/>
    <col min="10" max="10" width="12.28515625" style="147" customWidth="1"/>
    <col min="11" max="11" width="11.5703125" style="147" customWidth="1"/>
    <col min="12" max="16" width="11" style="147" customWidth="1"/>
    <col min="17" max="17" width="8.7109375" style="147" customWidth="1"/>
    <col min="18" max="19" width="10.140625" style="147" customWidth="1"/>
    <col min="20" max="20" width="10.42578125" style="147" customWidth="1"/>
    <col min="21" max="21" width="11.140625" style="147" customWidth="1"/>
    <col min="22" max="25" width="12.7109375" style="147" bestFit="1" customWidth="1"/>
    <col min="26" max="26" width="10.85546875" style="147" customWidth="1"/>
    <col min="27" max="27" width="10.42578125" style="147" customWidth="1"/>
    <col min="28" max="28" width="9.140625" style="147"/>
    <col min="29" max="29" width="31.85546875" style="147" customWidth="1"/>
    <col min="30" max="30" width="9.85546875" style="147" bestFit="1" customWidth="1"/>
    <col min="31" max="33" width="9.42578125" style="147" bestFit="1" customWidth="1"/>
    <col min="34" max="34" width="22.5703125" style="147" customWidth="1"/>
    <col min="35" max="36" width="9.140625" style="147"/>
    <col min="37" max="37" width="17" style="147" bestFit="1" customWidth="1"/>
    <col min="38" max="40" width="22.7109375" style="147" bestFit="1" customWidth="1"/>
    <col min="41" max="42" width="9.140625" style="147"/>
    <col min="43" max="43" width="8.7109375" style="147" bestFit="1" customWidth="1"/>
    <col min="44" max="47" width="9.140625" style="147"/>
    <col min="48" max="48" width="10" style="147" bestFit="1" customWidth="1"/>
    <col min="49" max="49" width="7.5703125" style="147" customWidth="1"/>
    <col min="50" max="50" width="9.140625" style="147"/>
    <col min="51" max="51" width="12.140625" style="147" bestFit="1" customWidth="1"/>
    <col min="52" max="52" width="13.28515625" style="147" bestFit="1" customWidth="1"/>
    <col min="53" max="54" width="9.140625" style="147"/>
    <col min="55" max="55" width="23.85546875" style="147" customWidth="1"/>
    <col min="56" max="58" width="13.85546875" style="147" customWidth="1"/>
    <col min="59" max="59" width="9.140625" style="147"/>
    <col min="60" max="60" width="20.140625" style="147" customWidth="1"/>
    <col min="61" max="16384" width="9.140625" style="147"/>
  </cols>
  <sheetData>
    <row r="2" spans="2:40" ht="31.5" x14ac:dyDescent="0.5">
      <c r="B2" s="1063" t="s">
        <v>984</v>
      </c>
    </row>
    <row r="3" spans="2:40" x14ac:dyDescent="0.25">
      <c r="N3" s="1074"/>
      <c r="O3" s="1074"/>
      <c r="P3" s="1074"/>
      <c r="Q3" s="1074"/>
      <c r="R3" s="1074"/>
      <c r="S3" s="1074"/>
      <c r="T3" s="1074"/>
      <c r="U3" s="1074"/>
      <c r="V3" s="1074"/>
      <c r="W3" s="1074"/>
      <c r="X3" s="1074"/>
      <c r="Y3" s="1074"/>
      <c r="Z3" s="1074"/>
    </row>
    <row r="4" spans="2:40" ht="18.75" x14ac:dyDescent="0.3">
      <c r="B4" s="373" t="s">
        <v>946</v>
      </c>
      <c r="N4" s="1144" t="s">
        <v>955</v>
      </c>
      <c r="AB4" s="2" t="s">
        <v>957</v>
      </c>
    </row>
    <row r="5" spans="2:40" ht="15.75" thickBot="1" x14ac:dyDescent="0.3">
      <c r="B5" s="2"/>
    </row>
    <row r="6" spans="2:40" ht="63" x14ac:dyDescent="0.25">
      <c r="B6" s="244" t="s">
        <v>937</v>
      </c>
      <c r="C6" s="283">
        <v>2018</v>
      </c>
      <c r="D6" s="283">
        <v>2019</v>
      </c>
      <c r="E6" s="674">
        <v>2022</v>
      </c>
      <c r="F6" s="1117" t="s">
        <v>938</v>
      </c>
      <c r="G6" s="1118" t="s">
        <v>939</v>
      </c>
      <c r="H6" s="1118" t="s">
        <v>941</v>
      </c>
      <c r="I6" s="1118" t="s">
        <v>942</v>
      </c>
      <c r="J6" s="1086" t="s">
        <v>940</v>
      </c>
      <c r="K6" s="1114" t="s">
        <v>944</v>
      </c>
      <c r="L6" s="245" t="s">
        <v>1017</v>
      </c>
      <c r="N6" s="877" t="s">
        <v>104</v>
      </c>
      <c r="O6" s="877" t="s">
        <v>105</v>
      </c>
      <c r="P6" s="877" t="s">
        <v>106</v>
      </c>
      <c r="Q6" s="877" t="s">
        <v>107</v>
      </c>
      <c r="R6" s="877" t="s">
        <v>108</v>
      </c>
      <c r="S6" s="877" t="s">
        <v>109</v>
      </c>
      <c r="T6" s="877" t="s">
        <v>110</v>
      </c>
      <c r="U6" s="877" t="s">
        <v>111</v>
      </c>
      <c r="V6" s="877" t="s">
        <v>112</v>
      </c>
      <c r="W6" s="877" t="s">
        <v>113</v>
      </c>
      <c r="X6" s="877" t="s">
        <v>114</v>
      </c>
      <c r="Y6" s="877" t="s">
        <v>115</v>
      </c>
      <c r="Z6" s="1125"/>
      <c r="AB6" s="1147" t="s">
        <v>104</v>
      </c>
      <c r="AC6" s="1147" t="s">
        <v>105</v>
      </c>
      <c r="AD6" s="1147" t="s">
        <v>106</v>
      </c>
      <c r="AE6" s="1147" t="s">
        <v>107</v>
      </c>
      <c r="AF6" s="1147" t="s">
        <v>108</v>
      </c>
      <c r="AG6" s="1147" t="s">
        <v>109</v>
      </c>
      <c r="AH6" s="1147" t="s">
        <v>110</v>
      </c>
      <c r="AI6" s="1147" t="s">
        <v>111</v>
      </c>
      <c r="AJ6" s="1147" t="s">
        <v>112</v>
      </c>
      <c r="AK6" s="1147" t="s">
        <v>113</v>
      </c>
      <c r="AL6" s="1147" t="s">
        <v>114</v>
      </c>
      <c r="AM6" s="1147" t="s">
        <v>115</v>
      </c>
      <c r="AN6" s="1148" t="s">
        <v>956</v>
      </c>
    </row>
    <row r="7" spans="2:40" x14ac:dyDescent="0.25">
      <c r="B7" s="902" t="s">
        <v>943</v>
      </c>
      <c r="C7" s="1193">
        <v>70353</v>
      </c>
      <c r="D7" s="1193">
        <v>68200</v>
      </c>
      <c r="E7" s="1194">
        <v>80020</v>
      </c>
      <c r="F7" s="34">
        <v>26530</v>
      </c>
      <c r="G7" s="1111">
        <v>3.2349999999999999</v>
      </c>
      <c r="H7" s="14">
        <v>85826</v>
      </c>
      <c r="I7" s="584">
        <v>0.39999813577174387</v>
      </c>
      <c r="J7" s="1160"/>
      <c r="K7" s="2155">
        <v>107.25568607848037</v>
      </c>
      <c r="L7" s="2155"/>
      <c r="N7" s="178">
        <v>3.7841898443095721</v>
      </c>
      <c r="O7" s="178">
        <v>3.1527565323970475</v>
      </c>
      <c r="P7" s="178">
        <v>3.0319838310838279</v>
      </c>
      <c r="Q7" s="178">
        <v>3.1475143591186496</v>
      </c>
      <c r="R7" s="178">
        <v>3.0774261908231879</v>
      </c>
      <c r="S7" s="178">
        <v>3.1111973586672805</v>
      </c>
      <c r="T7" s="178">
        <v>3.7770933488706411</v>
      </c>
      <c r="U7" s="178">
        <v>3.3687910178693912</v>
      </c>
      <c r="V7" s="178">
        <v>3.2252549563884072</v>
      </c>
      <c r="W7" s="178">
        <v>2.8031865693611566</v>
      </c>
      <c r="X7" s="178">
        <v>3.188877424516952</v>
      </c>
      <c r="Y7" s="178">
        <v>3.2119898183593452</v>
      </c>
      <c r="Z7" s="1146"/>
      <c r="AB7" s="1149">
        <v>3.5192472198460223</v>
      </c>
      <c r="AC7" s="1149">
        <v>2.9320224719101122</v>
      </c>
      <c r="AD7" s="1149">
        <v>2.8197054342305741</v>
      </c>
      <c r="AE7" s="1149">
        <v>3.0812077043206663</v>
      </c>
      <c r="AF7" s="1149">
        <v>2.8619662363455811</v>
      </c>
      <c r="AG7" s="1149">
        <v>2.893372982158029</v>
      </c>
      <c r="AH7" s="1149">
        <v>3.7851805728518055</v>
      </c>
      <c r="AI7" s="1149">
        <v>3.1329317269076307</v>
      </c>
      <c r="AJ7" s="1149">
        <v>2.9994450610432852</v>
      </c>
      <c r="AK7" s="1149">
        <v>2.5066605420303167</v>
      </c>
      <c r="AL7" s="1149">
        <v>2.9656144306651635</v>
      </c>
      <c r="AM7" s="1149">
        <v>2.9871086556169431</v>
      </c>
      <c r="AN7" s="1150">
        <v>3.0085078245536696</v>
      </c>
    </row>
    <row r="8" spans="2:40" x14ac:dyDescent="0.25">
      <c r="B8" s="72" t="s">
        <v>52</v>
      </c>
      <c r="C8" s="1193">
        <v>12572</v>
      </c>
      <c r="D8" s="1193">
        <v>12998</v>
      </c>
      <c r="E8" s="1194">
        <v>11782</v>
      </c>
      <c r="F8" s="34">
        <v>9753</v>
      </c>
      <c r="G8" s="1111">
        <v>2.2000000000000002</v>
      </c>
      <c r="H8" s="14">
        <v>21457</v>
      </c>
      <c r="I8" s="584">
        <v>0.1000018642282561</v>
      </c>
      <c r="J8" s="1119">
        <v>0.16666925586453316</v>
      </c>
      <c r="K8" s="1115">
        <v>182.11678832116789</v>
      </c>
      <c r="L8" s="2164">
        <v>172.38193430901276</v>
      </c>
      <c r="M8" s="1074"/>
      <c r="N8" s="178">
        <v>2.568098487778439</v>
      </c>
      <c r="O8" s="178">
        <v>2.212065592508738</v>
      </c>
      <c r="P8" s="178">
        <v>2.3711935093245686</v>
      </c>
      <c r="Q8" s="178">
        <v>2.1159407448990466</v>
      </c>
      <c r="R8" s="178">
        <v>1.9078761545949949</v>
      </c>
      <c r="S8" s="178">
        <v>2.2819202954300666</v>
      </c>
      <c r="T8" s="178">
        <v>2.2447461552789503</v>
      </c>
      <c r="U8" s="178">
        <v>1.8498180861571758</v>
      </c>
      <c r="V8" s="178">
        <v>2.0139234915319766</v>
      </c>
      <c r="W8" s="178">
        <v>2.0922368623512932</v>
      </c>
      <c r="X8" s="178">
        <v>2.6783570090529105</v>
      </c>
      <c r="Y8" s="178">
        <v>2.426497166448033</v>
      </c>
      <c r="Z8" s="1146"/>
      <c r="AB8" s="1149">
        <v>2.3633633633633635</v>
      </c>
      <c r="AC8" s="1149">
        <v>2.0357142857142856</v>
      </c>
      <c r="AD8" s="1149">
        <v>2.1821561338289963</v>
      </c>
      <c r="AE8" s="1149">
        <v>1.9472527472527472</v>
      </c>
      <c r="AF8" s="1149">
        <v>1.7557755775577557</v>
      </c>
      <c r="AG8" s="1149">
        <v>2.1</v>
      </c>
      <c r="AH8" s="1149">
        <v>2.0657894736842106</v>
      </c>
      <c r="AI8" s="1149">
        <v>1.7023460410557185</v>
      </c>
      <c r="AJ8" s="1149">
        <v>1.8533685601056804</v>
      </c>
      <c r="AK8" s="1149">
        <v>1.9254385964912282</v>
      </c>
      <c r="AL8" s="1149">
        <v>2.4648318042813457</v>
      </c>
      <c r="AM8" s="1149">
        <v>2.2330508474576272</v>
      </c>
      <c r="AN8" s="1150">
        <v>2.0246105919003115</v>
      </c>
    </row>
    <row r="9" spans="2:40" x14ac:dyDescent="0.25">
      <c r="B9" s="72" t="s">
        <v>328</v>
      </c>
      <c r="C9" s="1193">
        <v>12470</v>
      </c>
      <c r="D9" s="1193">
        <v>14234</v>
      </c>
      <c r="E9" s="1194">
        <v>12969</v>
      </c>
      <c r="F9" s="34">
        <v>8940</v>
      </c>
      <c r="G9" s="1111">
        <v>2.1</v>
      </c>
      <c r="H9" s="14">
        <v>18775</v>
      </c>
      <c r="I9" s="584">
        <v>8.7502213771054133E-2</v>
      </c>
      <c r="J9" s="1119">
        <v>0.14583656983066645</v>
      </c>
      <c r="K9" s="1115">
        <v>144.76829362325546</v>
      </c>
      <c r="L9" s="2164"/>
      <c r="N9" s="178">
        <v>3.1360366583105606</v>
      </c>
      <c r="O9" s="178">
        <v>3.2813502269520014</v>
      </c>
      <c r="P9" s="178">
        <v>2.8896378574650763</v>
      </c>
      <c r="Q9" s="178">
        <v>2.4237168820187378</v>
      </c>
      <c r="R9" s="178">
        <v>2.2430554570849228</v>
      </c>
      <c r="S9" s="178">
        <v>1.888272634565995</v>
      </c>
      <c r="T9" s="178">
        <v>1.9368908273060588</v>
      </c>
      <c r="U9" s="178">
        <v>1.8669893232680386</v>
      </c>
      <c r="V9" s="178">
        <v>2.0350035679528444</v>
      </c>
      <c r="W9" s="178">
        <v>2.3902571025706023</v>
      </c>
      <c r="X9" s="178">
        <v>3.0544072244226808</v>
      </c>
      <c r="Y9" s="178">
        <v>2.5465992776202797</v>
      </c>
      <c r="Z9" s="1146"/>
      <c r="AB9" s="1149">
        <v>2.7009345794392523</v>
      </c>
      <c r="AC9" s="1149">
        <v>2.8260869565217392</v>
      </c>
      <c r="AD9" s="1149">
        <v>2.488721804511278</v>
      </c>
      <c r="AE9" s="1149">
        <v>2.0874439461883409</v>
      </c>
      <c r="AF9" s="1149">
        <v>1.9318479685452163</v>
      </c>
      <c r="AG9" s="1149">
        <v>1.6262886597938144</v>
      </c>
      <c r="AH9" s="1149">
        <v>1.6681614349775784</v>
      </c>
      <c r="AI9" s="1149">
        <v>1.6079582517938682</v>
      </c>
      <c r="AJ9" s="1149">
        <v>1.7526617526617527</v>
      </c>
      <c r="AK9" s="1149">
        <v>2.0586264656616415</v>
      </c>
      <c r="AL9" s="1149">
        <v>2.6306306306306309</v>
      </c>
      <c r="AM9" s="1149">
        <v>2.1932773109243699</v>
      </c>
      <c r="AN9" s="1150">
        <v>1.8086404066073698</v>
      </c>
    </row>
    <row r="10" spans="2:40" x14ac:dyDescent="0.25">
      <c r="B10" s="72" t="s">
        <v>64</v>
      </c>
      <c r="C10" s="1193">
        <v>7662</v>
      </c>
      <c r="D10" s="1193">
        <v>8331</v>
      </c>
      <c r="E10" s="1194">
        <v>4981</v>
      </c>
      <c r="F10" s="34">
        <v>5731</v>
      </c>
      <c r="G10" s="1111">
        <v>2.34</v>
      </c>
      <c r="H10" s="14">
        <v>13410</v>
      </c>
      <c r="I10" s="584">
        <v>6.24982522860099E-2</v>
      </c>
      <c r="J10" s="1119">
        <v>0.10416343016933353</v>
      </c>
      <c r="K10" s="1115">
        <v>269.22304758080708</v>
      </c>
      <c r="L10" s="2164"/>
      <c r="N10" s="178">
        <v>3.334709550253018</v>
      </c>
      <c r="O10" s="178">
        <v>1.6536180739302657</v>
      </c>
      <c r="P10" s="178">
        <v>2.3273328335212544</v>
      </c>
      <c r="Q10" s="178">
        <v>2.2234831710325702</v>
      </c>
      <c r="R10" s="178">
        <v>2.1119827151602446</v>
      </c>
      <c r="S10" s="178">
        <v>2.1801663490167491</v>
      </c>
      <c r="T10" s="178">
        <v>2.1478105233422955</v>
      </c>
      <c r="U10" s="178">
        <v>2.1344833721009451</v>
      </c>
      <c r="V10" s="178">
        <v>2.1828866991848623</v>
      </c>
      <c r="W10" s="178">
        <v>2.8932089902245797</v>
      </c>
      <c r="X10" s="178">
        <v>2.6019207852425481</v>
      </c>
      <c r="Y10" s="178">
        <v>2.7991825396242143</v>
      </c>
      <c r="Z10" s="1146"/>
      <c r="AB10" s="1149">
        <v>3.1710526315789473</v>
      </c>
      <c r="AC10" s="1149">
        <v>1.5724637681159421</v>
      </c>
      <c r="AD10" s="1149">
        <v>2.2131147540983607</v>
      </c>
      <c r="AE10" s="1149">
        <v>2.1143617021276597</v>
      </c>
      <c r="AF10" s="1149">
        <v>2.0083333333333333</v>
      </c>
      <c r="AG10" s="1149">
        <v>2.0731707317073171</v>
      </c>
      <c r="AH10" s="1149">
        <v>2.0424028268551235</v>
      </c>
      <c r="AI10" s="1149">
        <v>2.0297297297297296</v>
      </c>
      <c r="AJ10" s="1149">
        <v>2.0757575757575757</v>
      </c>
      <c r="AK10" s="1149">
        <v>2.7512195121951217</v>
      </c>
      <c r="AL10" s="1149">
        <v>2.4742268041237114</v>
      </c>
      <c r="AM10" s="1149">
        <v>2.6618075801749272</v>
      </c>
      <c r="AN10" s="1150">
        <v>2.2251602564102564</v>
      </c>
    </row>
    <row r="11" spans="2:40" x14ac:dyDescent="0.25">
      <c r="B11" s="72" t="s">
        <v>71</v>
      </c>
      <c r="C11" s="1193">
        <v>7551</v>
      </c>
      <c r="D11" s="1193">
        <v>8778</v>
      </c>
      <c r="E11" s="1194">
        <v>6473</v>
      </c>
      <c r="F11" s="34">
        <v>3740</v>
      </c>
      <c r="G11" s="1111">
        <v>2.46</v>
      </c>
      <c r="H11" s="14">
        <v>9200</v>
      </c>
      <c r="I11" s="584">
        <v>4.2877249890476588E-2</v>
      </c>
      <c r="J11" s="1119">
        <v>7.1461861115426448E-2</v>
      </c>
      <c r="K11" s="1115">
        <v>142.12884288583348</v>
      </c>
      <c r="L11" s="2164"/>
      <c r="M11" s="258"/>
      <c r="N11" s="178">
        <v>1.6397864791849752</v>
      </c>
      <c r="O11" s="178">
        <v>1.4468704228102724</v>
      </c>
      <c r="P11" s="178">
        <v>2.0762590567327406</v>
      </c>
      <c r="Q11" s="178">
        <v>1.9987892066107471</v>
      </c>
      <c r="R11" s="178">
        <v>2.2339561456873063</v>
      </c>
      <c r="S11" s="178">
        <v>1.8827068507856366</v>
      </c>
      <c r="T11" s="178">
        <v>2.892614876419914</v>
      </c>
      <c r="U11" s="178">
        <v>2.7678896285159289</v>
      </c>
      <c r="V11" s="178">
        <v>1.7384619333076683</v>
      </c>
      <c r="W11" s="178">
        <v>1.9552846130477708</v>
      </c>
      <c r="X11" s="178">
        <v>1.2660116199589884</v>
      </c>
      <c r="Y11" s="178">
        <v>1.1969564406884983</v>
      </c>
      <c r="Z11" s="1146"/>
      <c r="AB11" s="1149">
        <v>1.6190476190476191</v>
      </c>
      <c r="AC11" s="1149">
        <v>1.4285714285714286</v>
      </c>
      <c r="AD11" s="1149">
        <v>2.0499999999999998</v>
      </c>
      <c r="AE11" s="1149">
        <v>1.9735099337748345</v>
      </c>
      <c r="AF11" s="1149">
        <v>2.2057026476578412</v>
      </c>
      <c r="AG11" s="1149">
        <v>1.8588957055214723</v>
      </c>
      <c r="AH11" s="1149">
        <v>2.8560311284046693</v>
      </c>
      <c r="AI11" s="1149">
        <v>2.7328833172613307</v>
      </c>
      <c r="AJ11" s="1149">
        <v>1.7164750957854407</v>
      </c>
      <c r="AK11" s="1149">
        <v>1.9305555555555556</v>
      </c>
      <c r="AL11" s="1149">
        <v>1.25</v>
      </c>
      <c r="AM11" s="1149">
        <v>1.1818181818181819</v>
      </c>
      <c r="AN11" s="1150">
        <v>2.4288876591034865</v>
      </c>
    </row>
    <row r="12" spans="2:40" x14ac:dyDescent="0.25">
      <c r="B12" s="72" t="s">
        <v>337</v>
      </c>
      <c r="C12" s="1193">
        <v>1224</v>
      </c>
      <c r="D12" s="1193">
        <v>1501</v>
      </c>
      <c r="E12" s="1194">
        <v>267</v>
      </c>
      <c r="F12" s="34">
        <v>420</v>
      </c>
      <c r="G12" s="1111">
        <v>5</v>
      </c>
      <c r="H12" s="14">
        <v>2100</v>
      </c>
      <c r="I12" s="584">
        <v>9.787198344565309E-3</v>
      </c>
      <c r="J12" s="1119">
        <v>1.6311946558956035E-2</v>
      </c>
      <c r="K12" s="1115">
        <v>786.51685393258424</v>
      </c>
      <c r="L12" s="2164"/>
      <c r="N12" s="178">
        <v>1.0159893404397067</v>
      </c>
      <c r="O12" s="178">
        <v>2.1674439262713743</v>
      </c>
      <c r="P12" s="178">
        <v>0.97534976682211849</v>
      </c>
      <c r="Q12" s="178">
        <v>3.1350528219282383</v>
      </c>
      <c r="R12" s="178">
        <v>2.5008968380054326</v>
      </c>
      <c r="S12" s="178">
        <v>8.2562502191521432</v>
      </c>
      <c r="T12" s="178">
        <v>5.6895403064623586</v>
      </c>
      <c r="U12" s="178">
        <v>9.9216614211215521</v>
      </c>
      <c r="V12" s="178">
        <v>1.6255829447035308</v>
      </c>
      <c r="W12" s="178">
        <v>1.5352727811088904</v>
      </c>
      <c r="X12" s="178">
        <v>1.6255829447035308</v>
      </c>
      <c r="Y12" s="178">
        <v>1.8513583536901324</v>
      </c>
      <c r="Z12" s="1146"/>
      <c r="AB12" s="1149">
        <v>1.25</v>
      </c>
      <c r="AC12" s="1149">
        <v>2.6666666666666665</v>
      </c>
      <c r="AD12" s="1149">
        <v>1.2</v>
      </c>
      <c r="AE12" s="1149">
        <v>3.8571428571428572</v>
      </c>
      <c r="AF12" s="1149">
        <v>3.0769230769230771</v>
      </c>
      <c r="AG12" s="1149">
        <v>10.157894736842104</v>
      </c>
      <c r="AH12" s="1149">
        <v>7</v>
      </c>
      <c r="AI12" s="1149">
        <v>12.206896551724139</v>
      </c>
      <c r="AJ12" s="1149">
        <v>2</v>
      </c>
      <c r="AK12" s="1149">
        <v>1.8888888888888888</v>
      </c>
      <c r="AL12" s="1149">
        <v>2</v>
      </c>
      <c r="AM12" s="1149">
        <v>2.2777777777777777</v>
      </c>
      <c r="AN12" s="1150">
        <v>6.1516393442622954</v>
      </c>
    </row>
    <row r="13" spans="2:40" x14ac:dyDescent="0.25">
      <c r="B13" s="72" t="s">
        <v>53</v>
      </c>
      <c r="C13" s="1193">
        <v>2910</v>
      </c>
      <c r="D13" s="1193">
        <v>3886</v>
      </c>
      <c r="E13" s="1194">
        <v>2152</v>
      </c>
      <c r="F13" s="34">
        <v>1460</v>
      </c>
      <c r="G13" s="1111">
        <v>3.22</v>
      </c>
      <c r="H13" s="14">
        <v>4700</v>
      </c>
      <c r="I13" s="584">
        <v>2.1904682009265215E-2</v>
      </c>
      <c r="J13" s="1119">
        <v>3.6507689917663511E-2</v>
      </c>
      <c r="K13" s="1115">
        <v>218.40148698884758</v>
      </c>
      <c r="L13" s="2164"/>
      <c r="N13" s="178">
        <v>1.0341121976325272</v>
      </c>
      <c r="O13" s="178">
        <v>1.8958723623262996</v>
      </c>
      <c r="P13" s="178">
        <v>1.0341121976325272</v>
      </c>
      <c r="Q13" s="178">
        <v>1.5856387030365418</v>
      </c>
      <c r="R13" s="178">
        <v>1.4994626865671643</v>
      </c>
      <c r="S13" s="178">
        <v>2.0736958883742211</v>
      </c>
      <c r="T13" s="178">
        <v>4.1854699105081741</v>
      </c>
      <c r="U13" s="178">
        <v>3.3709045665545725</v>
      </c>
      <c r="V13" s="178">
        <v>2.0292012934676005</v>
      </c>
      <c r="W13" s="178">
        <v>1.6660696517412938</v>
      </c>
      <c r="X13" s="178">
        <v>3.5455275347400925</v>
      </c>
      <c r="Y13" s="178">
        <v>1.9204940813175504</v>
      </c>
      <c r="Z13" s="1146"/>
      <c r="AB13" s="1149">
        <v>1</v>
      </c>
      <c r="AC13" s="1149">
        <v>1.8333333333333333</v>
      </c>
      <c r="AD13" s="1149">
        <v>1</v>
      </c>
      <c r="AE13" s="1149">
        <v>1.5333333333333334</v>
      </c>
      <c r="AF13" s="1149">
        <v>1.45</v>
      </c>
      <c r="AG13" s="1149">
        <v>2.0052910052910051</v>
      </c>
      <c r="AH13" s="1149">
        <v>4.047404063205418</v>
      </c>
      <c r="AI13" s="1149">
        <v>3.2597087378640777</v>
      </c>
      <c r="AJ13" s="1149">
        <v>1.9622641509433962</v>
      </c>
      <c r="AK13" s="1149">
        <v>1.6111111111111112</v>
      </c>
      <c r="AL13" s="1149">
        <v>3.4285714285714284</v>
      </c>
      <c r="AM13" s="1149">
        <v>1.8571428571428572</v>
      </c>
      <c r="AN13" s="1150">
        <v>3.1137820512820511</v>
      </c>
    </row>
    <row r="14" spans="2:40" x14ac:dyDescent="0.25">
      <c r="B14" s="72" t="s">
        <v>338</v>
      </c>
      <c r="C14" s="1193">
        <v>4525</v>
      </c>
      <c r="D14" s="1193">
        <v>6171</v>
      </c>
      <c r="E14" s="1194">
        <v>7000</v>
      </c>
      <c r="F14" s="34">
        <v>4048</v>
      </c>
      <c r="G14" s="1111">
        <v>2.1</v>
      </c>
      <c r="H14" s="14">
        <v>8500</v>
      </c>
      <c r="I14" s="584">
        <v>3.9614850442288151E-2</v>
      </c>
      <c r="J14" s="1119">
        <v>6.6024545595774434E-2</v>
      </c>
      <c r="K14" s="1115">
        <v>121.42857142857142</v>
      </c>
      <c r="L14" s="2164"/>
      <c r="N14" s="178">
        <v>1.7666747690811861</v>
      </c>
      <c r="O14" s="178">
        <v>2.2770474801490845</v>
      </c>
      <c r="P14" s="178">
        <v>3.1678306204214377</v>
      </c>
      <c r="Q14" s="178">
        <v>2.270425406048111</v>
      </c>
      <c r="R14" s="178">
        <v>3.4010143494671525</v>
      </c>
      <c r="S14" s="178">
        <v>2.040978764628381</v>
      </c>
      <c r="T14" s="178">
        <v>1.9048273822495658</v>
      </c>
      <c r="U14" s="178">
        <v>2.108611821161416</v>
      </c>
      <c r="V14" s="178">
        <v>2.1310514402041814</v>
      </c>
      <c r="W14" s="178">
        <v>2.5500626636278891</v>
      </c>
      <c r="X14" s="178">
        <v>2.2966771998055422</v>
      </c>
      <c r="Y14" s="178">
        <v>1.8844530870199321</v>
      </c>
      <c r="Z14" s="1146"/>
      <c r="AB14" s="1149">
        <v>1.5</v>
      </c>
      <c r="AC14" s="1149">
        <v>1.9333333333333333</v>
      </c>
      <c r="AD14" s="1149">
        <v>2.6896551724137931</v>
      </c>
      <c r="AE14" s="1149">
        <v>1.927710843373494</v>
      </c>
      <c r="AF14" s="1149">
        <v>2.8876404494382024</v>
      </c>
      <c r="AG14" s="1149">
        <v>1.5753623188405796</v>
      </c>
      <c r="AH14" s="1149">
        <v>1.5114942528735633</v>
      </c>
      <c r="AI14" s="1149">
        <v>1.7903225806451613</v>
      </c>
      <c r="AJ14" s="1149">
        <v>1.7232142857142858</v>
      </c>
      <c r="AK14" s="1149">
        <v>2.165137614678899</v>
      </c>
      <c r="AL14" s="1149">
        <v>1.95</v>
      </c>
      <c r="AM14" s="1149">
        <v>1.6</v>
      </c>
      <c r="AN14" s="1150">
        <v>1.7830106905518637</v>
      </c>
    </row>
    <row r="15" spans="2:40" x14ac:dyDescent="0.25">
      <c r="B15" s="72" t="s">
        <v>60</v>
      </c>
      <c r="C15" s="1193">
        <v>2186</v>
      </c>
      <c r="D15" s="1193">
        <v>2933</v>
      </c>
      <c r="E15" s="1194">
        <v>2158</v>
      </c>
      <c r="F15" s="34">
        <v>2333</v>
      </c>
      <c r="G15" s="1111">
        <v>2.1</v>
      </c>
      <c r="H15" s="14">
        <v>4900</v>
      </c>
      <c r="I15" s="584">
        <v>2.2836796137319055E-2</v>
      </c>
      <c r="J15" s="1119">
        <v>3.8061208637564084E-2</v>
      </c>
      <c r="K15" s="1115">
        <v>227.06209453197403</v>
      </c>
      <c r="L15" s="2164"/>
      <c r="N15" s="178">
        <v>1.5577088305489262</v>
      </c>
      <c r="O15" s="178">
        <v>2.0541215347897928</v>
      </c>
      <c r="P15" s="178">
        <v>2.1016706443914082</v>
      </c>
      <c r="Q15" s="178">
        <v>1.9888603818615755</v>
      </c>
      <c r="R15" s="178">
        <v>2.0984172842607713</v>
      </c>
      <c r="S15" s="178">
        <v>2.2948389021479714</v>
      </c>
      <c r="T15" s="178">
        <v>2.1815871121718375</v>
      </c>
      <c r="U15" s="178">
        <v>2.118269952793415</v>
      </c>
      <c r="V15" s="178">
        <v>1.9182979884077733</v>
      </c>
      <c r="W15" s="178">
        <v>2.5238139589033119</v>
      </c>
      <c r="X15" s="178">
        <v>6.6758949880668261</v>
      </c>
      <c r="Y15" s="178">
        <v>5.4396181384248212</v>
      </c>
      <c r="Z15" s="1146"/>
      <c r="AB15" s="1149">
        <v>1.1666666666666667</v>
      </c>
      <c r="AC15" s="1149">
        <v>1.8461538461538463</v>
      </c>
      <c r="AD15" s="1149">
        <v>1.8888888888888888</v>
      </c>
      <c r="AE15" s="1149">
        <v>1.625</v>
      </c>
      <c r="AF15" s="1149">
        <v>1.8859649122807018</v>
      </c>
      <c r="AG15" s="1149">
        <v>2.0625</v>
      </c>
      <c r="AH15" s="1149">
        <v>1.9607142857142856</v>
      </c>
      <c r="AI15" s="1149">
        <v>1.9038076152304608</v>
      </c>
      <c r="AJ15" s="1149">
        <v>1.4367346938775509</v>
      </c>
      <c r="AK15" s="1149">
        <v>2.2682926829268291</v>
      </c>
      <c r="AL15" s="1149">
        <v>6</v>
      </c>
      <c r="AM15" s="1149">
        <v>4.8888888888888893</v>
      </c>
      <c r="AN15" s="1150">
        <v>1.8873873873873874</v>
      </c>
    </row>
    <row r="16" spans="2:40" x14ac:dyDescent="0.25">
      <c r="B16" s="72" t="s">
        <v>61</v>
      </c>
      <c r="C16" s="1193">
        <v>4135</v>
      </c>
      <c r="D16" s="1193">
        <v>4970</v>
      </c>
      <c r="E16" s="1194">
        <v>3494</v>
      </c>
      <c r="F16" s="34">
        <v>2762</v>
      </c>
      <c r="G16" s="1111">
        <v>2.1</v>
      </c>
      <c r="H16" s="14">
        <v>5800</v>
      </c>
      <c r="I16" s="584">
        <v>2.7031309713561328E-2</v>
      </c>
      <c r="J16" s="1119">
        <v>4.5052042877116671E-2</v>
      </c>
      <c r="K16" s="1115">
        <v>165.99885518030911</v>
      </c>
      <c r="L16" s="2164"/>
      <c r="N16" s="178">
        <v>2.2470205850487543</v>
      </c>
      <c r="O16" s="178">
        <v>2.1772920542120646</v>
      </c>
      <c r="P16" s="178">
        <v>2.3305920833055205</v>
      </c>
      <c r="Q16" s="178">
        <v>2.0172893649321075</v>
      </c>
      <c r="R16" s="178">
        <v>1.6609177646524307</v>
      </c>
      <c r="S16" s="178">
        <v>2.0226952624839947</v>
      </c>
      <c r="T16" s="178">
        <v>2.4821985571968397</v>
      </c>
      <c r="U16" s="178">
        <v>2.3752112676056338</v>
      </c>
      <c r="V16" s="178">
        <v>1.8074229158736201</v>
      </c>
      <c r="W16" s="178">
        <v>1.7084346991037132</v>
      </c>
      <c r="X16" s="178">
        <v>2.104573834761144</v>
      </c>
      <c r="Y16" s="178">
        <v>1.9635695596503926</v>
      </c>
      <c r="Z16" s="1146"/>
      <c r="AB16" s="1149">
        <v>2.2344322344322345</v>
      </c>
      <c r="AC16" s="1149">
        <v>2.1650943396226414</v>
      </c>
      <c r="AD16" s="1149">
        <v>2.3175355450236967</v>
      </c>
      <c r="AE16" s="1149">
        <v>2.0059880239520957</v>
      </c>
      <c r="AF16" s="1149">
        <v>1.6516129032258065</v>
      </c>
      <c r="AG16" s="1149">
        <v>2.0113636363636362</v>
      </c>
      <c r="AH16" s="1149">
        <v>2.4682926829268292</v>
      </c>
      <c r="AI16" s="1149">
        <v>2.361904761904762</v>
      </c>
      <c r="AJ16" s="1149">
        <v>1.7972972972972974</v>
      </c>
      <c r="AK16" s="1149">
        <v>1.6988636363636365</v>
      </c>
      <c r="AL16" s="1149">
        <v>2.0927835051546393</v>
      </c>
      <c r="AM16" s="1149">
        <v>1.9525691699604744</v>
      </c>
      <c r="AN16" s="1150">
        <v>2.0882352941176472</v>
      </c>
    </row>
    <row r="17" spans="2:40" x14ac:dyDescent="0.25">
      <c r="B17" s="72" t="s">
        <v>73</v>
      </c>
      <c r="C17" s="1193">
        <v>4496</v>
      </c>
      <c r="D17" s="1193">
        <v>3722</v>
      </c>
      <c r="E17" s="1194">
        <v>4456</v>
      </c>
      <c r="F17" s="34">
        <v>3211</v>
      </c>
      <c r="G17" s="1111">
        <v>1.9</v>
      </c>
      <c r="H17" s="14">
        <v>6100</v>
      </c>
      <c r="I17" s="584">
        <v>2.8429480905642086E-2</v>
      </c>
      <c r="J17" s="1119">
        <v>4.7382320956967532E-2</v>
      </c>
      <c r="K17" s="1115">
        <v>136.89407540394973</v>
      </c>
      <c r="L17" s="2164"/>
      <c r="N17" s="178">
        <v>2.733490849321996</v>
      </c>
      <c r="O17" s="178">
        <v>3.6626084286481917</v>
      </c>
      <c r="P17" s="178">
        <v>2.2743616855315385</v>
      </c>
      <c r="Q17" s="178">
        <v>2.0523236884666591</v>
      </c>
      <c r="R17" s="178">
        <v>2.0356908453870535</v>
      </c>
      <c r="S17" s="178">
        <v>1.7747755695665368</v>
      </c>
      <c r="T17" s="178">
        <v>1.8083288554540569</v>
      </c>
      <c r="U17" s="178">
        <v>1.8829334139812766</v>
      </c>
      <c r="V17" s="178">
        <v>1.8694563854558479</v>
      </c>
      <c r="W17" s="178">
        <v>2.0653041972655082</v>
      </c>
      <c r="X17" s="178">
        <v>2.5884780721696359</v>
      </c>
      <c r="Y17" s="178">
        <v>1.6023911875335839</v>
      </c>
      <c r="Z17" s="1146"/>
      <c r="AB17" s="1149">
        <v>1.7058823529411764</v>
      </c>
      <c r="AC17" s="1149">
        <v>2.2857142857142856</v>
      </c>
      <c r="AD17" s="1149">
        <v>1.4193548387096775</v>
      </c>
      <c r="AE17" s="1149">
        <v>1.2807881773399015</v>
      </c>
      <c r="AF17" s="1149">
        <v>1.2704081632653061</v>
      </c>
      <c r="AG17" s="1149">
        <v>1.1075794621026895</v>
      </c>
      <c r="AH17" s="1149">
        <v>1.1285189718482251</v>
      </c>
      <c r="AI17" s="1149">
        <v>1.1750772399588054</v>
      </c>
      <c r="AJ17" s="1149">
        <v>1.1666666666666667</v>
      </c>
      <c r="AK17" s="1149">
        <v>1.288888888888889</v>
      </c>
      <c r="AL17" s="1149">
        <v>1.6153846153846154</v>
      </c>
      <c r="AM17" s="1149">
        <v>1</v>
      </c>
      <c r="AN17" s="1150">
        <v>1.1857279388340236</v>
      </c>
    </row>
    <row r="18" spans="2:40" x14ac:dyDescent="0.25">
      <c r="B18" s="72" t="s">
        <v>78</v>
      </c>
      <c r="C18" s="1193">
        <v>2864</v>
      </c>
      <c r="D18" s="1193">
        <v>2843</v>
      </c>
      <c r="E18" s="1194">
        <v>2789</v>
      </c>
      <c r="F18" s="34">
        <v>1625</v>
      </c>
      <c r="G18" s="1111">
        <v>2.4</v>
      </c>
      <c r="H18" s="14">
        <v>3900</v>
      </c>
      <c r="I18" s="584">
        <v>1.817622549704986E-2</v>
      </c>
      <c r="J18" s="1119">
        <v>3.029361503806121E-2</v>
      </c>
      <c r="K18" s="1115">
        <v>139.83506633201864</v>
      </c>
      <c r="L18" s="2164"/>
      <c r="N18" s="178">
        <v>2.9223325885669271</v>
      </c>
      <c r="O18" s="178">
        <v>2.4839592201871703</v>
      </c>
      <c r="P18" s="178">
        <v>2.1345542402103526</v>
      </c>
      <c r="Q18" s="178">
        <v>2.3989857709330251</v>
      </c>
      <c r="R18" s="178">
        <v>2.401453863289952</v>
      </c>
      <c r="S18" s="178">
        <v>1.6402484606494456</v>
      </c>
      <c r="T18" s="178">
        <v>2.4952715943922414</v>
      </c>
      <c r="U18" s="178">
        <v>2.6337969750263808</v>
      </c>
      <c r="V18" s="178">
        <v>2.6858695999744193</v>
      </c>
      <c r="W18" s="178">
        <v>2.7253320960028735</v>
      </c>
      <c r="X18" s="178">
        <v>2.2495251494899753</v>
      </c>
      <c r="Y18" s="178">
        <v>1.9785739410079892</v>
      </c>
      <c r="Z18" s="1146"/>
      <c r="AB18" s="1149">
        <v>2.76056338028169</v>
      </c>
      <c r="AC18" s="1149">
        <v>2.3464566929133857</v>
      </c>
      <c r="AD18" s="1149">
        <v>2.0163934426229506</v>
      </c>
      <c r="AE18" s="1149">
        <v>2.2661870503597124</v>
      </c>
      <c r="AF18" s="1149">
        <v>2.2685185185185186</v>
      </c>
      <c r="AG18" s="1149">
        <v>1.5494505494505495</v>
      </c>
      <c r="AH18" s="1149">
        <v>2.3571428571428572</v>
      </c>
      <c r="AI18" s="1149">
        <v>2.488</v>
      </c>
      <c r="AJ18" s="1149">
        <v>2.5371900826446283</v>
      </c>
      <c r="AK18" s="1149">
        <v>2.5744680851063828</v>
      </c>
      <c r="AL18" s="1149">
        <v>2.125</v>
      </c>
      <c r="AM18" s="1149">
        <v>1.8690476190476191</v>
      </c>
      <c r="AN18" s="1150">
        <v>2.2671451355661882</v>
      </c>
    </row>
    <row r="19" spans="2:40" x14ac:dyDescent="0.25">
      <c r="B19" s="72" t="s">
        <v>330</v>
      </c>
      <c r="C19" s="1193">
        <v>2222</v>
      </c>
      <c r="D19" s="1193">
        <v>2224</v>
      </c>
      <c r="E19" s="1194">
        <v>1430</v>
      </c>
      <c r="F19" s="34">
        <v>1604</v>
      </c>
      <c r="G19" s="1111">
        <v>2.4</v>
      </c>
      <c r="H19" s="14">
        <v>3850</v>
      </c>
      <c r="I19" s="584">
        <v>1.79431969650364E-2</v>
      </c>
      <c r="J19" s="1119">
        <v>2.9905235358086067E-2</v>
      </c>
      <c r="K19" s="1115">
        <v>269.23076923076923</v>
      </c>
      <c r="L19" s="2164"/>
      <c r="N19" s="178">
        <v>1.4715500327011115</v>
      </c>
      <c r="O19" s="178">
        <v>2.9804727646454263</v>
      </c>
      <c r="P19" s="178">
        <v>2.7749229188078108</v>
      </c>
      <c r="Q19" s="178">
        <v>1.7432208079690092</v>
      </c>
      <c r="R19" s="178">
        <v>2.4464900129585772</v>
      </c>
      <c r="S19" s="178">
        <v>2.5899280575539567</v>
      </c>
      <c r="T19" s="178">
        <v>3.057553956834532</v>
      </c>
      <c r="U19" s="178">
        <v>2.1095381759108842</v>
      </c>
      <c r="V19" s="178">
        <v>2.2995889003083243</v>
      </c>
      <c r="W19" s="178">
        <v>2.1582733812949639</v>
      </c>
      <c r="X19" s="178">
        <v>1.3281682346430546</v>
      </c>
      <c r="Y19" s="178">
        <v>1.3281682346430546</v>
      </c>
      <c r="Z19" s="1146"/>
      <c r="AB19" s="1149">
        <v>1.3636363636363635</v>
      </c>
      <c r="AC19" s="1149">
        <v>2.7619047619047619</v>
      </c>
      <c r="AD19" s="1149">
        <v>2.5714285714285716</v>
      </c>
      <c r="AE19" s="1149">
        <v>1.6153846153846154</v>
      </c>
      <c r="AF19" s="1149">
        <v>2.2670807453416151</v>
      </c>
      <c r="AG19" s="1149">
        <v>2.4</v>
      </c>
      <c r="AH19" s="1149">
        <v>2.8333333333333335</v>
      </c>
      <c r="AI19" s="1149">
        <v>1.9548387096774194</v>
      </c>
      <c r="AJ19" s="1149">
        <v>2.1309523809523809</v>
      </c>
      <c r="AK19" s="1149">
        <v>2</v>
      </c>
      <c r="AL19" s="1149">
        <v>1.2307692307692308</v>
      </c>
      <c r="AM19" s="1149">
        <v>1.2307692307692308</v>
      </c>
      <c r="AN19" s="1150">
        <v>2.2240000000000002</v>
      </c>
    </row>
    <row r="20" spans="2:40" x14ac:dyDescent="0.25">
      <c r="B20" s="72" t="s">
        <v>339</v>
      </c>
      <c r="C20" s="1193">
        <v>2213</v>
      </c>
      <c r="D20" s="1193">
        <v>1925</v>
      </c>
      <c r="E20" s="1194">
        <v>2937</v>
      </c>
      <c r="F20" s="34">
        <v>1773</v>
      </c>
      <c r="G20" s="1111">
        <v>2.2000000000000002</v>
      </c>
      <c r="H20" s="14">
        <v>3900</v>
      </c>
      <c r="I20" s="584">
        <v>1.817622549704986E-2</v>
      </c>
      <c r="J20" s="1119">
        <v>3.029361503806121E-2</v>
      </c>
      <c r="K20" s="1115">
        <v>132.78855975485189</v>
      </c>
      <c r="L20" s="2164"/>
      <c r="N20" s="178">
        <v>1.6593972602739726</v>
      </c>
      <c r="O20" s="178">
        <v>2.1440000000000001</v>
      </c>
      <c r="P20" s="178">
        <v>3.2313142857142858</v>
      </c>
      <c r="Q20" s="178">
        <v>3.4304000000000006</v>
      </c>
      <c r="R20" s="178">
        <v>1.9468505747126437</v>
      </c>
      <c r="S20" s="178">
        <v>1.8327741935483874</v>
      </c>
      <c r="T20" s="178">
        <v>1.6590476190476193</v>
      </c>
      <c r="U20" s="178">
        <v>1.7589126213592234</v>
      </c>
      <c r="V20" s="178">
        <v>2.25769696969697</v>
      </c>
      <c r="W20" s="178">
        <v>2.159764705882353</v>
      </c>
      <c r="X20" s="178">
        <v>2.2246881720430109</v>
      </c>
      <c r="Y20" s="178">
        <v>2.2358857142857143</v>
      </c>
      <c r="Z20" s="1146"/>
      <c r="AB20" s="1149">
        <v>1.547945205479452</v>
      </c>
      <c r="AC20" s="1149">
        <v>2</v>
      </c>
      <c r="AD20" s="1149">
        <v>3.0142857142857142</v>
      </c>
      <c r="AE20" s="1149">
        <v>3.2</v>
      </c>
      <c r="AF20" s="1149">
        <v>1.8160919540229885</v>
      </c>
      <c r="AG20" s="1149">
        <v>1.7096774193548387</v>
      </c>
      <c r="AH20" s="1149">
        <v>1.5476190476190477</v>
      </c>
      <c r="AI20" s="1149">
        <v>1.6407766990291262</v>
      </c>
      <c r="AJ20" s="1149">
        <v>2.106060606060606</v>
      </c>
      <c r="AK20" s="1149">
        <v>2.0147058823529411</v>
      </c>
      <c r="AL20" s="1149">
        <v>2.075268817204301</v>
      </c>
      <c r="AM20" s="1149">
        <v>2.0857142857142859</v>
      </c>
      <c r="AN20" s="1150">
        <v>2.0522388059701493</v>
      </c>
    </row>
    <row r="21" spans="2:40" x14ac:dyDescent="0.25">
      <c r="B21" s="72" t="s">
        <v>82</v>
      </c>
      <c r="C21" s="1193">
        <v>240</v>
      </c>
      <c r="D21" s="1193">
        <v>1414</v>
      </c>
      <c r="E21" s="1194">
        <v>1897</v>
      </c>
      <c r="F21" s="34">
        <v>267</v>
      </c>
      <c r="G21" s="1111">
        <v>4.5</v>
      </c>
      <c r="H21" s="14">
        <v>1200</v>
      </c>
      <c r="I21" s="584">
        <v>5.5926847683230333E-3</v>
      </c>
      <c r="J21" s="1119">
        <v>9.3211123194034493E-3</v>
      </c>
      <c r="K21" s="1115">
        <v>63.257775434897198</v>
      </c>
      <c r="L21" s="2164"/>
      <c r="N21" s="178">
        <v>1.2235338918507235</v>
      </c>
      <c r="O21" s="178">
        <v>2.2722772277227721</v>
      </c>
      <c r="P21" s="178">
        <v>2.1586633663366337</v>
      </c>
      <c r="Q21" s="178">
        <v>1.4459945994599459</v>
      </c>
      <c r="R21" s="178">
        <v>3.5977722772277225</v>
      </c>
      <c r="S21" s="178">
        <v>3.5844373169711337</v>
      </c>
      <c r="T21" s="178">
        <v>12.715083210448704</v>
      </c>
      <c r="U21" s="178">
        <v>1.4550547159979155</v>
      </c>
      <c r="V21" s="178">
        <v>7.0535272277227712</v>
      </c>
      <c r="W21" s="178">
        <v>4.5698019801980188</v>
      </c>
      <c r="X21" s="178">
        <v>4.393069306930693</v>
      </c>
      <c r="Y21" s="178">
        <v>3.583206397562833</v>
      </c>
      <c r="Z21" s="1146"/>
      <c r="AB21" s="1149">
        <v>1.0769230769230769</v>
      </c>
      <c r="AC21" s="1149">
        <v>2</v>
      </c>
      <c r="AD21" s="1149">
        <v>1.9</v>
      </c>
      <c r="AE21" s="1149">
        <v>1.2727272727272727</v>
      </c>
      <c r="AF21" s="1149">
        <v>3.1666666666666665</v>
      </c>
      <c r="AG21" s="1149">
        <v>3.1549295774647885</v>
      </c>
      <c r="AH21" s="1149">
        <v>11.191489361702128</v>
      </c>
      <c r="AI21" s="1149">
        <v>1.2807017543859649</v>
      </c>
      <c r="AJ21" s="1149">
        <v>6.208333333333333</v>
      </c>
      <c r="AK21" s="1149">
        <v>4.0222222222222221</v>
      </c>
      <c r="AL21" s="1149">
        <v>3.8666666666666667</v>
      </c>
      <c r="AM21" s="1149">
        <v>3.1538461538461537</v>
      </c>
      <c r="AN21" s="1150">
        <v>3.9607843137254903</v>
      </c>
    </row>
    <row r="22" spans="2:40" x14ac:dyDescent="0.25">
      <c r="B22" s="72" t="s">
        <v>76</v>
      </c>
      <c r="C22" s="1193">
        <v>531</v>
      </c>
      <c r="D22" s="1193">
        <v>573</v>
      </c>
      <c r="E22" s="1194">
        <v>267</v>
      </c>
      <c r="F22" s="34">
        <v>360</v>
      </c>
      <c r="G22" s="1111">
        <v>2.5</v>
      </c>
      <c r="H22" s="14">
        <v>900</v>
      </c>
      <c r="I22" s="584">
        <v>4.1945135762422748E-3</v>
      </c>
      <c r="J22" s="1119">
        <v>6.9908342395525866E-3</v>
      </c>
      <c r="K22" s="1115">
        <v>337.07865168539325</v>
      </c>
      <c r="L22" s="2164"/>
      <c r="N22" s="178">
        <v>3.5667539267015709</v>
      </c>
      <c r="O22" s="178">
        <v>5.3897614892379284</v>
      </c>
      <c r="P22" s="178">
        <v>1.9973821989528795</v>
      </c>
      <c r="Q22" s="178">
        <v>2.785464971328846</v>
      </c>
      <c r="R22" s="178">
        <v>1.8463196797043426</v>
      </c>
      <c r="S22" s="178">
        <v>2.0159913498748012</v>
      </c>
      <c r="T22" s="178">
        <v>2.1400523560209423</v>
      </c>
      <c r="U22" s="178">
        <v>2.5858965968586389</v>
      </c>
      <c r="V22" s="178">
        <v>3.4346519294163276</v>
      </c>
      <c r="W22" s="178">
        <v>2.1400523560209423</v>
      </c>
      <c r="X22" s="178">
        <v>3.7094240837696333</v>
      </c>
      <c r="Y22" s="178">
        <v>1.7833769633507854</v>
      </c>
      <c r="Z22" s="1146"/>
      <c r="AB22" s="1149">
        <v>2.5</v>
      </c>
      <c r="AC22" s="1149">
        <v>3.7777777777777777</v>
      </c>
      <c r="AD22" s="1149">
        <v>1.4</v>
      </c>
      <c r="AE22" s="1149">
        <v>1.9523809523809523</v>
      </c>
      <c r="AF22" s="1149">
        <v>1.2941176470588236</v>
      </c>
      <c r="AG22" s="1149">
        <v>1.4130434782608696</v>
      </c>
      <c r="AH22" s="1149">
        <v>1.5</v>
      </c>
      <c r="AI22" s="1149">
        <v>1.8125</v>
      </c>
      <c r="AJ22" s="1149">
        <v>2.4074074074074074</v>
      </c>
      <c r="AK22" s="1149">
        <v>1.5</v>
      </c>
      <c r="AL22" s="1149">
        <v>2.6</v>
      </c>
      <c r="AM22" s="1149">
        <v>1.25</v>
      </c>
      <c r="AN22" s="1150">
        <v>1.7522935779816513</v>
      </c>
    </row>
    <row r="23" spans="2:40" x14ac:dyDescent="0.25">
      <c r="B23" s="72" t="s">
        <v>57</v>
      </c>
      <c r="C23" s="1193">
        <v>601</v>
      </c>
      <c r="D23" s="1193">
        <v>590</v>
      </c>
      <c r="E23" s="1194">
        <v>444</v>
      </c>
      <c r="F23" s="34">
        <v>857</v>
      </c>
      <c r="G23" s="1111">
        <v>2.1</v>
      </c>
      <c r="H23" s="14">
        <v>1800</v>
      </c>
      <c r="I23" s="584">
        <v>8.3890271524845496E-3</v>
      </c>
      <c r="J23" s="1119">
        <v>1.3981668479105173E-2</v>
      </c>
      <c r="K23" s="1115">
        <v>405.40540540540542</v>
      </c>
      <c r="L23" s="2164"/>
      <c r="N23" s="178">
        <v>1.0642372881355933</v>
      </c>
      <c r="O23" s="178">
        <v>2.5845762711864406</v>
      </c>
      <c r="P23" s="178"/>
      <c r="Q23" s="178">
        <v>1.5372316384180791</v>
      </c>
      <c r="R23" s="178">
        <v>1.7414791987673346</v>
      </c>
      <c r="S23" s="178">
        <v>1.7545533669262483</v>
      </c>
      <c r="T23" s="178">
        <v>2.3232369557992687</v>
      </c>
      <c r="U23" s="178">
        <v>1.8032909604519773</v>
      </c>
      <c r="V23" s="178">
        <v>2.2404995539696699</v>
      </c>
      <c r="W23" s="178">
        <v>2.2252234206471493</v>
      </c>
      <c r="X23" s="178">
        <v>1.0642372881355933</v>
      </c>
      <c r="Y23" s="178"/>
      <c r="Z23" s="1146"/>
      <c r="AB23" s="1149">
        <v>1</v>
      </c>
      <c r="AC23" s="1149">
        <v>2.4285714285714284</v>
      </c>
      <c r="AD23" s="1149" t="s">
        <v>954</v>
      </c>
      <c r="AE23" s="1149">
        <v>1.4444444444444444</v>
      </c>
      <c r="AF23" s="1149">
        <v>1.6363636363636365</v>
      </c>
      <c r="AG23" s="1149">
        <v>1.6486486486486487</v>
      </c>
      <c r="AH23" s="1149">
        <v>2.1830065359477122</v>
      </c>
      <c r="AI23" s="1149">
        <v>1.6944444444444444</v>
      </c>
      <c r="AJ23" s="1149">
        <v>2.1052631578947367</v>
      </c>
      <c r="AK23" s="1149">
        <v>2.0909090909090908</v>
      </c>
      <c r="AL23" s="1149">
        <v>1</v>
      </c>
      <c r="AM23" s="1149" t="s">
        <v>954</v>
      </c>
      <c r="AN23" s="1150">
        <v>1.9732441471571907</v>
      </c>
    </row>
    <row r="24" spans="2:40" x14ac:dyDescent="0.25">
      <c r="B24" s="72" t="s">
        <v>80</v>
      </c>
      <c r="C24" s="1193">
        <v>536</v>
      </c>
      <c r="D24" s="1193">
        <v>600</v>
      </c>
      <c r="E24" s="1194">
        <v>474</v>
      </c>
      <c r="F24" s="34">
        <v>850</v>
      </c>
      <c r="G24" s="1111">
        <v>2</v>
      </c>
      <c r="H24" s="14">
        <v>1700</v>
      </c>
      <c r="I24" s="584">
        <v>7.9229700884576315E-3</v>
      </c>
      <c r="J24" s="1119">
        <v>1.3204909119154886E-2</v>
      </c>
      <c r="K24" s="1115">
        <v>358.6497890295359</v>
      </c>
      <c r="L24" s="2164"/>
      <c r="N24" s="178">
        <v>2.2808333333333333</v>
      </c>
      <c r="O24" s="178">
        <v>1.5640000000000001</v>
      </c>
      <c r="P24" s="178">
        <v>2.0274074074074075</v>
      </c>
      <c r="Q24" s="178">
        <v>1.4119444444444444</v>
      </c>
      <c r="R24" s="178">
        <v>2.1722222222222225</v>
      </c>
      <c r="S24" s="178">
        <v>1.9892982456140351</v>
      </c>
      <c r="T24" s="178">
        <v>2.1101587301587301</v>
      </c>
      <c r="U24" s="178">
        <v>2.1179166666666669</v>
      </c>
      <c r="V24" s="178">
        <v>1.5038461538461538</v>
      </c>
      <c r="W24" s="178">
        <v>2.234285714285714</v>
      </c>
      <c r="X24" s="178">
        <v>1.6041025641025641</v>
      </c>
      <c r="Y24" s="178">
        <v>1.3033333333333335</v>
      </c>
      <c r="Z24" s="1146"/>
      <c r="AB24" s="1149">
        <v>1.75</v>
      </c>
      <c r="AC24" s="1149">
        <v>1.2</v>
      </c>
      <c r="AD24" s="1149">
        <v>1.5555555555555556</v>
      </c>
      <c r="AE24" s="1149">
        <v>1.0833333333333333</v>
      </c>
      <c r="AF24" s="1149">
        <v>1.6666666666666667</v>
      </c>
      <c r="AG24" s="1149">
        <v>1.5263157894736843</v>
      </c>
      <c r="AH24" s="1149">
        <v>1.6190476190476191</v>
      </c>
      <c r="AI24" s="1149">
        <v>1.625</v>
      </c>
      <c r="AJ24" s="1149">
        <v>1.1538461538461537</v>
      </c>
      <c r="AK24" s="1149">
        <v>1.7142857142857142</v>
      </c>
      <c r="AL24" s="1149">
        <v>1.2307692307692308</v>
      </c>
      <c r="AM24" s="1149">
        <v>1</v>
      </c>
      <c r="AN24" s="1150">
        <v>1.5345268542199488</v>
      </c>
    </row>
    <row r="25" spans="2:40" x14ac:dyDescent="0.25">
      <c r="B25" s="72" t="s">
        <v>332</v>
      </c>
      <c r="C25" s="1193">
        <v>916</v>
      </c>
      <c r="D25" s="1193">
        <v>736</v>
      </c>
      <c r="E25" s="1194">
        <v>724</v>
      </c>
      <c r="F25" s="34">
        <v>807</v>
      </c>
      <c r="G25" s="1111">
        <v>2.1055000000000001</v>
      </c>
      <c r="H25" s="14">
        <v>1700</v>
      </c>
      <c r="I25" s="584">
        <v>7.9229700884576315E-3</v>
      </c>
      <c r="J25" s="1119">
        <v>1.3204909119154886E-2</v>
      </c>
      <c r="K25" s="1115">
        <v>234.80662983425415</v>
      </c>
      <c r="L25" s="2164"/>
      <c r="N25" s="178"/>
      <c r="O25" s="178">
        <v>1.940721739130435</v>
      </c>
      <c r="P25" s="178">
        <v>2.1024485507246378</v>
      </c>
      <c r="Q25" s="178">
        <v>2.4259021739130437</v>
      </c>
      <c r="R25" s="178">
        <v>2.6954468599033818</v>
      </c>
      <c r="S25" s="178">
        <v>1.7459144433465086</v>
      </c>
      <c r="T25" s="178">
        <v>2.8551002508361205</v>
      </c>
      <c r="U25" s="178">
        <v>2.2081930044593086</v>
      </c>
      <c r="V25" s="178">
        <v>1.543755928853755</v>
      </c>
      <c r="W25" s="178">
        <v>2.0874041961577352</v>
      </c>
      <c r="X25" s="178">
        <v>1.7436171875000002</v>
      </c>
      <c r="Y25" s="178">
        <v>1.4555413043478262</v>
      </c>
      <c r="Z25" s="1146"/>
      <c r="AB25" s="1149" t="s">
        <v>954</v>
      </c>
      <c r="AC25" s="1149">
        <v>1.6</v>
      </c>
      <c r="AD25" s="1149">
        <v>1.7333333333333334</v>
      </c>
      <c r="AE25" s="1149">
        <v>2</v>
      </c>
      <c r="AF25" s="1149">
        <v>2.2222222222222223</v>
      </c>
      <c r="AG25" s="1149">
        <v>1.4393939393939394</v>
      </c>
      <c r="AH25" s="1149">
        <v>2.3538461538461539</v>
      </c>
      <c r="AI25" s="1149">
        <v>1.8205128205128205</v>
      </c>
      <c r="AJ25" s="1149">
        <v>1.2727272727272727</v>
      </c>
      <c r="AK25" s="1149">
        <v>1.7209302325581395</v>
      </c>
      <c r="AL25" s="1149">
        <v>1.4375</v>
      </c>
      <c r="AM25" s="1149">
        <v>1.2</v>
      </c>
      <c r="AN25" s="1150">
        <v>1.7358490566037736</v>
      </c>
    </row>
    <row r="26" spans="2:40" x14ac:dyDescent="0.25">
      <c r="B26" s="72" t="s">
        <v>35</v>
      </c>
      <c r="C26" s="1193">
        <v>9643</v>
      </c>
      <c r="D26" s="1193">
        <v>9991</v>
      </c>
      <c r="E26" s="1194">
        <v>7989</v>
      </c>
      <c r="F26" s="34">
        <v>7070</v>
      </c>
      <c r="G26" s="1111">
        <v>2.1</v>
      </c>
      <c r="H26" s="14">
        <v>14848</v>
      </c>
      <c r="I26" s="584">
        <v>6.9200152866717005E-2</v>
      </c>
      <c r="J26" s="1119">
        <v>0.11533322976541867</v>
      </c>
      <c r="K26" s="1115">
        <v>185.85555138315183</v>
      </c>
      <c r="L26" s="2164"/>
      <c r="N26" s="178">
        <v>2.8047984649599278</v>
      </c>
      <c r="O26" s="178">
        <v>2.4560079071164052</v>
      </c>
      <c r="P26" s="178">
        <v>2.1698212044686369</v>
      </c>
      <c r="Q26" s="178">
        <v>2.6313049000737831</v>
      </c>
      <c r="R26" s="178">
        <v>2.2123667182817477</v>
      </c>
      <c r="S26" s="178">
        <v>1.9488708820160368</v>
      </c>
      <c r="T26" s="178">
        <v>2.1517998126024267</v>
      </c>
      <c r="U26" s="178">
        <v>1.9850981071643725</v>
      </c>
      <c r="V26" s="178">
        <v>1.7473193992570846</v>
      </c>
      <c r="W26" s="178">
        <v>1.9510275734647671</v>
      </c>
      <c r="X26" s="178">
        <v>2.1284219842802341</v>
      </c>
      <c r="Y26" s="178">
        <v>2.5564042726172858</v>
      </c>
      <c r="Z26" s="1146"/>
      <c r="AB26" s="1149">
        <v>2.3739837398373984</v>
      </c>
      <c r="AC26" s="1149">
        <v>2.0787671232876712</v>
      </c>
      <c r="AD26" s="1149">
        <v>1.8365384615384615</v>
      </c>
      <c r="AE26" s="1149">
        <v>2.2271386430678466</v>
      </c>
      <c r="AF26" s="1149">
        <v>1.8725490196078431</v>
      </c>
      <c r="AG26" s="1149">
        <v>1.6014814814814815</v>
      </c>
      <c r="AH26" s="1149">
        <v>1.821285140562249</v>
      </c>
      <c r="AI26" s="1149">
        <v>1.6801886792452829</v>
      </c>
      <c r="AJ26" s="1149">
        <v>1.478932584269663</v>
      </c>
      <c r="AK26" s="1149">
        <v>1.6513513513513514</v>
      </c>
      <c r="AL26" s="1149">
        <v>1.8014981273408239</v>
      </c>
      <c r="AM26" s="1149">
        <v>2.1637426900584797</v>
      </c>
      <c r="AN26" s="1150">
        <v>1.7774417363458459</v>
      </c>
    </row>
    <row r="27" spans="2:40" ht="15.75" thickBot="1" x14ac:dyDescent="0.3">
      <c r="B27" s="246" t="s">
        <v>945</v>
      </c>
      <c r="C27" s="1195">
        <v>149850</v>
      </c>
      <c r="D27" s="1195">
        <v>156620</v>
      </c>
      <c r="E27" s="1196">
        <v>154703</v>
      </c>
      <c r="F27" s="1120">
        <v>84141</v>
      </c>
      <c r="G27" s="1121">
        <v>2.5500766570399684</v>
      </c>
      <c r="H27" s="1122">
        <v>214566</v>
      </c>
      <c r="I27" s="1123">
        <v>1.0000000000000004</v>
      </c>
      <c r="J27" s="1124">
        <v>1</v>
      </c>
      <c r="K27" s="1116">
        <v>138.69543577047634</v>
      </c>
      <c r="L27" s="179"/>
    </row>
    <row r="28" spans="2:40" x14ac:dyDescent="0.25">
      <c r="H28" s="1110"/>
      <c r="I28" s="6"/>
    </row>
    <row r="29" spans="2:40" ht="15.75" thickBot="1" x14ac:dyDescent="0.3">
      <c r="N29" s="2"/>
      <c r="R29" s="70"/>
      <c r="S29" s="70"/>
      <c r="T29" s="70"/>
      <c r="U29" s="70"/>
      <c r="V29" s="70"/>
      <c r="W29" s="70"/>
      <c r="X29" s="70"/>
      <c r="Y29" s="70"/>
      <c r="Z29" s="70"/>
      <c r="AA29" s="70"/>
      <c r="AB29" s="70"/>
      <c r="AC29" s="70"/>
    </row>
    <row r="30" spans="2:40" ht="45" x14ac:dyDescent="0.25">
      <c r="F30" s="1069" t="s">
        <v>931</v>
      </c>
      <c r="G30" s="1066">
        <v>2018</v>
      </c>
      <c r="H30" s="1066">
        <v>2019</v>
      </c>
      <c r="I30" s="1066">
        <v>2020</v>
      </c>
      <c r="J30" s="1066">
        <v>2021</v>
      </c>
      <c r="K30" s="1066">
        <v>2022</v>
      </c>
      <c r="L30" s="1070" t="s">
        <v>933</v>
      </c>
      <c r="M30" s="1077" t="s">
        <v>932</v>
      </c>
      <c r="N30" s="1077" t="s">
        <v>934</v>
      </c>
      <c r="O30" s="1077" t="s">
        <v>910</v>
      </c>
      <c r="P30" s="1086" t="s">
        <v>935</v>
      </c>
      <c r="R30" s="1163"/>
      <c r="S30" s="1163"/>
      <c r="T30" s="1163"/>
      <c r="U30" s="1163"/>
      <c r="V30" s="1163"/>
      <c r="W30" s="1163"/>
      <c r="X30" s="1163"/>
      <c r="Y30" s="1163"/>
      <c r="Z30" s="1163"/>
      <c r="AA30" s="1163"/>
      <c r="AB30" s="1163"/>
      <c r="AC30" s="1163"/>
    </row>
    <row r="31" spans="2:40" x14ac:dyDescent="0.25">
      <c r="F31" s="750" t="s">
        <v>129</v>
      </c>
      <c r="G31" s="265">
        <v>70353</v>
      </c>
      <c r="H31" s="265">
        <v>68200</v>
      </c>
      <c r="I31" s="265">
        <v>70450</v>
      </c>
      <c r="J31" s="265">
        <v>72780</v>
      </c>
      <c r="K31" s="265">
        <v>80020</v>
      </c>
      <c r="L31" s="1067">
        <v>85826</v>
      </c>
      <c r="M31" s="1071">
        <v>0.4</v>
      </c>
      <c r="N31" s="1076">
        <v>3.2351765991933354</v>
      </c>
      <c r="O31" s="447">
        <v>26529</v>
      </c>
      <c r="P31" s="1083">
        <v>0.31529218811281062</v>
      </c>
      <c r="Q31" s="1074"/>
      <c r="R31" s="1164"/>
      <c r="S31" s="70"/>
      <c r="T31" s="70"/>
      <c r="U31" s="70"/>
      <c r="V31" s="70"/>
      <c r="W31" s="70"/>
      <c r="X31" s="70"/>
      <c r="Y31" s="70"/>
      <c r="Z31" s="70"/>
      <c r="AA31" s="70"/>
      <c r="AB31" s="70"/>
      <c r="AC31" s="70"/>
    </row>
    <row r="32" spans="2:40" x14ac:dyDescent="0.25">
      <c r="F32" s="750" t="s">
        <v>124</v>
      </c>
      <c r="G32" s="265">
        <v>32704</v>
      </c>
      <c r="H32" s="265">
        <v>35563</v>
      </c>
      <c r="I32" s="265">
        <v>10071</v>
      </c>
      <c r="J32" s="265">
        <v>12346.749999999998</v>
      </c>
      <c r="K32" s="265">
        <v>29732</v>
      </c>
      <c r="L32" s="1067">
        <v>53642</v>
      </c>
      <c r="M32" s="1071">
        <v>0.25</v>
      </c>
      <c r="N32" s="1076">
        <v>2.2446229810025944</v>
      </c>
      <c r="O32" s="447">
        <v>23898</v>
      </c>
      <c r="P32" s="1083">
        <v>0.28402324669305096</v>
      </c>
      <c r="Q32" s="1074"/>
      <c r="R32" s="70"/>
      <c r="S32" s="70"/>
      <c r="T32" s="70"/>
      <c r="U32" s="70"/>
      <c r="V32" s="70"/>
      <c r="W32" s="70"/>
      <c r="X32" s="70"/>
      <c r="Y32" s="70"/>
      <c r="Z32" s="70"/>
      <c r="AA32" s="70"/>
      <c r="AB32" s="70"/>
      <c r="AC32" s="70"/>
    </row>
    <row r="33" spans="6:29" x14ac:dyDescent="0.25">
      <c r="F33" s="750" t="s">
        <v>120</v>
      </c>
      <c r="G33" s="265">
        <v>18436</v>
      </c>
      <c r="H33" s="265">
        <v>21687</v>
      </c>
      <c r="I33" s="265">
        <v>5902.0792062856581</v>
      </c>
      <c r="J33" s="265">
        <v>17786.73025623061</v>
      </c>
      <c r="K33" s="265">
        <v>15090</v>
      </c>
      <c r="L33" s="1067">
        <v>32185</v>
      </c>
      <c r="M33" s="1071">
        <v>0.15</v>
      </c>
      <c r="N33" s="1076">
        <v>2.2376416602934017</v>
      </c>
      <c r="O33" s="447">
        <v>14383</v>
      </c>
      <c r="P33" s="1083">
        <v>0.17093925672383262</v>
      </c>
      <c r="Q33" s="1074"/>
      <c r="R33" s="70"/>
      <c r="S33" s="70"/>
      <c r="T33" s="70"/>
      <c r="U33" s="70"/>
      <c r="V33" s="70"/>
      <c r="W33" s="70"/>
      <c r="X33" s="70"/>
      <c r="Y33" s="70"/>
      <c r="Z33" s="70"/>
      <c r="AA33" s="70"/>
      <c r="AB33" s="70"/>
      <c r="AC33" s="70"/>
    </row>
    <row r="34" spans="6:29" x14ac:dyDescent="0.25">
      <c r="F34" s="750" t="s">
        <v>125</v>
      </c>
      <c r="G34" s="265">
        <v>12404</v>
      </c>
      <c r="H34" s="265">
        <v>14636</v>
      </c>
      <c r="I34" s="265">
        <v>4823.2465218696825</v>
      </c>
      <c r="J34" s="265">
        <v>12687.983821439295</v>
      </c>
      <c r="K34" s="265">
        <v>16209</v>
      </c>
      <c r="L34" s="1067">
        <v>21457</v>
      </c>
      <c r="M34" s="1071">
        <v>0.1</v>
      </c>
      <c r="N34" s="1076">
        <v>2.2184656741108353</v>
      </c>
      <c r="O34" s="447">
        <v>9672</v>
      </c>
      <c r="P34" s="1083">
        <v>0.11494990551574144</v>
      </c>
      <c r="Q34" s="1074"/>
      <c r="R34" s="70"/>
      <c r="S34" s="70"/>
      <c r="T34" s="70"/>
      <c r="U34" s="70"/>
      <c r="V34" s="70"/>
      <c r="W34" s="70"/>
      <c r="X34" s="70"/>
      <c r="Y34" s="70"/>
      <c r="Z34" s="70"/>
      <c r="AA34" s="70"/>
      <c r="AB34" s="70"/>
      <c r="AC34" s="70"/>
    </row>
    <row r="35" spans="6:29" x14ac:dyDescent="0.25">
      <c r="F35" s="750" t="s">
        <v>118</v>
      </c>
      <c r="G35" s="265">
        <v>11657</v>
      </c>
      <c r="H35" s="265">
        <v>11683</v>
      </c>
      <c r="I35" s="265">
        <v>5463.8834851366209</v>
      </c>
      <c r="J35" s="265">
        <v>10174.207929136221</v>
      </c>
      <c r="K35" s="265">
        <v>10895</v>
      </c>
      <c r="L35" s="1067">
        <v>15020</v>
      </c>
      <c r="M35" s="1071">
        <v>7.0000000000000007E-2</v>
      </c>
      <c r="N35" s="1076">
        <v>2.1978343576236465</v>
      </c>
      <c r="O35" s="447">
        <v>6834</v>
      </c>
      <c r="P35" s="1083">
        <v>8.1220807929546834E-2</v>
      </c>
      <c r="Q35" s="1074"/>
      <c r="R35" s="70"/>
      <c r="S35" s="70"/>
      <c r="T35" s="70"/>
      <c r="U35" s="70"/>
      <c r="V35" s="70"/>
      <c r="W35" s="70"/>
      <c r="X35" s="70"/>
      <c r="Y35" s="70"/>
      <c r="Z35" s="70"/>
      <c r="AA35" s="70"/>
      <c r="AB35" s="70"/>
      <c r="AC35" s="70"/>
    </row>
    <row r="36" spans="6:29" x14ac:dyDescent="0.25">
      <c r="F36" s="750" t="s">
        <v>119</v>
      </c>
      <c r="G36" s="265">
        <v>1673.75</v>
      </c>
      <c r="H36" s="265">
        <v>1461</v>
      </c>
      <c r="I36" s="265">
        <v>372.11942248023217</v>
      </c>
      <c r="J36" s="265">
        <v>1019.8285597037334</v>
      </c>
      <c r="K36" s="265">
        <v>944</v>
      </c>
      <c r="L36" s="1067">
        <v>3218</v>
      </c>
      <c r="M36" s="1071">
        <v>1.4999999999999999E-2</v>
      </c>
      <c r="N36" s="1076">
        <v>2.052295918367347</v>
      </c>
      <c r="O36" s="447">
        <v>1568</v>
      </c>
      <c r="P36" s="1083">
        <v>1.8635385840434508E-2</v>
      </c>
      <c r="Q36" s="1074"/>
      <c r="R36" s="70"/>
      <c r="S36" s="70"/>
      <c r="T36" s="70"/>
      <c r="U36" s="70"/>
      <c r="V36" s="70"/>
      <c r="W36" s="70"/>
      <c r="X36" s="70"/>
      <c r="Y36" s="70"/>
      <c r="Z36" s="70"/>
      <c r="AA36" s="70"/>
      <c r="AB36" s="70"/>
      <c r="AC36" s="70"/>
    </row>
    <row r="37" spans="6:29" x14ac:dyDescent="0.25">
      <c r="F37" s="750" t="s">
        <v>121</v>
      </c>
      <c r="G37" s="265">
        <v>1610.3999999999999</v>
      </c>
      <c r="H37" s="265">
        <v>1912</v>
      </c>
      <c r="I37" s="265">
        <v>159.07645881293166</v>
      </c>
      <c r="J37" s="265">
        <v>1140.8680662596337</v>
      </c>
      <c r="K37" s="265">
        <v>370</v>
      </c>
      <c r="L37" s="1067">
        <v>2146</v>
      </c>
      <c r="M37" s="1071">
        <v>0.01</v>
      </c>
      <c r="N37" s="1076">
        <v>2.8651535380507345</v>
      </c>
      <c r="O37" s="447">
        <v>749</v>
      </c>
      <c r="P37" s="1083">
        <v>8.9017244862789838E-3</v>
      </c>
      <c r="Q37" s="1074"/>
      <c r="R37" s="70"/>
      <c r="S37" s="70"/>
      <c r="T37" s="70"/>
      <c r="U37" s="70"/>
      <c r="V37" s="70"/>
      <c r="W37" s="70"/>
      <c r="X37" s="70"/>
      <c r="Y37" s="70"/>
      <c r="Z37" s="70"/>
      <c r="AA37" s="70"/>
      <c r="AB37" s="70"/>
      <c r="AC37" s="70"/>
    </row>
    <row r="38" spans="6:29" x14ac:dyDescent="0.25">
      <c r="F38" s="750" t="s">
        <v>122</v>
      </c>
      <c r="G38" s="1065">
        <v>1012</v>
      </c>
      <c r="H38" s="1065">
        <v>1478</v>
      </c>
      <c r="I38" s="1065">
        <v>536.09490541487344</v>
      </c>
      <c r="J38" s="1065">
        <v>853.24136723050754</v>
      </c>
      <c r="K38" s="1108">
        <v>1443</v>
      </c>
      <c r="L38" s="1068">
        <v>1073</v>
      </c>
      <c r="M38" s="1072">
        <v>5.0000000000000001E-3</v>
      </c>
      <c r="N38" s="1171">
        <v>2.1122047244094486</v>
      </c>
      <c r="O38" s="1219">
        <v>508</v>
      </c>
      <c r="P38" s="1084">
        <v>6.0374846983040371E-3</v>
      </c>
      <c r="Q38" s="1074"/>
      <c r="R38" s="70"/>
      <c r="S38" s="70"/>
      <c r="T38" s="70"/>
      <c r="U38" s="70"/>
      <c r="V38" s="70"/>
      <c r="W38" s="70"/>
      <c r="X38" s="70"/>
      <c r="Y38" s="70"/>
      <c r="Z38" s="70"/>
      <c r="AA38" s="70"/>
      <c r="AB38" s="70"/>
      <c r="AC38" s="70"/>
    </row>
    <row r="39" spans="6:29" ht="15.75" thickBot="1" x14ac:dyDescent="0.3">
      <c r="F39" s="242" t="s">
        <v>930</v>
      </c>
      <c r="G39" s="1064">
        <v>149850.15</v>
      </c>
      <c r="H39" s="1064">
        <v>156620</v>
      </c>
      <c r="I39" s="1064">
        <v>97777.500000000029</v>
      </c>
      <c r="J39" s="1064">
        <v>128789.61</v>
      </c>
      <c r="K39" s="1064">
        <v>154703</v>
      </c>
      <c r="L39" s="1035">
        <v>214566</v>
      </c>
      <c r="M39" s="1073">
        <v>1</v>
      </c>
      <c r="N39" s="1079">
        <v>2.5500766570399684</v>
      </c>
      <c r="O39" s="218">
        <v>84141</v>
      </c>
      <c r="P39" s="1085">
        <v>1.0000000000000002</v>
      </c>
      <c r="Q39" s="1074"/>
      <c r="R39" s="70"/>
      <c r="S39" s="70"/>
      <c r="T39" s="70"/>
      <c r="U39" s="70"/>
      <c r="V39" s="70"/>
      <c r="W39" s="70"/>
      <c r="X39" s="70"/>
      <c r="Y39" s="70"/>
      <c r="Z39" s="70"/>
      <c r="AA39" s="70"/>
      <c r="AB39" s="70"/>
      <c r="AC39" s="70"/>
    </row>
    <row r="40" spans="6:29" x14ac:dyDescent="0.25">
      <c r="N40" s="1113"/>
      <c r="R40" s="70"/>
      <c r="S40" s="70"/>
      <c r="T40" s="70"/>
      <c r="U40" s="70"/>
      <c r="V40" s="70"/>
      <c r="W40" s="70"/>
      <c r="X40" s="70"/>
      <c r="Y40" s="70"/>
      <c r="Z40" s="70"/>
      <c r="AA40" s="70"/>
      <c r="AB40" s="70"/>
      <c r="AC40" s="70"/>
    </row>
    <row r="41" spans="6:29" x14ac:dyDescent="0.25">
      <c r="G41" s="2" t="s">
        <v>913</v>
      </c>
      <c r="T41" s="276"/>
    </row>
    <row r="42" spans="6:29" x14ac:dyDescent="0.25">
      <c r="G42" s="128" t="s">
        <v>912</v>
      </c>
      <c r="H42" s="129" t="s">
        <v>104</v>
      </c>
      <c r="I42" s="128" t="s">
        <v>105</v>
      </c>
      <c r="J42" s="128" t="s">
        <v>106</v>
      </c>
      <c r="K42" s="128" t="s">
        <v>107</v>
      </c>
      <c r="L42" s="128" t="s">
        <v>108</v>
      </c>
      <c r="M42" s="128" t="s">
        <v>109</v>
      </c>
      <c r="N42" s="128" t="s">
        <v>110</v>
      </c>
      <c r="O42" s="128" t="s">
        <v>111</v>
      </c>
      <c r="P42" s="128" t="s">
        <v>112</v>
      </c>
      <c r="Q42" s="128" t="s">
        <v>113</v>
      </c>
      <c r="R42" s="128" t="s">
        <v>114</v>
      </c>
      <c r="S42" s="128" t="s">
        <v>115</v>
      </c>
      <c r="T42" s="1097" t="s">
        <v>929</v>
      </c>
    </row>
    <row r="43" spans="6:29" x14ac:dyDescent="0.25">
      <c r="G43" s="1037" t="s">
        <v>136</v>
      </c>
      <c r="H43" s="1100">
        <v>5.5E-2</v>
      </c>
      <c r="I43" s="68">
        <v>5.5E-2</v>
      </c>
      <c r="J43" s="68">
        <v>6.2E-2</v>
      </c>
      <c r="K43" s="68">
        <v>7.1999999999999995E-2</v>
      </c>
      <c r="L43" s="68">
        <v>8.3000000000000004E-2</v>
      </c>
      <c r="M43" s="68">
        <v>0.10199999999999999</v>
      </c>
      <c r="N43" s="68">
        <v>0.125</v>
      </c>
      <c r="O43" s="68">
        <v>0.13500000000000001</v>
      </c>
      <c r="P43" s="68">
        <v>0.1</v>
      </c>
      <c r="Q43" s="68">
        <v>8.8999999999999996E-2</v>
      </c>
      <c r="R43" s="68">
        <v>6.2E-2</v>
      </c>
      <c r="S43" s="68">
        <v>0.06</v>
      </c>
      <c r="T43" s="1098">
        <v>0.39999813577174387</v>
      </c>
      <c r="U43" s="1089"/>
      <c r="V43" s="12"/>
    </row>
    <row r="44" spans="6:29" x14ac:dyDescent="0.25">
      <c r="G44" s="104" t="s">
        <v>124</v>
      </c>
      <c r="H44" s="1100">
        <v>0.05</v>
      </c>
      <c r="I44" s="68">
        <v>5.5E-2</v>
      </c>
      <c r="J44" s="68">
        <v>6.2E-2</v>
      </c>
      <c r="K44" s="68">
        <v>7.1999999999999995E-2</v>
      </c>
      <c r="L44" s="68">
        <v>8.7999999999999995E-2</v>
      </c>
      <c r="M44" s="68">
        <v>9.7000000000000003E-2</v>
      </c>
      <c r="N44" s="68">
        <v>0.111</v>
      </c>
      <c r="O44" s="68">
        <v>0.13</v>
      </c>
      <c r="P44" s="68">
        <v>0.11</v>
      </c>
      <c r="Q44" s="68">
        <v>9.2999999999999999E-2</v>
      </c>
      <c r="R44" s="68">
        <v>6.7000000000000004E-2</v>
      </c>
      <c r="S44" s="68">
        <v>6.5000000000000002E-2</v>
      </c>
      <c r="T44" s="1098">
        <v>0.25000233028532015</v>
      </c>
      <c r="U44" s="1089"/>
    </row>
    <row r="45" spans="6:29" x14ac:dyDescent="0.25">
      <c r="G45" s="104" t="s">
        <v>120</v>
      </c>
      <c r="H45" s="1100">
        <v>0.02</v>
      </c>
      <c r="I45" s="68">
        <v>0.02</v>
      </c>
      <c r="J45" s="68">
        <v>0.04</v>
      </c>
      <c r="K45" s="68">
        <v>7.1999999999999995E-2</v>
      </c>
      <c r="L45" s="68">
        <v>0.125</v>
      </c>
      <c r="M45" s="68">
        <v>0.12</v>
      </c>
      <c r="N45" s="68">
        <v>0.22</v>
      </c>
      <c r="O45" s="68">
        <v>0.22</v>
      </c>
      <c r="P45" s="68">
        <v>9.0999999999999998E-2</v>
      </c>
      <c r="Q45" s="68">
        <v>4.1000000000000002E-2</v>
      </c>
      <c r="R45" s="68">
        <v>1.6E-2</v>
      </c>
      <c r="S45" s="68">
        <v>1.4999999999999999E-2</v>
      </c>
      <c r="T45" s="1098">
        <v>0.14999580548642374</v>
      </c>
      <c r="U45" s="1089"/>
    </row>
    <row r="46" spans="6:29" x14ac:dyDescent="0.25">
      <c r="G46" s="104" t="s">
        <v>125</v>
      </c>
      <c r="H46" s="1100">
        <v>0.01</v>
      </c>
      <c r="I46" s="68">
        <v>0.02</v>
      </c>
      <c r="J46" s="68">
        <v>2.5000000000000001E-2</v>
      </c>
      <c r="K46" s="68">
        <v>5.1999999999999998E-2</v>
      </c>
      <c r="L46" s="68">
        <v>0.11</v>
      </c>
      <c r="M46" s="68">
        <v>0.13</v>
      </c>
      <c r="N46" s="68">
        <v>0.20399999999999999</v>
      </c>
      <c r="O46" s="68">
        <v>0.20399999999999999</v>
      </c>
      <c r="P46" s="68">
        <v>0.14399999999999999</v>
      </c>
      <c r="Q46" s="68">
        <v>5.1999999999999998E-2</v>
      </c>
      <c r="R46" s="68">
        <v>2.1000000000000001E-2</v>
      </c>
      <c r="S46" s="68">
        <v>2.8000000000000001E-2</v>
      </c>
      <c r="T46" s="1098">
        <v>0.1000018642282561</v>
      </c>
      <c r="U46" s="1089"/>
    </row>
    <row r="47" spans="6:29" x14ac:dyDescent="0.25">
      <c r="G47" s="104" t="s">
        <v>118</v>
      </c>
      <c r="H47" s="1100">
        <v>0.09</v>
      </c>
      <c r="I47" s="68">
        <v>0.09</v>
      </c>
      <c r="J47" s="68">
        <v>9.8000000000000004E-2</v>
      </c>
      <c r="K47" s="68">
        <v>0.10100000000000001</v>
      </c>
      <c r="L47" s="68">
        <v>7.3999999999999996E-2</v>
      </c>
      <c r="M47" s="68">
        <v>7.3999999999999996E-2</v>
      </c>
      <c r="N47" s="68">
        <v>7.3999999999999996E-2</v>
      </c>
      <c r="O47" s="68">
        <v>8.4000000000000005E-2</v>
      </c>
      <c r="P47" s="68">
        <v>7.6999999999999999E-2</v>
      </c>
      <c r="Q47" s="68">
        <v>7.1999999999999995E-2</v>
      </c>
      <c r="R47" s="68">
        <v>7.1999999999999995E-2</v>
      </c>
      <c r="S47" s="68">
        <v>9.4E-2</v>
      </c>
      <c r="T47" s="1098">
        <v>7.0001771016843309E-2</v>
      </c>
      <c r="U47" s="1089"/>
    </row>
    <row r="48" spans="6:29" x14ac:dyDescent="0.25">
      <c r="G48" s="104" t="s">
        <v>119</v>
      </c>
      <c r="H48" s="1100">
        <v>3.5000000000000003E-2</v>
      </c>
      <c r="I48" s="68">
        <v>6.5000000000000002E-2</v>
      </c>
      <c r="J48" s="68">
        <v>5.5E-2</v>
      </c>
      <c r="K48" s="68">
        <v>8.3000000000000004E-2</v>
      </c>
      <c r="L48" s="68">
        <v>8.7999999999999995E-2</v>
      </c>
      <c r="M48" s="68">
        <v>0.10199999999999999</v>
      </c>
      <c r="N48" s="68">
        <v>0.14899999999999999</v>
      </c>
      <c r="O48" s="68">
        <v>0.13900000000000001</v>
      </c>
      <c r="P48" s="68">
        <v>0.11899999999999999</v>
      </c>
      <c r="Q48" s="68">
        <v>6.7000000000000004E-2</v>
      </c>
      <c r="R48" s="68">
        <v>5.1999999999999998E-2</v>
      </c>
      <c r="S48" s="68">
        <v>4.5999999999999999E-2</v>
      </c>
      <c r="T48" s="1098">
        <v>1.4997716320386267E-2</v>
      </c>
      <c r="U48" s="1089"/>
    </row>
    <row r="49" spans="6:22" x14ac:dyDescent="0.25">
      <c r="G49" s="104" t="s">
        <v>121</v>
      </c>
      <c r="H49" s="1100">
        <v>0.02</v>
      </c>
      <c r="I49" s="68">
        <v>3.5000000000000003E-2</v>
      </c>
      <c r="J49" s="68">
        <v>2.1000000000000001E-2</v>
      </c>
      <c r="K49" s="68">
        <v>5.1999999999999998E-2</v>
      </c>
      <c r="L49" s="68">
        <v>6.2E-2</v>
      </c>
      <c r="M49" s="68">
        <v>0.23499999999999999</v>
      </c>
      <c r="N49" s="68">
        <v>0.23200000000000001</v>
      </c>
      <c r="O49" s="68">
        <v>0.17599999999999999</v>
      </c>
      <c r="P49" s="68">
        <v>9.6000000000000002E-2</v>
      </c>
      <c r="Q49" s="68">
        <v>2.1000000000000001E-2</v>
      </c>
      <c r="R49" s="68">
        <v>0.02</v>
      </c>
      <c r="S49" s="68">
        <v>0.03</v>
      </c>
      <c r="T49" s="1098">
        <v>1.0001584594017692E-2</v>
      </c>
      <c r="U49" s="1089"/>
    </row>
    <row r="50" spans="6:22" x14ac:dyDescent="0.25">
      <c r="G50" s="1062" t="s">
        <v>122</v>
      </c>
      <c r="H50" s="1101">
        <v>0.04</v>
      </c>
      <c r="I50" s="134">
        <v>7.0000000000000007E-2</v>
      </c>
      <c r="J50" s="134">
        <v>5.2900000000000003E-2</v>
      </c>
      <c r="K50" s="134">
        <v>7.8E-2</v>
      </c>
      <c r="L50" s="134">
        <v>0.09</v>
      </c>
      <c r="M50" s="134">
        <v>0.10199999999999999</v>
      </c>
      <c r="N50" s="134">
        <v>0.13</v>
      </c>
      <c r="O50" s="134">
        <v>0.13</v>
      </c>
      <c r="P50" s="134">
        <v>0.126</v>
      </c>
      <c r="Q50" s="134">
        <v>7.9000000000000001E-2</v>
      </c>
      <c r="R50" s="134">
        <v>6.2E-2</v>
      </c>
      <c r="S50" s="134">
        <v>0.04</v>
      </c>
      <c r="T50" s="1099">
        <v>5.0007922970088459E-3</v>
      </c>
      <c r="U50" s="1089"/>
    </row>
    <row r="51" spans="6:22" x14ac:dyDescent="0.25">
      <c r="G51" s="104" t="s">
        <v>135</v>
      </c>
      <c r="H51" s="1100">
        <v>4.5725184791625885E-2</v>
      </c>
      <c r="I51" s="68">
        <v>4.872519411276717E-2</v>
      </c>
      <c r="J51" s="68">
        <v>5.695971728978496E-2</v>
      </c>
      <c r="K51" s="68">
        <v>7.2025297577435379E-2</v>
      </c>
      <c r="L51" s="68">
        <v>9.2520413299404386E-2</v>
      </c>
      <c r="M51" s="68">
        <v>0.10562068547672977</v>
      </c>
      <c r="N51" s="68">
        <v>0.14153110930902379</v>
      </c>
      <c r="O51" s="68">
        <v>0.15027574732250218</v>
      </c>
      <c r="P51" s="68">
        <v>0.10431549732949302</v>
      </c>
      <c r="Q51" s="68">
        <v>7.6850237223045598E-2</v>
      </c>
      <c r="R51" s="68">
        <v>5.2380176728838664E-2</v>
      </c>
      <c r="S51" s="68">
        <v>5.3070239460119489E-2</v>
      </c>
      <c r="T51" s="1098">
        <v>0.9999994999207702</v>
      </c>
    </row>
    <row r="52" spans="6:22" x14ac:dyDescent="0.25">
      <c r="H52" s="68"/>
      <c r="I52" s="68"/>
      <c r="J52" s="68"/>
      <c r="K52" s="68"/>
      <c r="L52" s="68"/>
      <c r="M52" s="68"/>
      <c r="N52" s="68"/>
      <c r="O52" s="68"/>
      <c r="P52" s="68"/>
      <c r="Q52" s="68"/>
      <c r="R52" s="68"/>
      <c r="S52" s="68"/>
      <c r="T52" s="276"/>
    </row>
    <row r="53" spans="6:22" x14ac:dyDescent="0.25">
      <c r="G53" s="2" t="s">
        <v>914</v>
      </c>
      <c r="T53" s="276"/>
    </row>
    <row r="54" spans="6:22" x14ac:dyDescent="0.25">
      <c r="F54" s="128"/>
      <c r="G54" s="1096" t="s">
        <v>912</v>
      </c>
      <c r="H54" s="1102" t="s">
        <v>104</v>
      </c>
      <c r="I54" s="1096" t="s">
        <v>105</v>
      </c>
      <c r="J54" s="1096" t="s">
        <v>106</v>
      </c>
      <c r="K54" s="1096" t="s">
        <v>107</v>
      </c>
      <c r="L54" s="1096" t="s">
        <v>108</v>
      </c>
      <c r="M54" s="1096" t="s">
        <v>109</v>
      </c>
      <c r="N54" s="1096" t="s">
        <v>110</v>
      </c>
      <c r="O54" s="1096" t="s">
        <v>111</v>
      </c>
      <c r="P54" s="1096" t="s">
        <v>112</v>
      </c>
      <c r="Q54" s="1096" t="s">
        <v>113</v>
      </c>
      <c r="R54" s="1096" t="s">
        <v>114</v>
      </c>
      <c r="S54" s="1096" t="s">
        <v>115</v>
      </c>
      <c r="T54" s="1107" t="s">
        <v>928</v>
      </c>
    </row>
    <row r="55" spans="6:22" x14ac:dyDescent="0.25">
      <c r="G55" s="1037" t="s">
        <v>136</v>
      </c>
      <c r="H55" s="1103">
        <v>4720.43</v>
      </c>
      <c r="I55" s="1088">
        <v>4720.43</v>
      </c>
      <c r="J55" s="1088">
        <v>5321.2119999999995</v>
      </c>
      <c r="K55" s="1088">
        <v>6179.4719999999998</v>
      </c>
      <c r="L55" s="1088">
        <v>7123.558</v>
      </c>
      <c r="M55" s="1088">
        <v>8754.2519999999986</v>
      </c>
      <c r="N55" s="1088">
        <v>10728.25</v>
      </c>
      <c r="O55" s="1088">
        <v>11586.51</v>
      </c>
      <c r="P55" s="1088">
        <v>8582.6</v>
      </c>
      <c r="Q55" s="1088">
        <v>7638.5139999999992</v>
      </c>
      <c r="R55" s="1088">
        <v>5321.2119999999995</v>
      </c>
      <c r="S55" s="1088">
        <v>5149.5599999999995</v>
      </c>
      <c r="T55" s="447">
        <v>85826</v>
      </c>
      <c r="U55" s="389"/>
      <c r="V55" s="1218"/>
    </row>
    <row r="56" spans="6:22" x14ac:dyDescent="0.25">
      <c r="G56" s="104" t="s">
        <v>124</v>
      </c>
      <c r="H56" s="1103">
        <v>2682.1000000000004</v>
      </c>
      <c r="I56" s="1088">
        <v>2950.31</v>
      </c>
      <c r="J56" s="1088">
        <v>3325.8040000000001</v>
      </c>
      <c r="K56" s="1088">
        <v>3862.2239999999997</v>
      </c>
      <c r="L56" s="1088">
        <v>4720.4960000000001</v>
      </c>
      <c r="M56" s="1088">
        <v>5203.2740000000003</v>
      </c>
      <c r="N56" s="1088">
        <v>5954.2619999999997</v>
      </c>
      <c r="O56" s="1088">
        <v>6973.46</v>
      </c>
      <c r="P56" s="1088">
        <v>5900.62</v>
      </c>
      <c r="Q56" s="1088">
        <v>4988.7060000000001</v>
      </c>
      <c r="R56" s="1088">
        <v>3594.0140000000001</v>
      </c>
      <c r="S56" s="1088">
        <v>3486.73</v>
      </c>
      <c r="T56" s="447">
        <v>53642</v>
      </c>
      <c r="U56" s="389"/>
      <c r="V56" s="1218"/>
    </row>
    <row r="57" spans="6:22" x14ac:dyDescent="0.25">
      <c r="G57" s="104" t="s">
        <v>120</v>
      </c>
      <c r="H57" s="1103">
        <v>643.70000000000005</v>
      </c>
      <c r="I57" s="1088">
        <v>643.70000000000005</v>
      </c>
      <c r="J57" s="1088">
        <v>1287.4000000000001</v>
      </c>
      <c r="K57" s="1088">
        <v>2317.3199999999997</v>
      </c>
      <c r="L57" s="1088">
        <v>4023.125</v>
      </c>
      <c r="M57" s="1088">
        <v>3862.2</v>
      </c>
      <c r="N57" s="1088">
        <v>7079.7</v>
      </c>
      <c r="O57" s="1088">
        <v>7080.7</v>
      </c>
      <c r="P57" s="1088">
        <v>2928.835</v>
      </c>
      <c r="Q57" s="1088">
        <v>1319.585</v>
      </c>
      <c r="R57" s="1088">
        <v>514.96</v>
      </c>
      <c r="S57" s="1088">
        <v>482.77499999999998</v>
      </c>
      <c r="T57" s="447">
        <v>32184</v>
      </c>
      <c r="U57" s="389"/>
      <c r="V57" s="1218"/>
    </row>
    <row r="58" spans="6:22" x14ac:dyDescent="0.25">
      <c r="G58" s="104" t="s">
        <v>125</v>
      </c>
      <c r="H58" s="1103">
        <v>214.57</v>
      </c>
      <c r="I58" s="1088">
        <v>429.14</v>
      </c>
      <c r="J58" s="1088">
        <v>536.42500000000007</v>
      </c>
      <c r="K58" s="1088">
        <v>1115.7639999999999</v>
      </c>
      <c r="L58" s="1088">
        <v>2360.27</v>
      </c>
      <c r="M58" s="1088">
        <v>2789.4100000000003</v>
      </c>
      <c r="N58" s="1088">
        <v>4377.2280000000001</v>
      </c>
      <c r="O58" s="1088">
        <v>4377.2280000000001</v>
      </c>
      <c r="P58" s="1088">
        <v>3089.808</v>
      </c>
      <c r="Q58" s="1088">
        <v>1115.7639999999999</v>
      </c>
      <c r="R58" s="1088">
        <v>450.59700000000004</v>
      </c>
      <c r="S58" s="1088">
        <v>600.79600000000005</v>
      </c>
      <c r="T58" s="447">
        <v>21457</v>
      </c>
      <c r="U58" s="389"/>
      <c r="V58" s="1218"/>
    </row>
    <row r="59" spans="6:22" x14ac:dyDescent="0.25">
      <c r="G59" s="104" t="s">
        <v>118</v>
      </c>
      <c r="H59" s="1103">
        <v>1351.8</v>
      </c>
      <c r="I59" s="1088">
        <v>1351.8</v>
      </c>
      <c r="J59" s="1088">
        <v>1471.96</v>
      </c>
      <c r="K59" s="1088">
        <v>1517.0200000000002</v>
      </c>
      <c r="L59" s="1088">
        <v>1111.48</v>
      </c>
      <c r="M59" s="1088">
        <v>1111.48</v>
      </c>
      <c r="N59" s="1088">
        <v>1111.48</v>
      </c>
      <c r="O59" s="1088">
        <v>1261.68</v>
      </c>
      <c r="P59" s="1088">
        <v>1156.54</v>
      </c>
      <c r="Q59" s="1088">
        <v>1081.4399999999998</v>
      </c>
      <c r="R59" s="1088">
        <v>1081.4399999999998</v>
      </c>
      <c r="S59" s="1088">
        <v>1411.88</v>
      </c>
      <c r="T59" s="447">
        <v>15020</v>
      </c>
      <c r="U59" s="389"/>
      <c r="V59" s="1218"/>
    </row>
    <row r="60" spans="6:22" x14ac:dyDescent="0.25">
      <c r="G60" s="104" t="s">
        <v>119</v>
      </c>
      <c r="H60" s="1103">
        <v>112.63000000000001</v>
      </c>
      <c r="I60" s="1088">
        <v>209.17000000000002</v>
      </c>
      <c r="J60" s="1088">
        <v>176.99</v>
      </c>
      <c r="K60" s="1088">
        <v>267.09399999999999</v>
      </c>
      <c r="L60" s="1088">
        <v>283.18399999999997</v>
      </c>
      <c r="M60" s="1088">
        <v>328.23599999999999</v>
      </c>
      <c r="N60" s="1088">
        <v>479.48199999999997</v>
      </c>
      <c r="O60" s="1088">
        <v>447.30200000000002</v>
      </c>
      <c r="P60" s="1088">
        <v>382.94200000000001</v>
      </c>
      <c r="Q60" s="1088">
        <v>215.60600000000002</v>
      </c>
      <c r="R60" s="1088">
        <v>167.33599999999998</v>
      </c>
      <c r="S60" s="1088">
        <v>148.02799999999999</v>
      </c>
      <c r="T60" s="447">
        <v>3218</v>
      </c>
      <c r="U60" s="389"/>
      <c r="V60" s="1218"/>
    </row>
    <row r="61" spans="6:22" x14ac:dyDescent="0.25">
      <c r="G61" s="104" t="s">
        <v>121</v>
      </c>
      <c r="H61" s="1103">
        <v>42.92</v>
      </c>
      <c r="I61" s="1088">
        <v>75.110000000000014</v>
      </c>
      <c r="J61" s="1088">
        <v>45.066000000000003</v>
      </c>
      <c r="K61" s="1088">
        <v>111.592</v>
      </c>
      <c r="L61" s="1088">
        <v>133.05199999999999</v>
      </c>
      <c r="M61" s="1088">
        <v>504.30999999999995</v>
      </c>
      <c r="N61" s="1088">
        <v>497.87200000000001</v>
      </c>
      <c r="O61" s="1088">
        <v>377.69599999999997</v>
      </c>
      <c r="P61" s="1088">
        <v>206.01599999999999</v>
      </c>
      <c r="Q61" s="1088">
        <v>45.066000000000003</v>
      </c>
      <c r="R61" s="1088">
        <v>42.92</v>
      </c>
      <c r="S61" s="1088">
        <v>64.38</v>
      </c>
      <c r="T61" s="447">
        <v>2146</v>
      </c>
      <c r="U61" s="389"/>
      <c r="V61" s="1218"/>
    </row>
    <row r="62" spans="6:22" x14ac:dyDescent="0.25">
      <c r="F62" s="128"/>
      <c r="G62" s="1062" t="s">
        <v>122</v>
      </c>
      <c r="H62" s="1104">
        <v>42.92</v>
      </c>
      <c r="I62" s="1090">
        <v>75.110000000000014</v>
      </c>
      <c r="J62" s="1090">
        <v>56.761700000000005</v>
      </c>
      <c r="K62" s="1090">
        <v>83.694000000000003</v>
      </c>
      <c r="L62" s="1090">
        <v>96.57</v>
      </c>
      <c r="M62" s="1090">
        <v>109.446</v>
      </c>
      <c r="N62" s="1090">
        <v>139.49</v>
      </c>
      <c r="O62" s="1090">
        <v>139.49</v>
      </c>
      <c r="P62" s="1090">
        <v>135.19800000000001</v>
      </c>
      <c r="Q62" s="1090">
        <v>84.766999999999996</v>
      </c>
      <c r="R62" s="1090">
        <v>66.525999999999996</v>
      </c>
      <c r="S62" s="1090">
        <v>42.92</v>
      </c>
      <c r="T62" s="448">
        <v>1073</v>
      </c>
      <c r="U62" s="389"/>
      <c r="V62" s="1218"/>
    </row>
    <row r="63" spans="6:22" x14ac:dyDescent="0.25">
      <c r="F63" s="128"/>
      <c r="G63" s="850" t="s">
        <v>927</v>
      </c>
      <c r="H63" s="448">
        <v>9811.07</v>
      </c>
      <c r="I63" s="1081">
        <v>10454.77</v>
      </c>
      <c r="J63" s="1081">
        <v>12221.618699999999</v>
      </c>
      <c r="K63" s="1081">
        <v>15454.179999999998</v>
      </c>
      <c r="L63" s="1081">
        <v>19851.735000000001</v>
      </c>
      <c r="M63" s="1081">
        <v>22662.608</v>
      </c>
      <c r="N63" s="1081">
        <v>30367.763999999999</v>
      </c>
      <c r="O63" s="1081">
        <v>32244.066000000003</v>
      </c>
      <c r="P63" s="1081">
        <v>22382.559000000001</v>
      </c>
      <c r="Q63" s="1081">
        <v>16489.448</v>
      </c>
      <c r="R63" s="1081">
        <v>11239.004999999997</v>
      </c>
      <c r="S63" s="1081">
        <v>11387.068999999998</v>
      </c>
      <c r="T63" s="448">
        <v>214566</v>
      </c>
    </row>
    <row r="64" spans="6:22" x14ac:dyDescent="0.25">
      <c r="G64" s="104" t="s">
        <v>925</v>
      </c>
      <c r="H64" s="1105">
        <v>4720.43</v>
      </c>
      <c r="I64" s="6">
        <v>4720.43</v>
      </c>
      <c r="J64" s="6">
        <v>5321.2119999999995</v>
      </c>
      <c r="K64" s="6">
        <v>6179.4719999999998</v>
      </c>
      <c r="L64" s="6">
        <v>7123.558</v>
      </c>
      <c r="M64" s="6">
        <v>8754.2519999999986</v>
      </c>
      <c r="N64" s="6">
        <v>10728.25</v>
      </c>
      <c r="O64" s="6">
        <v>11586.51</v>
      </c>
      <c r="P64" s="6">
        <v>8582.6</v>
      </c>
      <c r="Q64" s="6">
        <v>7638.5139999999992</v>
      </c>
      <c r="R64" s="6">
        <v>5321.2119999999995</v>
      </c>
      <c r="S64" s="6">
        <v>5149.5599999999995</v>
      </c>
      <c r="T64" s="1105">
        <v>85826</v>
      </c>
    </row>
    <row r="65" spans="6:20" x14ac:dyDescent="0.25">
      <c r="F65" s="128"/>
      <c r="G65" s="1062" t="s">
        <v>926</v>
      </c>
      <c r="H65" s="1106">
        <v>5090.6399999999994</v>
      </c>
      <c r="I65" s="135">
        <v>5734.34</v>
      </c>
      <c r="J65" s="135">
        <v>6900.4066999999995</v>
      </c>
      <c r="K65" s="135">
        <v>9274.7079999999987</v>
      </c>
      <c r="L65" s="135">
        <v>12728.177</v>
      </c>
      <c r="M65" s="135">
        <v>13908.356000000002</v>
      </c>
      <c r="N65" s="135">
        <v>19639.513999999999</v>
      </c>
      <c r="O65" s="135">
        <v>20657.556000000004</v>
      </c>
      <c r="P65" s="135">
        <v>13799.959000000001</v>
      </c>
      <c r="Q65" s="135">
        <v>8850.9340000000011</v>
      </c>
      <c r="R65" s="135">
        <v>5917.7929999999978</v>
      </c>
      <c r="S65" s="135">
        <v>6237.5089999999982</v>
      </c>
      <c r="T65" s="1106">
        <v>128740</v>
      </c>
    </row>
    <row r="66" spans="6:20" x14ac:dyDescent="0.25">
      <c r="F66" s="370"/>
      <c r="G66" s="1129" t="s">
        <v>924</v>
      </c>
      <c r="H66" s="451">
        <v>7266</v>
      </c>
      <c r="I66" s="393">
        <v>8230</v>
      </c>
      <c r="J66" s="393">
        <v>8602</v>
      </c>
      <c r="K66" s="393">
        <v>11233</v>
      </c>
      <c r="L66" s="393">
        <v>13480</v>
      </c>
      <c r="M66" s="393">
        <v>16866</v>
      </c>
      <c r="N66" s="393">
        <v>22560</v>
      </c>
      <c r="O66" s="393">
        <v>25504</v>
      </c>
      <c r="P66" s="393">
        <v>14343</v>
      </c>
      <c r="Q66" s="393">
        <v>10843</v>
      </c>
      <c r="R66" s="393">
        <v>9241</v>
      </c>
      <c r="S66" s="1130">
        <v>8525</v>
      </c>
      <c r="T66" s="451">
        <v>156693</v>
      </c>
    </row>
    <row r="67" spans="6:20" x14ac:dyDescent="0.25">
      <c r="H67" s="68"/>
      <c r="I67" s="68"/>
      <c r="J67" s="68"/>
      <c r="K67" s="68"/>
      <c r="L67" s="68"/>
      <c r="M67" s="68"/>
      <c r="N67" s="68"/>
      <c r="O67" s="68"/>
      <c r="P67" s="68"/>
      <c r="Q67" s="68"/>
      <c r="R67" s="68"/>
      <c r="S67" s="68"/>
    </row>
    <row r="84" spans="4:31" x14ac:dyDescent="0.25">
      <c r="E84" s="1181"/>
      <c r="F84" s="761"/>
      <c r="G84" s="761"/>
      <c r="H84" s="761"/>
      <c r="I84" s="761"/>
      <c r="J84" s="761"/>
      <c r="K84" s="761"/>
      <c r="L84" s="761"/>
      <c r="M84" s="761"/>
      <c r="N84" s="761"/>
      <c r="O84" s="761"/>
      <c r="P84" s="761"/>
      <c r="Q84" s="761"/>
      <c r="R84" s="761"/>
    </row>
    <row r="85" spans="4:31" x14ac:dyDescent="0.25">
      <c r="D85" s="1441" t="s">
        <v>921</v>
      </c>
      <c r="E85" s="1181"/>
      <c r="F85" s="761"/>
      <c r="G85" s="761"/>
      <c r="H85" s="761"/>
      <c r="I85" s="761"/>
      <c r="J85" s="761"/>
      <c r="K85" s="761"/>
      <c r="L85" s="761"/>
      <c r="M85" s="761"/>
      <c r="N85" s="761"/>
      <c r="O85" s="761"/>
      <c r="P85" s="761"/>
      <c r="Q85" s="761"/>
      <c r="R85" s="761"/>
    </row>
    <row r="86" spans="4:31" x14ac:dyDescent="0.25">
      <c r="D86" s="1181"/>
      <c r="F86" s="806" t="s">
        <v>538</v>
      </c>
      <c r="G86" s="761">
        <v>12</v>
      </c>
      <c r="H86" s="761">
        <v>11</v>
      </c>
      <c r="I86" s="761">
        <v>10</v>
      </c>
      <c r="J86" s="761">
        <v>9</v>
      </c>
      <c r="K86" s="761">
        <v>8</v>
      </c>
      <c r="L86" s="761">
        <v>7</v>
      </c>
      <c r="M86" s="761">
        <v>6</v>
      </c>
      <c r="N86" s="761">
        <v>5</v>
      </c>
      <c r="O86" s="761">
        <v>4</v>
      </c>
      <c r="P86" s="761">
        <v>3</v>
      </c>
      <c r="Q86" s="761">
        <v>2</v>
      </c>
      <c r="R86" s="761">
        <v>1</v>
      </c>
    </row>
    <row r="87" spans="4:31" x14ac:dyDescent="0.25">
      <c r="D87" s="1181"/>
      <c r="F87" s="806" t="s">
        <v>920</v>
      </c>
      <c r="G87" s="761">
        <v>1</v>
      </c>
      <c r="H87" s="761">
        <v>2</v>
      </c>
      <c r="I87" s="761">
        <v>3</v>
      </c>
      <c r="J87" s="761">
        <v>4</v>
      </c>
      <c r="K87" s="761">
        <v>5</v>
      </c>
      <c r="L87" s="761">
        <v>6</v>
      </c>
      <c r="M87" s="761">
        <v>7</v>
      </c>
      <c r="N87" s="761">
        <v>8</v>
      </c>
      <c r="O87" s="761">
        <v>9</v>
      </c>
      <c r="P87" s="761">
        <v>10</v>
      </c>
      <c r="Q87" s="761">
        <v>11</v>
      </c>
      <c r="R87" s="761">
        <v>12</v>
      </c>
    </row>
    <row r="88" spans="4:31" x14ac:dyDescent="0.25">
      <c r="D88" s="1181"/>
      <c r="F88" s="806" t="s">
        <v>544</v>
      </c>
      <c r="G88" s="761">
        <v>31</v>
      </c>
      <c r="H88" s="761">
        <v>28</v>
      </c>
      <c r="I88" s="761">
        <v>31</v>
      </c>
      <c r="J88" s="761">
        <v>30</v>
      </c>
      <c r="K88" s="761">
        <v>31</v>
      </c>
      <c r="L88" s="761">
        <v>30</v>
      </c>
      <c r="M88" s="761">
        <v>31</v>
      </c>
      <c r="N88" s="761">
        <v>31</v>
      </c>
      <c r="O88" s="761">
        <v>30</v>
      </c>
      <c r="P88" s="761">
        <v>31</v>
      </c>
      <c r="Q88" s="761">
        <v>30</v>
      </c>
      <c r="R88" s="761">
        <v>31</v>
      </c>
    </row>
    <row r="89" spans="4:31" x14ac:dyDescent="0.25">
      <c r="D89" s="1181"/>
      <c r="E89" s="1181"/>
      <c r="F89" s="761"/>
      <c r="G89" s="765"/>
      <c r="H89" s="765"/>
      <c r="I89" s="765"/>
      <c r="J89" s="765"/>
      <c r="K89" s="765"/>
      <c r="L89" s="765"/>
      <c r="M89" s="765"/>
      <c r="N89" s="765"/>
      <c r="O89" s="765"/>
      <c r="P89" s="765"/>
      <c r="Q89" s="765"/>
      <c r="R89" s="765"/>
      <c r="AB89" s="2166" t="s">
        <v>936</v>
      </c>
      <c r="AC89" s="2166"/>
      <c r="AD89" s="2166"/>
      <c r="AE89" s="1109" t="s">
        <v>292</v>
      </c>
    </row>
    <row r="90" spans="4:31" x14ac:dyDescent="0.25">
      <c r="D90" s="1181"/>
      <c r="E90" s="1181"/>
      <c r="F90" s="770"/>
      <c r="G90" s="778" t="s">
        <v>4</v>
      </c>
      <c r="H90" s="778" t="s">
        <v>5</v>
      </c>
      <c r="I90" s="778" t="s">
        <v>6</v>
      </c>
      <c r="J90" s="778" t="s">
        <v>7</v>
      </c>
      <c r="K90" s="778" t="s">
        <v>8</v>
      </c>
      <c r="L90" s="778" t="s">
        <v>9</v>
      </c>
      <c r="M90" s="778" t="s">
        <v>10</v>
      </c>
      <c r="N90" s="778" t="s">
        <v>11</v>
      </c>
      <c r="O90" s="778" t="s">
        <v>12</v>
      </c>
      <c r="P90" s="778" t="s">
        <v>13</v>
      </c>
      <c r="Q90" s="778" t="s">
        <v>14</v>
      </c>
      <c r="R90" s="778" t="s">
        <v>15</v>
      </c>
      <c r="AB90" s="2165" t="s">
        <v>916</v>
      </c>
      <c r="AC90" s="2165"/>
      <c r="AD90" s="2165"/>
      <c r="AE90" s="182">
        <v>0.14752061836451255</v>
      </c>
    </row>
    <row r="91" spans="4:31" x14ac:dyDescent="0.25">
      <c r="D91" s="1182"/>
      <c r="E91" s="1182" t="s">
        <v>535</v>
      </c>
      <c r="F91" s="771"/>
      <c r="G91" s="918">
        <v>8.4931506849315067E-2</v>
      </c>
      <c r="H91" s="918">
        <v>0.16164383561643836</v>
      </c>
      <c r="I91" s="918">
        <v>0.24657534246575341</v>
      </c>
      <c r="J91" s="918">
        <v>0.32876712328767121</v>
      </c>
      <c r="K91" s="918">
        <v>0.41369863013698632</v>
      </c>
      <c r="L91" s="918">
        <v>0.49589041095890413</v>
      </c>
      <c r="M91" s="918">
        <v>0.58082191780821912</v>
      </c>
      <c r="N91" s="918">
        <v>0.66575342465753429</v>
      </c>
      <c r="O91" s="918">
        <v>0.74794520547945209</v>
      </c>
      <c r="P91" s="918">
        <v>0.83287671232876714</v>
      </c>
      <c r="Q91" s="918">
        <v>0.91506849315068495</v>
      </c>
      <c r="R91" s="918">
        <v>1</v>
      </c>
      <c r="AB91" s="2165" t="s">
        <v>917</v>
      </c>
      <c r="AC91" s="2165"/>
      <c r="AD91" s="2165"/>
      <c r="AE91" s="182">
        <v>0.22150542816662472</v>
      </c>
    </row>
    <row r="92" spans="4:31" x14ac:dyDescent="0.25">
      <c r="D92" s="1181" t="s">
        <v>969</v>
      </c>
      <c r="E92" s="1181"/>
      <c r="F92" s="792">
        <v>2028</v>
      </c>
      <c r="G92" s="919">
        <v>12</v>
      </c>
      <c r="H92" s="919">
        <v>11</v>
      </c>
      <c r="I92" s="919">
        <v>8</v>
      </c>
      <c r="J92" s="919">
        <v>7</v>
      </c>
      <c r="K92" s="919">
        <v>5</v>
      </c>
      <c r="L92" s="919">
        <v>3</v>
      </c>
      <c r="M92" s="919">
        <v>2</v>
      </c>
      <c r="N92" s="919">
        <v>1</v>
      </c>
      <c r="O92" s="919">
        <v>4</v>
      </c>
      <c r="P92" s="919">
        <v>6</v>
      </c>
      <c r="Q92" s="919">
        <v>10</v>
      </c>
      <c r="R92" s="919">
        <v>9</v>
      </c>
      <c r="AB92" s="2165" t="s">
        <v>918</v>
      </c>
      <c r="AC92" s="2165"/>
      <c r="AD92" s="2165"/>
      <c r="AE92" s="182">
        <v>0.39742754210825576</v>
      </c>
    </row>
    <row r="93" spans="4:31" x14ac:dyDescent="0.25">
      <c r="D93" s="1183">
        <v>17880.491058333333</v>
      </c>
      <c r="E93" s="1181"/>
      <c r="F93" s="772">
        <v>2028</v>
      </c>
      <c r="G93" s="818">
        <v>9811.07</v>
      </c>
      <c r="H93" s="818">
        <v>10454.77</v>
      </c>
      <c r="I93" s="818">
        <v>12221.618699999999</v>
      </c>
      <c r="J93" s="818">
        <v>15454.179999999998</v>
      </c>
      <c r="K93" s="818">
        <v>19851.735000000001</v>
      </c>
      <c r="L93" s="818">
        <v>22662.608</v>
      </c>
      <c r="M93" s="818">
        <v>30367.763999999999</v>
      </c>
      <c r="N93" s="818">
        <v>32244.066000000003</v>
      </c>
      <c r="O93" s="818">
        <v>22382.559000000001</v>
      </c>
      <c r="P93" s="818">
        <v>16489.448</v>
      </c>
      <c r="Q93" s="818">
        <v>11239.004999999997</v>
      </c>
      <c r="R93" s="818">
        <v>11387.068999999998</v>
      </c>
      <c r="AB93" s="2165" t="s">
        <v>919</v>
      </c>
      <c r="AC93" s="2165"/>
      <c r="AD93" s="2165"/>
      <c r="AE93" s="182">
        <v>0.23354591128137728</v>
      </c>
    </row>
    <row r="94" spans="4:31" x14ac:dyDescent="0.25">
      <c r="D94" s="1183">
        <v>17880.491058333333</v>
      </c>
      <c r="E94" s="1181"/>
      <c r="F94" s="800">
        <v>2028</v>
      </c>
      <c r="G94" s="820">
        <v>9811.07</v>
      </c>
      <c r="H94" s="820">
        <v>10454.77</v>
      </c>
      <c r="I94" s="820">
        <v>11239.004999999997</v>
      </c>
      <c r="J94" s="820">
        <v>11387.068999999998</v>
      </c>
      <c r="K94" s="820">
        <v>12221.618699999999</v>
      </c>
      <c r="L94" s="820">
        <v>15454.179999999998</v>
      </c>
      <c r="M94" s="820">
        <v>16489.448</v>
      </c>
      <c r="N94" s="820">
        <v>19851.735000000001</v>
      </c>
      <c r="O94" s="820">
        <v>22382.559000000001</v>
      </c>
      <c r="P94" s="820">
        <v>22662.608</v>
      </c>
      <c r="Q94" s="820">
        <v>30367.763999999999</v>
      </c>
      <c r="R94" s="820">
        <v>32244.066000000003</v>
      </c>
    </row>
    <row r="95" spans="4:31" x14ac:dyDescent="0.25">
      <c r="D95" s="1181"/>
      <c r="E95" s="1181"/>
      <c r="F95" s="1092">
        <v>2028</v>
      </c>
      <c r="G95" s="1093">
        <v>4.5725207657852512E-2</v>
      </c>
      <c r="H95" s="1093">
        <v>9.4450426137089399E-2</v>
      </c>
      <c r="I95" s="1093">
        <v>0.15141017191126016</v>
      </c>
      <c r="J95" s="1093">
        <v>0.22343550550706887</v>
      </c>
      <c r="K95" s="1093">
        <v>0.3159559650740334</v>
      </c>
      <c r="L95" s="1093">
        <v>0.42157670336950065</v>
      </c>
      <c r="M95" s="1093">
        <v>0.56310788345532792</v>
      </c>
      <c r="N95" s="1093">
        <v>0.71338370592764766</v>
      </c>
      <c r="O95" s="1093">
        <v>0.81769925542318034</v>
      </c>
      <c r="P95" s="1093">
        <v>0.89454953107745261</v>
      </c>
      <c r="Q95" s="1093">
        <v>0.94692973400054281</v>
      </c>
      <c r="R95" s="1093">
        <v>1</v>
      </c>
    </row>
    <row r="96" spans="4:31" x14ac:dyDescent="0.25">
      <c r="D96" s="828"/>
      <c r="E96" s="828" t="s">
        <v>968</v>
      </c>
      <c r="F96" s="1094">
        <v>2028</v>
      </c>
      <c r="G96" s="1095">
        <v>4.5725207657852512E-2</v>
      </c>
      <c r="H96" s="1095">
        <v>9.4450426137089399E-2</v>
      </c>
      <c r="I96" s="1095">
        <v>0.1468306290601796</v>
      </c>
      <c r="J96" s="1095">
        <v>0.19990089505963685</v>
      </c>
      <c r="K96" s="1095">
        <v>0.25686064083380761</v>
      </c>
      <c r="L96" s="1095">
        <v>0.32888597442961626</v>
      </c>
      <c r="M96" s="1095">
        <v>0.40573625008388853</v>
      </c>
      <c r="N96" s="1095">
        <v>0.49825670965085306</v>
      </c>
      <c r="O96" s="1095">
        <v>0.60257225914638579</v>
      </c>
      <c r="P96" s="1095">
        <v>0.70819299744185304</v>
      </c>
      <c r="Q96" s="1095">
        <v>0.84972417752768037</v>
      </c>
      <c r="R96" s="1095">
        <v>1</v>
      </c>
    </row>
    <row r="97" spans="4:18" x14ac:dyDescent="0.25">
      <c r="D97" s="179" t="s">
        <v>970</v>
      </c>
      <c r="E97" s="1131">
        <v>13057.75</v>
      </c>
    </row>
    <row r="98" spans="4:18" x14ac:dyDescent="0.25">
      <c r="E98" s="1181" t="s">
        <v>967</v>
      </c>
      <c r="F98" s="1112"/>
      <c r="G98" s="1112">
        <v>4.6370929141697458E-2</v>
      </c>
      <c r="H98" s="1112">
        <v>9.8894015686724998E-2</v>
      </c>
      <c r="I98" s="1112">
        <v>0.15329976450766786</v>
      </c>
      <c r="J98" s="1112">
        <v>0.20819692009215474</v>
      </c>
      <c r="K98" s="1112">
        <v>0.26717211362345478</v>
      </c>
      <c r="L98" s="1112">
        <v>0.33637112059887808</v>
      </c>
      <c r="M98" s="1112">
        <v>0.40805907092212163</v>
      </c>
      <c r="N98" s="1112">
        <v>0.49408716407242187</v>
      </c>
      <c r="O98" s="1112">
        <v>0.58562284211802695</v>
      </c>
      <c r="P98" s="1112">
        <v>0.69326006905222315</v>
      </c>
      <c r="Q98" s="1112">
        <v>0.83723586886459511</v>
      </c>
      <c r="R98" s="1112">
        <v>1</v>
      </c>
    </row>
    <row r="99" spans="4:18" ht="18.75" x14ac:dyDescent="0.25">
      <c r="D99" s="923" t="s">
        <v>915</v>
      </c>
      <c r="E99" s="1184">
        <v>0.22714397216185933</v>
      </c>
      <c r="F99" s="761">
        <v>2028</v>
      </c>
      <c r="G99" s="826">
        <v>117732.84</v>
      </c>
      <c r="H99" s="826">
        <v>115002.47</v>
      </c>
      <c r="I99" s="826">
        <v>97772.949599999993</v>
      </c>
      <c r="J99" s="826">
        <v>108179.26</v>
      </c>
      <c r="K99" s="826">
        <v>99258.675000000003</v>
      </c>
      <c r="L99" s="826">
        <v>67987.823999999993</v>
      </c>
      <c r="M99" s="826">
        <v>60735.527999999998</v>
      </c>
      <c r="N99" s="826">
        <v>32244.066000000003</v>
      </c>
      <c r="O99" s="826">
        <v>89530.236000000004</v>
      </c>
      <c r="P99" s="826">
        <v>98936.687999999995</v>
      </c>
      <c r="Q99" s="826">
        <v>112390.04999999997</v>
      </c>
      <c r="R99" s="826">
        <v>102483.62099999998</v>
      </c>
    </row>
    <row r="100" spans="4:18" ht="18.75" x14ac:dyDescent="0.25">
      <c r="D100" s="923" t="s">
        <v>965</v>
      </c>
      <c r="E100" s="1185">
        <v>0.22857168688667229</v>
      </c>
      <c r="F100" s="180">
        <v>2019</v>
      </c>
      <c r="G100" s="1159">
        <v>87192</v>
      </c>
      <c r="H100" s="1159">
        <v>90530</v>
      </c>
      <c r="I100" s="1159">
        <v>77418</v>
      </c>
      <c r="J100" s="1159">
        <v>67398</v>
      </c>
      <c r="K100" s="1159">
        <v>67400</v>
      </c>
      <c r="L100" s="1159">
        <v>50598</v>
      </c>
      <c r="M100" s="1159">
        <v>45120</v>
      </c>
      <c r="N100" s="1159">
        <v>25504</v>
      </c>
      <c r="O100" s="1159">
        <v>57372</v>
      </c>
      <c r="P100" s="1159">
        <v>75901</v>
      </c>
      <c r="Q100" s="1159">
        <v>73928</v>
      </c>
      <c r="R100" s="1159">
        <v>85250</v>
      </c>
    </row>
    <row r="101" spans="4:18" ht="18.75" x14ac:dyDescent="0.25">
      <c r="D101" s="1442"/>
      <c r="E101" s="1445"/>
      <c r="F101" s="1443"/>
      <c r="G101" s="1444"/>
      <c r="H101" s="1444"/>
      <c r="I101" s="1444"/>
      <c r="J101" s="1444"/>
      <c r="K101" s="1444"/>
      <c r="L101" s="1444"/>
      <c r="M101" s="1444"/>
      <c r="N101" s="1444"/>
      <c r="O101" s="1444"/>
      <c r="P101" s="1444"/>
      <c r="Q101" s="1444"/>
      <c r="R101" s="1444"/>
    </row>
    <row r="102" spans="4:18" x14ac:dyDescent="0.25">
      <c r="D102" s="1441" t="s">
        <v>1237</v>
      </c>
      <c r="E102" s="1181"/>
      <c r="F102" s="767"/>
      <c r="G102" s="761"/>
      <c r="H102" s="761"/>
      <c r="I102" s="761"/>
      <c r="J102" s="761"/>
      <c r="K102" s="761"/>
      <c r="L102" s="761"/>
      <c r="M102" s="761"/>
      <c r="N102" s="761"/>
      <c r="O102" s="761"/>
      <c r="P102" s="761"/>
      <c r="Q102" s="761"/>
      <c r="R102" s="761"/>
    </row>
    <row r="103" spans="4:18" x14ac:dyDescent="0.25">
      <c r="D103" s="1181"/>
      <c r="F103" s="806" t="s">
        <v>538</v>
      </c>
      <c r="G103" s="761">
        <v>12</v>
      </c>
      <c r="H103" s="761">
        <v>11</v>
      </c>
      <c r="I103" s="761">
        <v>10</v>
      </c>
      <c r="J103" s="761">
        <v>9</v>
      </c>
      <c r="K103" s="761">
        <v>8</v>
      </c>
      <c r="L103" s="761">
        <v>7</v>
      </c>
      <c r="M103" s="761">
        <v>6</v>
      </c>
      <c r="N103" s="761">
        <v>5</v>
      </c>
      <c r="O103" s="761">
        <v>4</v>
      </c>
      <c r="P103" s="761">
        <v>3</v>
      </c>
      <c r="Q103" s="761">
        <v>2</v>
      </c>
      <c r="R103" s="761">
        <v>1</v>
      </c>
    </row>
    <row r="104" spans="4:18" x14ac:dyDescent="0.25">
      <c r="D104" s="1181"/>
      <c r="F104" s="806" t="s">
        <v>920</v>
      </c>
      <c r="G104" s="761">
        <v>1</v>
      </c>
      <c r="H104" s="761">
        <v>2</v>
      </c>
      <c r="I104" s="761">
        <v>3</v>
      </c>
      <c r="J104" s="761">
        <v>4</v>
      </c>
      <c r="K104" s="761">
        <v>5</v>
      </c>
      <c r="L104" s="761">
        <v>6</v>
      </c>
      <c r="M104" s="761">
        <v>7</v>
      </c>
      <c r="N104" s="761">
        <v>8</v>
      </c>
      <c r="O104" s="761">
        <v>9</v>
      </c>
      <c r="P104" s="761">
        <v>10</v>
      </c>
      <c r="Q104" s="761">
        <v>11</v>
      </c>
      <c r="R104" s="761">
        <v>12</v>
      </c>
    </row>
    <row r="105" spans="4:18" x14ac:dyDescent="0.25">
      <c r="D105" s="1181"/>
      <c r="F105" s="806" t="s">
        <v>544</v>
      </c>
      <c r="G105" s="761">
        <v>31</v>
      </c>
      <c r="H105" s="761">
        <v>28</v>
      </c>
      <c r="I105" s="761">
        <v>31</v>
      </c>
      <c r="J105" s="761">
        <v>30</v>
      </c>
      <c r="K105" s="761">
        <v>31</v>
      </c>
      <c r="L105" s="761">
        <v>30</v>
      </c>
      <c r="M105" s="761">
        <v>31</v>
      </c>
      <c r="N105" s="761">
        <v>31</v>
      </c>
      <c r="O105" s="761">
        <v>30</v>
      </c>
      <c r="P105" s="761">
        <v>31</v>
      </c>
      <c r="Q105" s="761">
        <v>30</v>
      </c>
      <c r="R105" s="761">
        <v>31</v>
      </c>
    </row>
    <row r="106" spans="4:18" x14ac:dyDescent="0.25">
      <c r="D106" s="1181"/>
      <c r="E106" s="1181"/>
      <c r="F106" s="761"/>
      <c r="G106" s="765"/>
      <c r="H106" s="765"/>
      <c r="I106" s="765"/>
      <c r="J106" s="765"/>
      <c r="K106" s="765"/>
      <c r="L106" s="765"/>
      <c r="M106" s="765"/>
      <c r="N106" s="765"/>
      <c r="O106" s="765"/>
      <c r="P106" s="765"/>
      <c r="Q106" s="765"/>
      <c r="R106" s="765"/>
    </row>
    <row r="107" spans="4:18" x14ac:dyDescent="0.25">
      <c r="D107" s="1181"/>
      <c r="E107" s="1181"/>
      <c r="F107" s="770"/>
      <c r="G107" s="778" t="s">
        <v>4</v>
      </c>
      <c r="H107" s="778" t="s">
        <v>5</v>
      </c>
      <c r="I107" s="778" t="s">
        <v>6</v>
      </c>
      <c r="J107" s="778" t="s">
        <v>7</v>
      </c>
      <c r="K107" s="778" t="s">
        <v>8</v>
      </c>
      <c r="L107" s="778" t="s">
        <v>9</v>
      </c>
      <c r="M107" s="778" t="s">
        <v>10</v>
      </c>
      <c r="N107" s="778" t="s">
        <v>11</v>
      </c>
      <c r="O107" s="778" t="s">
        <v>12</v>
      </c>
      <c r="P107" s="778" t="s">
        <v>13</v>
      </c>
      <c r="Q107" s="778" t="s">
        <v>14</v>
      </c>
      <c r="R107" s="778" t="s">
        <v>15</v>
      </c>
    </row>
    <row r="108" spans="4:18" x14ac:dyDescent="0.25">
      <c r="D108" s="1182"/>
      <c r="E108" s="1182" t="s">
        <v>535</v>
      </c>
      <c r="F108" s="771"/>
      <c r="G108" s="918">
        <v>8.4931506849315067E-2</v>
      </c>
      <c r="H108" s="918">
        <v>0.16164383561643836</v>
      </c>
      <c r="I108" s="918">
        <v>0.24657534246575341</v>
      </c>
      <c r="J108" s="918">
        <v>0.32876712328767121</v>
      </c>
      <c r="K108" s="918">
        <v>0.41369863013698632</v>
      </c>
      <c r="L108" s="918">
        <v>0.49589041095890413</v>
      </c>
      <c r="M108" s="918">
        <v>0.58082191780821912</v>
      </c>
      <c r="N108" s="918">
        <v>0.66575342465753429</v>
      </c>
      <c r="O108" s="918">
        <v>0.74794520547945209</v>
      </c>
      <c r="P108" s="918">
        <v>0.83287671232876714</v>
      </c>
      <c r="Q108" s="918">
        <v>0.91506849315068495</v>
      </c>
      <c r="R108" s="918">
        <v>1</v>
      </c>
    </row>
    <row r="109" spans="4:18" x14ac:dyDescent="0.25">
      <c r="D109" s="1181" t="s">
        <v>969</v>
      </c>
      <c r="E109" s="1181"/>
      <c r="F109" s="792">
        <v>2028</v>
      </c>
      <c r="G109" s="919">
        <v>12</v>
      </c>
      <c r="H109" s="919">
        <v>11</v>
      </c>
      <c r="I109" s="919">
        <v>8</v>
      </c>
      <c r="J109" s="919">
        <v>6</v>
      </c>
      <c r="K109" s="919">
        <v>5</v>
      </c>
      <c r="L109" s="919">
        <v>3</v>
      </c>
      <c r="M109" s="919">
        <v>2</v>
      </c>
      <c r="N109" s="919">
        <v>1</v>
      </c>
      <c r="O109" s="919">
        <v>4</v>
      </c>
      <c r="P109" s="919">
        <v>7</v>
      </c>
      <c r="Q109" s="919">
        <v>10</v>
      </c>
      <c r="R109" s="919">
        <v>9</v>
      </c>
    </row>
    <row r="110" spans="4:18" x14ac:dyDescent="0.25">
      <c r="D110" s="1183">
        <v>10728.324391666667</v>
      </c>
      <c r="E110" s="1181"/>
      <c r="F110" s="772">
        <v>2028</v>
      </c>
      <c r="G110" s="818">
        <v>5090.6399999999994</v>
      </c>
      <c r="H110" s="818">
        <v>5734.34</v>
      </c>
      <c r="I110" s="818">
        <v>6900.4066999999995</v>
      </c>
      <c r="J110" s="818">
        <v>9274.7079999999987</v>
      </c>
      <c r="K110" s="818">
        <v>12728.177</v>
      </c>
      <c r="L110" s="818">
        <v>13908.356000000002</v>
      </c>
      <c r="M110" s="818">
        <v>19639.513999999999</v>
      </c>
      <c r="N110" s="818">
        <v>20657.556000000004</v>
      </c>
      <c r="O110" s="818">
        <v>13799.959000000001</v>
      </c>
      <c r="P110" s="818">
        <v>8850.9340000000011</v>
      </c>
      <c r="Q110" s="818">
        <v>5917.7929999999978</v>
      </c>
      <c r="R110" s="818">
        <v>6237.5089999999982</v>
      </c>
    </row>
    <row r="111" spans="4:18" x14ac:dyDescent="0.25">
      <c r="D111" s="1183">
        <v>10728.324391666667</v>
      </c>
      <c r="E111" s="1181"/>
      <c r="F111" s="800">
        <v>2028</v>
      </c>
      <c r="G111" s="820">
        <v>5090.6399999999994</v>
      </c>
      <c r="H111" s="820">
        <v>5734.34</v>
      </c>
      <c r="I111" s="820">
        <v>5917.7929999999978</v>
      </c>
      <c r="J111" s="820">
        <v>6237.5089999999982</v>
      </c>
      <c r="K111" s="820">
        <v>6900.4066999999995</v>
      </c>
      <c r="L111" s="820">
        <v>8850.9340000000011</v>
      </c>
      <c r="M111" s="820">
        <v>9274.7079999999987</v>
      </c>
      <c r="N111" s="820">
        <v>12728.177</v>
      </c>
      <c r="O111" s="820">
        <v>13799.959000000001</v>
      </c>
      <c r="P111" s="820">
        <v>13908.356000000002</v>
      </c>
      <c r="Q111" s="820">
        <v>19639.513999999999</v>
      </c>
      <c r="R111" s="820">
        <v>20657.556000000004</v>
      </c>
    </row>
    <row r="112" spans="4:18" x14ac:dyDescent="0.25">
      <c r="D112" s="1181"/>
      <c r="E112" s="1181"/>
      <c r="F112" s="1092">
        <v>2028</v>
      </c>
      <c r="G112" s="1093">
        <v>3.9542055638205446E-2</v>
      </c>
      <c r="H112" s="1093">
        <v>8.4084115443728347E-2</v>
      </c>
      <c r="I112" s="1093">
        <v>0.13768371503388707</v>
      </c>
      <c r="J112" s="1093">
        <v>0.20972593757645722</v>
      </c>
      <c r="K112" s="1093">
        <v>0.30859332617728674</v>
      </c>
      <c r="L112" s="1093">
        <v>0.41662787326526951</v>
      </c>
      <c r="M112" s="1093">
        <v>0.56917976365534129</v>
      </c>
      <c r="N112" s="1093">
        <v>0.72963939715944781</v>
      </c>
      <c r="O112" s="1093">
        <v>0.83683195970226243</v>
      </c>
      <c r="P112" s="1093">
        <v>0.90558247529128166</v>
      </c>
      <c r="Q112" s="1093">
        <v>0.95154952463308995</v>
      </c>
      <c r="R112" s="1093">
        <v>1</v>
      </c>
    </row>
    <row r="113" spans="4:18" x14ac:dyDescent="0.25">
      <c r="D113" s="828"/>
      <c r="E113" s="828" t="s">
        <v>968</v>
      </c>
      <c r="F113" s="1094">
        <v>2028</v>
      </c>
      <c r="G113" s="1095">
        <v>3.9542055638205446E-2</v>
      </c>
      <c r="H113" s="1095">
        <v>8.4084115443728347E-2</v>
      </c>
      <c r="I113" s="1095">
        <v>0.13005116478553658</v>
      </c>
      <c r="J113" s="1095">
        <v>0.17850164015244668</v>
      </c>
      <c r="K113" s="1095">
        <v>0.23210123974260541</v>
      </c>
      <c r="L113" s="1095">
        <v>0.3008517553316245</v>
      </c>
      <c r="M113" s="1095">
        <v>0.37289397787419465</v>
      </c>
      <c r="N113" s="1095">
        <v>0.47176136647502415</v>
      </c>
      <c r="O113" s="1095">
        <v>0.57895392901783882</v>
      </c>
      <c r="P113" s="1095">
        <v>0.68698847610582159</v>
      </c>
      <c r="Q113" s="1095">
        <v>0.83954036649589336</v>
      </c>
      <c r="R113" s="1095">
        <v>1</v>
      </c>
    </row>
    <row r="114" spans="4:18" x14ac:dyDescent="0.25">
      <c r="D114" s="179" t="s">
        <v>970</v>
      </c>
      <c r="E114" s="1131">
        <v>7374.416666666667</v>
      </c>
    </row>
    <row r="115" spans="4:18" x14ac:dyDescent="0.25">
      <c r="E115" s="1181" t="s">
        <v>967</v>
      </c>
      <c r="F115" s="1112"/>
      <c r="G115" s="1112">
        <v>3.4025290135942958E-2</v>
      </c>
      <c r="H115" s="1112">
        <v>6.8491293096629116E-2</v>
      </c>
      <c r="I115" s="1112">
        <v>0.10410992959895132</v>
      </c>
      <c r="J115" s="1112">
        <v>0.14545783282293515</v>
      </c>
      <c r="K115" s="1112">
        <v>0.19039924061790198</v>
      </c>
      <c r="L115" s="1112">
        <v>0.2504491880713729</v>
      </c>
      <c r="M115" s="1112">
        <v>0.31131275920129275</v>
      </c>
      <c r="N115" s="1112">
        <v>0.39850609652740893</v>
      </c>
      <c r="O115" s="1112">
        <v>0.49950843569547876</v>
      </c>
      <c r="P115" s="1112">
        <v>0.61313324217734733</v>
      </c>
      <c r="Q115" s="1112">
        <v>0.80002938085498287</v>
      </c>
      <c r="R115" s="1112">
        <v>1</v>
      </c>
    </row>
    <row r="116" spans="4:18" ht="18.75" x14ac:dyDescent="0.25">
      <c r="D116" s="923" t="s">
        <v>915</v>
      </c>
      <c r="E116" s="1184">
        <v>0.26412165215618</v>
      </c>
      <c r="F116" s="761">
        <v>2028</v>
      </c>
      <c r="G116" s="826">
        <v>61087.679999999993</v>
      </c>
      <c r="H116" s="826">
        <v>63077.740000000005</v>
      </c>
      <c r="I116" s="826">
        <v>55203.253599999996</v>
      </c>
      <c r="J116" s="826">
        <v>55648.247999999992</v>
      </c>
      <c r="K116" s="826">
        <v>63640.884999999995</v>
      </c>
      <c r="L116" s="826">
        <v>41725.068000000007</v>
      </c>
      <c r="M116" s="826">
        <v>39279.027999999998</v>
      </c>
      <c r="N116" s="826">
        <v>20657.556000000004</v>
      </c>
      <c r="O116" s="826">
        <v>55199.836000000003</v>
      </c>
      <c r="P116" s="826">
        <v>61956.538000000008</v>
      </c>
      <c r="Q116" s="826">
        <v>59177.929999999978</v>
      </c>
      <c r="R116" s="826">
        <v>56137.580999999984</v>
      </c>
    </row>
    <row r="117" spans="4:18" ht="18.75" x14ac:dyDescent="0.25">
      <c r="D117" s="923" t="s">
        <v>965</v>
      </c>
      <c r="E117" s="1185">
        <v>0.34742955186662594</v>
      </c>
      <c r="F117" s="180">
        <v>2019</v>
      </c>
      <c r="G117" s="1159">
        <v>31520</v>
      </c>
      <c r="H117" s="1159">
        <v>36132</v>
      </c>
      <c r="I117" s="1159">
        <v>33550</v>
      </c>
      <c r="J117" s="1159">
        <v>37198</v>
      </c>
      <c r="K117" s="1159">
        <v>38580</v>
      </c>
      <c r="L117" s="1159">
        <v>30165</v>
      </c>
      <c r="M117" s="1159">
        <v>33078</v>
      </c>
      <c r="N117" s="1159">
        <v>17696</v>
      </c>
      <c r="O117" s="1159">
        <v>35752</v>
      </c>
      <c r="P117" s="1159">
        <v>32316</v>
      </c>
      <c r="Q117" s="1159">
        <v>31816</v>
      </c>
      <c r="R117" s="1159">
        <v>32931</v>
      </c>
    </row>
    <row r="118" spans="4:18" x14ac:dyDescent="0.25">
      <c r="D118" s="1181"/>
      <c r="E118" s="1181"/>
      <c r="F118" s="767"/>
      <c r="G118" s="761"/>
      <c r="H118" s="761"/>
      <c r="I118" s="761"/>
      <c r="J118" s="761"/>
      <c r="K118" s="761"/>
      <c r="L118" s="761"/>
      <c r="M118" s="761"/>
      <c r="N118" s="761"/>
      <c r="O118" s="761"/>
      <c r="P118" s="761"/>
      <c r="Q118" s="761"/>
      <c r="R118" s="761"/>
    </row>
    <row r="119" spans="4:18" x14ac:dyDescent="0.25">
      <c r="D119" s="1181"/>
      <c r="E119" s="1181"/>
      <c r="F119" s="767"/>
      <c r="G119" s="761"/>
      <c r="H119" s="761"/>
      <c r="I119" s="761"/>
      <c r="J119" s="761"/>
      <c r="K119" s="761"/>
      <c r="L119" s="761"/>
      <c r="M119" s="761"/>
      <c r="N119" s="761"/>
      <c r="O119" s="761"/>
      <c r="P119" s="761"/>
      <c r="Q119" s="761"/>
      <c r="R119" s="761"/>
    </row>
    <row r="120" spans="4:18" x14ac:dyDescent="0.25">
      <c r="D120" s="1181"/>
      <c r="E120" s="1181"/>
      <c r="F120" s="767"/>
      <c r="G120" s="761"/>
      <c r="H120" s="761"/>
      <c r="I120" s="761"/>
      <c r="J120" s="761"/>
      <c r="K120" s="761"/>
      <c r="L120" s="761"/>
      <c r="M120" s="761"/>
      <c r="N120" s="761"/>
      <c r="O120" s="761"/>
      <c r="P120" s="761"/>
      <c r="Q120" s="761"/>
      <c r="R120" s="761"/>
    </row>
    <row r="121" spans="4:18" x14ac:dyDescent="0.25">
      <c r="D121" s="1181"/>
      <c r="E121" s="1181"/>
      <c r="F121" s="767"/>
      <c r="G121" s="761"/>
      <c r="H121" s="761"/>
      <c r="I121" s="761"/>
      <c r="J121" s="761"/>
      <c r="K121" s="761"/>
      <c r="L121" s="761"/>
      <c r="M121" s="761"/>
      <c r="N121" s="761"/>
      <c r="O121" s="761"/>
      <c r="P121" s="761"/>
      <c r="Q121" s="761"/>
      <c r="R121" s="761"/>
    </row>
    <row r="122" spans="4:18" x14ac:dyDescent="0.25">
      <c r="D122" s="1181"/>
      <c r="E122" s="1181"/>
      <c r="F122" s="767"/>
      <c r="G122" s="761"/>
      <c r="H122" s="761"/>
      <c r="I122" s="761"/>
      <c r="J122" s="761"/>
      <c r="K122" s="761"/>
      <c r="L122" s="761"/>
      <c r="M122" s="761"/>
      <c r="N122" s="761"/>
      <c r="O122" s="761"/>
      <c r="P122" s="761"/>
      <c r="Q122" s="761"/>
      <c r="R122" s="761"/>
    </row>
    <row r="123" spans="4:18" x14ac:dyDescent="0.25">
      <c r="D123" s="1181"/>
      <c r="E123" s="1181"/>
      <c r="F123" s="767"/>
      <c r="G123" s="761"/>
      <c r="H123" s="761"/>
      <c r="I123" s="761"/>
      <c r="J123" s="761"/>
      <c r="K123" s="761"/>
      <c r="L123" s="761"/>
      <c r="M123" s="761"/>
      <c r="N123" s="761"/>
      <c r="O123" s="761"/>
      <c r="P123" s="761"/>
      <c r="Q123" s="761"/>
      <c r="R123" s="761"/>
    </row>
    <row r="124" spans="4:18" ht="18.75" x14ac:dyDescent="0.25">
      <c r="D124" s="1181"/>
      <c r="E124" s="1186"/>
      <c r="F124" s="796"/>
      <c r="G124" s="761"/>
      <c r="H124" s="761"/>
      <c r="I124" s="761"/>
      <c r="J124" s="761"/>
      <c r="K124" s="761"/>
      <c r="L124" s="761"/>
      <c r="M124" s="761"/>
      <c r="N124" s="761"/>
      <c r="O124" s="761"/>
      <c r="P124" s="761"/>
      <c r="Q124" s="761"/>
      <c r="R124" s="761"/>
    </row>
    <row r="125" spans="4:18" ht="18.75" x14ac:dyDescent="0.25">
      <c r="D125" s="1181"/>
      <c r="E125" s="1186"/>
      <c r="F125" s="796"/>
      <c r="G125" s="761"/>
      <c r="H125" s="761"/>
      <c r="I125" s="761"/>
      <c r="J125" s="761"/>
      <c r="K125" s="761"/>
      <c r="L125" s="761"/>
      <c r="M125" s="761"/>
      <c r="N125" s="761"/>
      <c r="O125" s="761"/>
      <c r="P125" s="761"/>
      <c r="Q125" s="761"/>
      <c r="R125" s="761"/>
    </row>
    <row r="126" spans="4:18" ht="18.75" x14ac:dyDescent="0.25">
      <c r="D126" s="1181"/>
      <c r="E126" s="1186"/>
      <c r="F126" s="796"/>
      <c r="G126" s="761"/>
      <c r="H126" s="761"/>
      <c r="I126" s="761"/>
      <c r="J126" s="761"/>
      <c r="K126" s="761"/>
      <c r="L126" s="761"/>
      <c r="M126" s="761"/>
      <c r="N126" s="761"/>
      <c r="O126" s="761"/>
      <c r="P126" s="845"/>
      <c r="Q126" s="761"/>
      <c r="R126" s="761"/>
    </row>
    <row r="127" spans="4:18" x14ac:dyDescent="0.25">
      <c r="D127" s="1181"/>
      <c r="E127" s="1181"/>
      <c r="F127" s="761"/>
      <c r="G127" s="761"/>
      <c r="H127" s="761"/>
      <c r="I127" s="761"/>
      <c r="J127" s="761"/>
      <c r="K127" s="761"/>
      <c r="L127" s="761"/>
      <c r="M127" s="761"/>
      <c r="N127" s="761"/>
      <c r="O127" s="761"/>
      <c r="P127" s="845"/>
      <c r="Q127" s="761"/>
      <c r="R127" s="761"/>
    </row>
    <row r="128" spans="4:18" x14ac:dyDescent="0.25">
      <c r="D128" s="1181"/>
      <c r="E128" s="1181"/>
      <c r="F128" s="761"/>
      <c r="G128" s="761"/>
      <c r="H128" s="761"/>
      <c r="I128" s="761"/>
      <c r="J128" s="761"/>
      <c r="K128" s="761"/>
      <c r="L128" s="761"/>
      <c r="M128" s="761"/>
      <c r="N128" s="761"/>
      <c r="O128" s="761"/>
      <c r="P128" s="845"/>
      <c r="Q128" s="761"/>
      <c r="R128" s="761"/>
    </row>
    <row r="129" spans="4:63" x14ac:dyDescent="0.25">
      <c r="D129" s="1181"/>
      <c r="E129" s="1181"/>
      <c r="F129" s="761"/>
      <c r="G129" s="761"/>
      <c r="H129" s="761"/>
      <c r="I129" s="761"/>
      <c r="J129" s="761"/>
      <c r="K129" s="761"/>
      <c r="L129" s="761"/>
      <c r="M129" s="761"/>
      <c r="N129" s="761"/>
      <c r="O129" s="761"/>
      <c r="P129" s="761"/>
      <c r="Q129" s="809"/>
      <c r="R129" s="761"/>
    </row>
    <row r="130" spans="4:63" x14ac:dyDescent="0.25">
      <c r="D130" s="1181"/>
      <c r="E130" s="1181"/>
      <c r="F130" s="761"/>
      <c r="G130" s="761"/>
      <c r="H130" s="761"/>
      <c r="I130" s="761"/>
      <c r="J130" s="761"/>
      <c r="K130" s="761"/>
      <c r="L130" s="761"/>
      <c r="M130" s="761"/>
      <c r="N130" s="761"/>
      <c r="O130" s="761"/>
      <c r="P130" s="761"/>
      <c r="Q130" s="761"/>
      <c r="R130" s="761"/>
    </row>
    <row r="131" spans="4:63" x14ac:dyDescent="0.25">
      <c r="D131" s="1181"/>
      <c r="E131" s="1181"/>
      <c r="F131" s="761"/>
      <c r="G131" s="761"/>
      <c r="H131" s="761"/>
      <c r="I131" s="761"/>
      <c r="J131" s="761"/>
      <c r="K131" s="761"/>
      <c r="L131" s="761"/>
      <c r="M131" s="761"/>
      <c r="N131" s="761"/>
      <c r="O131" s="761"/>
      <c r="P131" s="761"/>
      <c r="Q131" s="761"/>
      <c r="R131" s="761"/>
    </row>
    <row r="132" spans="4:63" x14ac:dyDescent="0.25">
      <c r="G132" s="2" t="s">
        <v>966</v>
      </c>
      <c r="T132" s="276"/>
    </row>
    <row r="133" spans="4:63" x14ac:dyDescent="0.25">
      <c r="F133" s="128"/>
      <c r="G133" s="1096" t="s">
        <v>912</v>
      </c>
      <c r="H133" s="1102" t="s">
        <v>104</v>
      </c>
      <c r="I133" s="1096" t="s">
        <v>105</v>
      </c>
      <c r="J133" s="1096" t="s">
        <v>106</v>
      </c>
      <c r="K133" s="1096" t="s">
        <v>107</v>
      </c>
      <c r="L133" s="1096" t="s">
        <v>108</v>
      </c>
      <c r="M133" s="1096" t="s">
        <v>109</v>
      </c>
      <c r="N133" s="1096" t="s">
        <v>110</v>
      </c>
      <c r="O133" s="1096" t="s">
        <v>111</v>
      </c>
      <c r="P133" s="1096" t="s">
        <v>112</v>
      </c>
      <c r="Q133" s="1096" t="s">
        <v>113</v>
      </c>
      <c r="R133" s="1096" t="s">
        <v>114</v>
      </c>
      <c r="S133" s="1096" t="s">
        <v>115</v>
      </c>
      <c r="T133" s="1107" t="s">
        <v>928</v>
      </c>
    </row>
    <row r="134" spans="4:63" x14ac:dyDescent="0.25">
      <c r="G134" s="1037" t="s">
        <v>947</v>
      </c>
      <c r="H134" s="1103">
        <v>1247.4083474163665</v>
      </c>
      <c r="I134" s="1088">
        <v>1497.2389880074397</v>
      </c>
      <c r="J134" s="1088">
        <v>1755.0265095239156</v>
      </c>
      <c r="K134" s="1088">
        <v>1963.2863570891993</v>
      </c>
      <c r="L134" s="1088">
        <v>2314.7778560026172</v>
      </c>
      <c r="M134" s="1088">
        <v>2813.7887092286519</v>
      </c>
      <c r="N134" s="1088">
        <v>2840.3454744394307</v>
      </c>
      <c r="O134" s="1088">
        <v>3439.3673987316515</v>
      </c>
      <c r="P134" s="1088">
        <v>2661.0609443448989</v>
      </c>
      <c r="Q134" s="1088">
        <v>2724.9395682360196</v>
      </c>
      <c r="R134" s="1088">
        <v>1668.6787516789084</v>
      </c>
      <c r="S134" s="1088">
        <v>1603.2304867735686</v>
      </c>
      <c r="T134" s="1220">
        <v>26529</v>
      </c>
      <c r="AD134" s="68"/>
      <c r="AE134" s="68"/>
      <c r="AF134" s="68"/>
      <c r="BB134" s="1502">
        <v>2.10005</v>
      </c>
      <c r="BC134" s="147" t="s">
        <v>1285</v>
      </c>
    </row>
    <row r="135" spans="4:63" x14ac:dyDescent="0.25">
      <c r="G135" s="104" t="s">
        <v>124</v>
      </c>
      <c r="H135" s="1103">
        <v>907.38236657745097</v>
      </c>
      <c r="I135" s="1088">
        <v>1193.2874510337019</v>
      </c>
      <c r="J135" s="1088">
        <v>1303.8944146840324</v>
      </c>
      <c r="K135" s="1088">
        <v>1713.625869723415</v>
      </c>
      <c r="L135" s="1088">
        <v>2271.1553271809908</v>
      </c>
      <c r="M135" s="1088">
        <v>2461.3919125570319</v>
      </c>
      <c r="N135" s="1088">
        <v>2822.8412209211629</v>
      </c>
      <c r="O135" s="1088">
        <v>3626.5347753454885</v>
      </c>
      <c r="P135" s="1088">
        <v>2862.5914849241071</v>
      </c>
      <c r="Q135" s="1088">
        <v>2087.9647628081739</v>
      </c>
      <c r="R135" s="1088">
        <v>1284.4624882397061</v>
      </c>
      <c r="S135" s="1088">
        <v>1363.1179480381163</v>
      </c>
      <c r="T135" s="447">
        <v>23898</v>
      </c>
      <c r="AH135" s="2" t="s">
        <v>1261</v>
      </c>
    </row>
    <row r="136" spans="4:63" ht="15" customHeight="1" thickBot="1" x14ac:dyDescent="0.3">
      <c r="G136" s="104" t="s">
        <v>120</v>
      </c>
      <c r="H136" s="1103">
        <v>423.35878088007456</v>
      </c>
      <c r="I136" s="1088">
        <v>327.76520762986257</v>
      </c>
      <c r="J136" s="1088">
        <v>685.93918652677655</v>
      </c>
      <c r="K136" s="1088">
        <v>1272.7289882553082</v>
      </c>
      <c r="L136" s="1088">
        <v>1921.6448347770656</v>
      </c>
      <c r="M136" s="1088">
        <v>1839.209154879193</v>
      </c>
      <c r="N136" s="1088">
        <v>2500.0922194518239</v>
      </c>
      <c r="O136" s="1088">
        <v>2849.6553893725986</v>
      </c>
      <c r="P136" s="1088">
        <v>1524.9728242946708</v>
      </c>
      <c r="Q136" s="1088">
        <v>624.83662622175461</v>
      </c>
      <c r="R136" s="1088">
        <v>186.81254640980447</v>
      </c>
      <c r="S136" s="1088">
        <v>225.564469223336</v>
      </c>
      <c r="T136" s="447">
        <v>14383</v>
      </c>
      <c r="AC136" s="1464" t="s">
        <v>1267</v>
      </c>
      <c r="AD136" s="1463"/>
      <c r="AH136" s="2156" t="s">
        <v>1252</v>
      </c>
      <c r="AI136" s="245" t="s">
        <v>1257</v>
      </c>
      <c r="AJ136" s="245" t="s">
        <v>1258</v>
      </c>
      <c r="AK136" s="245" t="s">
        <v>1259</v>
      </c>
      <c r="AL136" s="245" t="s">
        <v>1260</v>
      </c>
      <c r="AM136" s="2149">
        <v>2019</v>
      </c>
      <c r="AN136" s="2153" t="s">
        <v>1279</v>
      </c>
      <c r="AO136" s="2152" t="s">
        <v>1282</v>
      </c>
      <c r="AP136" s="2152"/>
      <c r="AQ136" s="2152"/>
      <c r="AR136" s="2147">
        <v>2022</v>
      </c>
      <c r="AS136" s="2145" t="s">
        <v>1280</v>
      </c>
      <c r="AT136" s="2152" t="s">
        <v>1283</v>
      </c>
      <c r="AU136" s="2152"/>
      <c r="AV136" s="2152"/>
      <c r="AW136" s="2147">
        <v>2028</v>
      </c>
      <c r="AX136" s="2145" t="s">
        <v>1281</v>
      </c>
      <c r="AY136" s="2152" t="s">
        <v>1284</v>
      </c>
      <c r="AZ136" s="2152"/>
      <c r="BA136" s="2152"/>
      <c r="BC136" s="2142" t="s">
        <v>1328</v>
      </c>
      <c r="BD136" s="2142"/>
      <c r="BE136" s="2142"/>
      <c r="BF136" s="2142"/>
      <c r="BH136" s="2142" t="s">
        <v>1329</v>
      </c>
      <c r="BI136" s="2142"/>
      <c r="BJ136" s="2142"/>
      <c r="BK136" s="2142"/>
    </row>
    <row r="137" spans="4:63" ht="15.75" customHeight="1" thickBot="1" x14ac:dyDescent="0.3">
      <c r="G137" s="104" t="s">
        <v>125</v>
      </c>
      <c r="H137" s="1103">
        <v>96.47387335324774</v>
      </c>
      <c r="I137" s="1088">
        <v>143.85455782821384</v>
      </c>
      <c r="J137" s="1088">
        <v>197.47418977849495</v>
      </c>
      <c r="K137" s="1088">
        <v>512.47233237216938</v>
      </c>
      <c r="L137" s="1088">
        <v>848.7814413935273</v>
      </c>
      <c r="M137" s="1088">
        <v>1406.1625642558045</v>
      </c>
      <c r="N137" s="1088">
        <v>1952.1314160479531</v>
      </c>
      <c r="O137" s="1088">
        <v>2170.8335589260369</v>
      </c>
      <c r="P137" s="1088">
        <v>1372.8157220014937</v>
      </c>
      <c r="Q137" s="1088">
        <v>464.44764797032286</v>
      </c>
      <c r="R137" s="1088">
        <v>176.63799597377766</v>
      </c>
      <c r="S137" s="1088">
        <v>329.65392894338555</v>
      </c>
      <c r="T137" s="447">
        <v>9672</v>
      </c>
      <c r="AB137" s="1462"/>
      <c r="AC137" s="1465" t="s">
        <v>1256</v>
      </c>
      <c r="AD137" s="1466">
        <v>2019</v>
      </c>
      <c r="AE137" s="1467">
        <v>2022</v>
      </c>
      <c r="AF137" s="1467">
        <v>2028</v>
      </c>
      <c r="AH137" s="2157"/>
      <c r="AI137" s="2173" t="s">
        <v>1262</v>
      </c>
      <c r="AJ137" s="2174"/>
      <c r="AK137" s="2174"/>
      <c r="AL137" s="2175"/>
      <c r="AM137" s="2150"/>
      <c r="AN137" s="2154"/>
      <c r="AO137" s="1501" t="s">
        <v>1258</v>
      </c>
      <c r="AP137" s="1501" t="s">
        <v>1259</v>
      </c>
      <c r="AQ137" s="1501" t="s">
        <v>1260</v>
      </c>
      <c r="AR137" s="2148"/>
      <c r="AS137" s="2146"/>
      <c r="AT137" s="1501" t="s">
        <v>1258</v>
      </c>
      <c r="AU137" s="1501" t="s">
        <v>1259</v>
      </c>
      <c r="AV137" s="1501" t="s">
        <v>1260</v>
      </c>
      <c r="AW137" s="2148"/>
      <c r="AX137" s="2146"/>
      <c r="AY137" s="1501" t="s">
        <v>1258</v>
      </c>
      <c r="AZ137" s="1501" t="s">
        <v>1259</v>
      </c>
      <c r="BA137" s="1501" t="s">
        <v>1260</v>
      </c>
      <c r="BC137" s="1622" t="s">
        <v>1252</v>
      </c>
      <c r="BD137" s="1623">
        <v>2019</v>
      </c>
      <c r="BE137" s="1623">
        <v>2022</v>
      </c>
      <c r="BF137" s="1624">
        <v>2028</v>
      </c>
      <c r="BH137" s="1622" t="s">
        <v>1252</v>
      </c>
      <c r="BI137" s="1623">
        <v>2019</v>
      </c>
      <c r="BJ137" s="1623">
        <v>2022</v>
      </c>
      <c r="BK137" s="1624">
        <v>2028</v>
      </c>
    </row>
    <row r="138" spans="4:63" x14ac:dyDescent="0.25">
      <c r="G138" s="104" t="s">
        <v>118</v>
      </c>
      <c r="H138" s="1103">
        <v>599.19295865759182</v>
      </c>
      <c r="I138" s="1088">
        <v>601.17187700560942</v>
      </c>
      <c r="J138" s="1088">
        <v>579.93931526311269</v>
      </c>
      <c r="K138" s="1088">
        <v>600.86936986621174</v>
      </c>
      <c r="L138" s="1088">
        <v>573.35083084577036</v>
      </c>
      <c r="M138" s="1088">
        <v>595.28402650586395</v>
      </c>
      <c r="N138" s="1088">
        <v>494.27140563395375</v>
      </c>
      <c r="O138" s="1088">
        <v>556.77749059475559</v>
      </c>
      <c r="P138" s="1088">
        <v>533.27345417702304</v>
      </c>
      <c r="Q138" s="1088">
        <v>513.35927889936625</v>
      </c>
      <c r="R138" s="1088">
        <v>496.66947225588405</v>
      </c>
      <c r="S138" s="1088">
        <v>690.0997927643823</v>
      </c>
      <c r="T138" s="447">
        <v>6834</v>
      </c>
      <c r="AA138" s="2"/>
      <c r="AB138" s="70"/>
      <c r="AG138" s="147" t="s">
        <v>2432</v>
      </c>
      <c r="AH138" s="1497" t="s">
        <v>943</v>
      </c>
      <c r="AI138" s="1507">
        <v>1</v>
      </c>
      <c r="AJ138" s="1507"/>
      <c r="AK138" s="1507"/>
      <c r="AL138" s="1507"/>
      <c r="AM138" s="1498">
        <v>68200</v>
      </c>
      <c r="AN138" s="1508">
        <v>3.0085078245536696</v>
      </c>
      <c r="AO138" s="1509"/>
      <c r="AP138" s="1509"/>
      <c r="AQ138" s="1509"/>
      <c r="AR138" s="1499">
        <v>80020</v>
      </c>
      <c r="AS138" s="1508">
        <v>2.7508680257141873</v>
      </c>
      <c r="AT138" s="1509"/>
      <c r="AU138" s="1509"/>
      <c r="AV138" s="1509"/>
      <c r="AW138" s="1500">
        <v>85826</v>
      </c>
      <c r="AX138" s="1510">
        <v>3.2349999999999999</v>
      </c>
      <c r="AY138" s="1509"/>
      <c r="AZ138" s="1509"/>
      <c r="BA138" s="1509"/>
      <c r="BC138" s="1620" t="s">
        <v>943</v>
      </c>
      <c r="BD138" s="1619">
        <v>19.265579585989073</v>
      </c>
      <c r="BE138" s="1619">
        <v>20.220490897631059</v>
      </c>
      <c r="BF138" s="1619">
        <v>16.2825205596437</v>
      </c>
      <c r="BH138" s="1620" t="s">
        <v>943</v>
      </c>
      <c r="BI138" s="1619">
        <v>19.265579585989073</v>
      </c>
      <c r="BJ138" s="1619">
        <v>20.236220609125851</v>
      </c>
      <c r="BK138" s="1619">
        <v>16.2825205596437</v>
      </c>
    </row>
    <row r="139" spans="4:63" x14ac:dyDescent="0.25">
      <c r="G139" s="104" t="s">
        <v>119</v>
      </c>
      <c r="H139" s="1103">
        <v>85.992165241987493</v>
      </c>
      <c r="I139" s="1088">
        <v>95.89027201867404</v>
      </c>
      <c r="J139" s="1088">
        <v>82.941646650461934</v>
      </c>
      <c r="K139" s="1088">
        <v>105.91318583289907</v>
      </c>
      <c r="L139" s="1088">
        <v>114.65586549427394</v>
      </c>
      <c r="M139" s="1088">
        <v>178.32225898812692</v>
      </c>
      <c r="N139" s="1088">
        <v>189.76785565236568</v>
      </c>
      <c r="O139" s="1088">
        <v>212.59466505528886</v>
      </c>
      <c r="P139" s="1088">
        <v>233.6700660428543</v>
      </c>
      <c r="Q139" s="1088">
        <v>106.53945609857784</v>
      </c>
      <c r="R139" s="1088">
        <v>87.004113149082059</v>
      </c>
      <c r="S139" s="1088">
        <v>75.155740460363432</v>
      </c>
      <c r="T139" s="447">
        <v>1568</v>
      </c>
      <c r="AB139" s="70"/>
      <c r="AC139" s="1468" t="s">
        <v>1263</v>
      </c>
      <c r="AD139" s="1469">
        <v>68200</v>
      </c>
      <c r="AE139" s="1469">
        <v>80020</v>
      </c>
      <c r="AF139" s="1469">
        <v>85826</v>
      </c>
      <c r="AG139" s="147" t="s">
        <v>2432</v>
      </c>
      <c r="AH139" s="1461" t="s">
        <v>52</v>
      </c>
      <c r="AI139" s="1511"/>
      <c r="AJ139" s="1511">
        <v>0.63</v>
      </c>
      <c r="AK139" s="1511">
        <v>0.35</v>
      </c>
      <c r="AL139" s="1511">
        <v>2.0000000000000018E-2</v>
      </c>
      <c r="AM139" s="1194">
        <v>12998</v>
      </c>
      <c r="AN139" s="1512">
        <v>2.0246105919003115</v>
      </c>
      <c r="AO139" s="1505">
        <v>2.375</v>
      </c>
      <c r="AP139" s="1505">
        <v>1.1000000000000001</v>
      </c>
      <c r="AQ139" s="1505">
        <v>2.7</v>
      </c>
      <c r="AR139" s="1487">
        <v>11782</v>
      </c>
      <c r="AS139" s="1512">
        <v>2.0994297933000712</v>
      </c>
      <c r="AT139" s="1505">
        <v>2.5419999999999998</v>
      </c>
      <c r="AU139" s="1505">
        <v>1.1000000000000001</v>
      </c>
      <c r="AV139" s="1505">
        <v>2.7</v>
      </c>
      <c r="AW139" s="1489">
        <v>21457</v>
      </c>
      <c r="AX139" s="1513">
        <v>2.2000000000000002</v>
      </c>
      <c r="AY139" s="1503">
        <v>2.637</v>
      </c>
      <c r="AZ139" s="1503">
        <v>1.07</v>
      </c>
      <c r="BA139" s="1503">
        <v>2.7450000000000001</v>
      </c>
      <c r="BC139" s="1621" t="s">
        <v>52</v>
      </c>
      <c r="BD139" s="1505">
        <v>32.264278141697673</v>
      </c>
      <c r="BE139" s="1505">
        <v>31.593117091407557</v>
      </c>
      <c r="BF139" s="1505">
        <v>26.294800399872212</v>
      </c>
      <c r="BH139" s="1621" t="s">
        <v>73</v>
      </c>
      <c r="BI139" s="1505">
        <v>25.638706852150083</v>
      </c>
      <c r="BJ139" s="1505">
        <v>26.170018154598093</v>
      </c>
      <c r="BK139" s="1505">
        <v>21.745285840978799</v>
      </c>
    </row>
    <row r="140" spans="4:63" x14ac:dyDescent="0.25">
      <c r="G140" s="104" t="s">
        <v>121</v>
      </c>
      <c r="H140" s="1103">
        <v>18.682517863457182</v>
      </c>
      <c r="I140" s="1088">
        <v>31.636641893687539</v>
      </c>
      <c r="J140" s="1088">
        <v>24.61326303898208</v>
      </c>
      <c r="K140" s="1088">
        <v>40.224754091231624</v>
      </c>
      <c r="L140" s="1088">
        <v>57.99445754716772</v>
      </c>
      <c r="M140" s="1088">
        <v>134.90723399465608</v>
      </c>
      <c r="N140" s="1088">
        <v>157.78340920323819</v>
      </c>
      <c r="O140" s="1088">
        <v>89.150619810181468</v>
      </c>
      <c r="P140" s="1088">
        <v>120.28134998491285</v>
      </c>
      <c r="Q140" s="1088">
        <v>24.584812139917116</v>
      </c>
      <c r="R140" s="1088">
        <v>21.613753636579212</v>
      </c>
      <c r="S140" s="1088">
        <v>27.321439132856348</v>
      </c>
      <c r="T140" s="447">
        <v>749</v>
      </c>
      <c r="AB140" s="70"/>
      <c r="AC140" s="1468" t="s">
        <v>1264</v>
      </c>
      <c r="AD140" s="1469">
        <v>33774.61</v>
      </c>
      <c r="AE140" s="1469">
        <v>28357.490000000005</v>
      </c>
      <c r="AF140" s="1469">
        <v>49311.460000000006</v>
      </c>
      <c r="AG140" s="147" t="s">
        <v>2432</v>
      </c>
      <c r="AH140" s="1461" t="s">
        <v>328</v>
      </c>
      <c r="AI140" s="1511"/>
      <c r="AJ140" s="1511">
        <v>0.35</v>
      </c>
      <c r="AK140" s="1511">
        <v>0.6</v>
      </c>
      <c r="AL140" s="1511">
        <v>5.0000000000000044E-2</v>
      </c>
      <c r="AM140" s="1194">
        <v>14234</v>
      </c>
      <c r="AN140" s="1512">
        <v>1.8086404066073698</v>
      </c>
      <c r="AO140" s="1505">
        <v>2.68</v>
      </c>
      <c r="AP140" s="1505">
        <v>1</v>
      </c>
      <c r="AQ140" s="1505">
        <v>2.0499999999999998</v>
      </c>
      <c r="AR140" s="1487">
        <v>12969</v>
      </c>
      <c r="AS140" s="1512">
        <v>1.8161321943705364</v>
      </c>
      <c r="AT140" s="1505">
        <v>2.665</v>
      </c>
      <c r="AU140" s="1505">
        <v>1</v>
      </c>
      <c r="AV140" s="1505">
        <v>2.0499999999999998</v>
      </c>
      <c r="AW140" s="1489">
        <v>18775</v>
      </c>
      <c r="AX140" s="1513">
        <v>2.1</v>
      </c>
      <c r="AY140" s="1503">
        <v>3.1339999999999999</v>
      </c>
      <c r="AZ140" s="1503">
        <v>1.05</v>
      </c>
      <c r="BA140" s="1503">
        <v>3.3</v>
      </c>
      <c r="BC140" s="1621" t="s">
        <v>328</v>
      </c>
      <c r="BD140" s="1505">
        <v>30.314628700302436</v>
      </c>
      <c r="BE140" s="1505">
        <v>30.669972436844677</v>
      </c>
      <c r="BF140" s="1505">
        <v>25.226150316014458</v>
      </c>
      <c r="BH140" s="1621" t="s">
        <v>338</v>
      </c>
      <c r="BI140" s="1505">
        <v>26.720512464139158</v>
      </c>
      <c r="BJ140" s="1505">
        <v>27.106097919663867</v>
      </c>
      <c r="BK140" s="1505">
        <v>22.504417350890503</v>
      </c>
    </row>
    <row r="141" spans="4:63" x14ac:dyDescent="0.25">
      <c r="F141" s="128"/>
      <c r="G141" s="1062" t="s">
        <v>122</v>
      </c>
      <c r="H141" s="1104">
        <v>15.302347222517181</v>
      </c>
      <c r="I141" s="1090">
        <v>30.582149097470349</v>
      </c>
      <c r="J141" s="1090">
        <v>26.159620840234282</v>
      </c>
      <c r="K141" s="1090">
        <v>31.80703231983993</v>
      </c>
      <c r="L141" s="1090">
        <v>43.650087122537194</v>
      </c>
      <c r="M141" s="1090">
        <v>56.158671674945467</v>
      </c>
      <c r="N141" s="1090">
        <v>64.824803489176915</v>
      </c>
      <c r="O141" s="1090">
        <v>70.26856733003261</v>
      </c>
      <c r="P141" s="1090">
        <v>77.374520112054341</v>
      </c>
      <c r="Q141" s="1090">
        <v>43.447361356080172</v>
      </c>
      <c r="R141" s="1090">
        <v>31.256019948740107</v>
      </c>
      <c r="S141" s="1090">
        <v>16.789206801026761</v>
      </c>
      <c r="T141" s="448">
        <v>508</v>
      </c>
      <c r="AB141" s="70"/>
      <c r="AC141" s="1468" t="s">
        <v>1265</v>
      </c>
      <c r="AD141" s="1469">
        <v>43316.39</v>
      </c>
      <c r="AE141" s="1469">
        <v>38341.75</v>
      </c>
      <c r="AF141" s="1469">
        <v>60571.25</v>
      </c>
      <c r="AG141" s="147" t="s">
        <v>2432</v>
      </c>
      <c r="AH141" s="1461" t="s">
        <v>64</v>
      </c>
      <c r="AI141" s="1511"/>
      <c r="AJ141" s="1511">
        <v>0.6</v>
      </c>
      <c r="AK141" s="1511">
        <v>0.35</v>
      </c>
      <c r="AL141" s="1511">
        <v>5.0000000000000044E-2</v>
      </c>
      <c r="AM141" s="1194">
        <v>8331</v>
      </c>
      <c r="AN141" s="1512">
        <v>2.2251602564102564</v>
      </c>
      <c r="AO141" s="1505">
        <v>2.867</v>
      </c>
      <c r="AP141" s="1505">
        <v>1.1000000000000001</v>
      </c>
      <c r="AQ141" s="1505">
        <v>2.4</v>
      </c>
      <c r="AR141" s="1487">
        <v>4981</v>
      </c>
      <c r="AS141" s="1512">
        <v>2.1751091703056771</v>
      </c>
      <c r="AT141" s="1505">
        <v>2.75</v>
      </c>
      <c r="AU141" s="1505">
        <v>1.1000000000000001</v>
      </c>
      <c r="AV141" s="1505">
        <v>2.34</v>
      </c>
      <c r="AW141" s="1489">
        <v>13410</v>
      </c>
      <c r="AX141" s="1513">
        <v>2.34</v>
      </c>
      <c r="AY141" s="1503">
        <v>3.0590000000000002</v>
      </c>
      <c r="AZ141" s="1503">
        <v>1.1000000000000001</v>
      </c>
      <c r="BA141" s="1503">
        <v>2.4</v>
      </c>
      <c r="BC141" s="1621" t="s">
        <v>64</v>
      </c>
      <c r="BD141" s="1505">
        <v>34.178220171691983</v>
      </c>
      <c r="BE141" s="1505">
        <v>33.995526349418228</v>
      </c>
      <c r="BF141" s="1505">
        <v>27.937334279984821</v>
      </c>
      <c r="BH141" s="1621" t="s">
        <v>61</v>
      </c>
      <c r="BI141" s="1505">
        <v>27.762705993643348</v>
      </c>
      <c r="BJ141" s="1505">
        <v>27.496135006792109</v>
      </c>
      <c r="BK141" s="1505">
        <v>23.036105142530982</v>
      </c>
    </row>
    <row r="142" spans="4:63" x14ac:dyDescent="0.25">
      <c r="F142" s="128"/>
      <c r="G142" s="850" t="s">
        <v>948</v>
      </c>
      <c r="H142" s="1126">
        <v>3393.7933572126931</v>
      </c>
      <c r="I142" s="1127">
        <v>3921.4271445146596</v>
      </c>
      <c r="J142" s="1127">
        <v>4655.9881463060101</v>
      </c>
      <c r="K142" s="1127">
        <v>6240.9278895502739</v>
      </c>
      <c r="L142" s="1127">
        <v>8146.0107003639505</v>
      </c>
      <c r="M142" s="1127">
        <v>9485.224532084274</v>
      </c>
      <c r="N142" s="1127">
        <v>11022.057804839105</v>
      </c>
      <c r="O142" s="1127">
        <v>13015.182465166035</v>
      </c>
      <c r="P142" s="1127">
        <v>9386.040365882016</v>
      </c>
      <c r="Q142" s="1127">
        <v>6590.1195137302129</v>
      </c>
      <c r="R142" s="1127">
        <v>3953.1351412924823</v>
      </c>
      <c r="S142" s="1128">
        <v>4330.9330121370358</v>
      </c>
      <c r="T142" s="448">
        <v>84141</v>
      </c>
      <c r="U142" s="1243">
        <v>0.25639838733761389</v>
      </c>
      <c r="AB142" s="70"/>
      <c r="AC142" s="1468" t="s">
        <v>1266</v>
      </c>
      <c r="AD142" s="1469">
        <v>11329</v>
      </c>
      <c r="AE142" s="1469">
        <v>7983.760000000002</v>
      </c>
      <c r="AF142" s="1469">
        <v>18857.29</v>
      </c>
      <c r="AG142" s="147" t="s">
        <v>2432</v>
      </c>
      <c r="AH142" s="1461" t="s">
        <v>71</v>
      </c>
      <c r="AI142" s="1511"/>
      <c r="AJ142" s="1511">
        <v>0.3</v>
      </c>
      <c r="AK142" s="1511">
        <v>0.67</v>
      </c>
      <c r="AL142" s="1511">
        <v>3.0000000000000027E-2</v>
      </c>
      <c r="AM142" s="1194">
        <v>8778</v>
      </c>
      <c r="AN142" s="1512">
        <v>2.4288876591034865</v>
      </c>
      <c r="AO142" s="1505">
        <v>3.2709999999999999</v>
      </c>
      <c r="AP142" s="1505">
        <v>1.2</v>
      </c>
      <c r="AQ142" s="1505">
        <v>3</v>
      </c>
      <c r="AR142" s="1487">
        <v>6473</v>
      </c>
      <c r="AS142" s="1512">
        <v>2.3719311102968121</v>
      </c>
      <c r="AT142" s="1505">
        <v>3.246</v>
      </c>
      <c r="AU142" s="1505">
        <v>1.0900000000000001</v>
      </c>
      <c r="AV142" s="1505">
        <v>3</v>
      </c>
      <c r="AW142" s="1489">
        <v>9200</v>
      </c>
      <c r="AX142" s="1513">
        <v>2.46</v>
      </c>
      <c r="AY142" s="1503">
        <v>3.3610000000000002</v>
      </c>
      <c r="AZ142" s="1503">
        <v>1.0900000000000001</v>
      </c>
      <c r="BA142" s="1503">
        <v>3.5</v>
      </c>
      <c r="BC142" s="1621" t="s">
        <v>71</v>
      </c>
      <c r="BD142" s="1505">
        <v>27.956861734983818</v>
      </c>
      <c r="BE142" s="1505">
        <v>28.137211169316977</v>
      </c>
      <c r="BF142" s="1505">
        <v>23.371996219361019</v>
      </c>
      <c r="BH142" s="1621" t="s">
        <v>71</v>
      </c>
      <c r="BI142" s="1505">
        <v>27.956861734983818</v>
      </c>
      <c r="BJ142" s="1505">
        <v>28.175903365453323</v>
      </c>
      <c r="BK142" s="1505">
        <v>23.371996219361019</v>
      </c>
    </row>
    <row r="143" spans="4:63" x14ac:dyDescent="0.25">
      <c r="G143" s="104" t="s">
        <v>949</v>
      </c>
      <c r="H143" s="1105">
        <v>1247.4083474163665</v>
      </c>
      <c r="I143" s="6">
        <v>1497.2389880074397</v>
      </c>
      <c r="J143" s="6">
        <v>1755.0265095239156</v>
      </c>
      <c r="K143" s="6">
        <v>1963.2863570891993</v>
      </c>
      <c r="L143" s="6">
        <v>2314.7778560026172</v>
      </c>
      <c r="M143" s="6">
        <v>2813.7887092286519</v>
      </c>
      <c r="N143" s="6">
        <v>2840.3454744394307</v>
      </c>
      <c r="O143" s="6">
        <v>3439.3673987316515</v>
      </c>
      <c r="P143" s="6">
        <v>2661.0609443448989</v>
      </c>
      <c r="Q143" s="6">
        <v>2724.9395682360196</v>
      </c>
      <c r="R143" s="6">
        <v>1668.6787516789084</v>
      </c>
      <c r="S143" s="6">
        <v>1603.2304867735686</v>
      </c>
      <c r="T143" s="1105">
        <v>26529</v>
      </c>
      <c r="AA143" s="2"/>
      <c r="AB143" s="70"/>
      <c r="AC143" s="1470" t="s">
        <v>1268</v>
      </c>
      <c r="AD143" s="1469">
        <v>156620</v>
      </c>
      <c r="AE143" s="1469">
        <v>154703</v>
      </c>
      <c r="AF143" s="1469">
        <v>214566.00000000003</v>
      </c>
      <c r="AG143" s="147" t="s">
        <v>2432</v>
      </c>
      <c r="AH143" s="1461" t="s">
        <v>337</v>
      </c>
      <c r="AI143" s="1511"/>
      <c r="AJ143" s="1511">
        <v>0.02</v>
      </c>
      <c r="AK143" s="1511">
        <v>0.01</v>
      </c>
      <c r="AL143" s="1511">
        <v>0.97</v>
      </c>
      <c r="AM143" s="1194">
        <v>1501</v>
      </c>
      <c r="AN143" s="1512">
        <v>6.1516393442622954</v>
      </c>
      <c r="AO143" s="1505">
        <v>2.5</v>
      </c>
      <c r="AP143" s="1505">
        <v>1.1000000000000001</v>
      </c>
      <c r="AQ143" s="1505">
        <v>6.2789999999999999</v>
      </c>
      <c r="AR143" s="1487">
        <v>267</v>
      </c>
      <c r="AS143" s="1512">
        <v>1.9777777777777779</v>
      </c>
      <c r="AT143" s="1505">
        <v>2.1</v>
      </c>
      <c r="AU143" s="1505">
        <v>1.1000000000000001</v>
      </c>
      <c r="AV143" s="1505">
        <v>1.893</v>
      </c>
      <c r="AW143" s="1489">
        <v>2100</v>
      </c>
      <c r="AX143" s="1513">
        <v>5</v>
      </c>
      <c r="AY143" s="1503">
        <v>2.6</v>
      </c>
      <c r="AZ143" s="1503">
        <v>1.1000000000000001</v>
      </c>
      <c r="BA143" s="1503">
        <v>5.09</v>
      </c>
      <c r="BC143" s="1621" t="s">
        <v>337</v>
      </c>
      <c r="BD143" s="1505">
        <v>98.126926825940672</v>
      </c>
      <c r="BE143" s="1505">
        <v>112.19216358284537</v>
      </c>
      <c r="BF143" s="1505">
        <v>81.99558346110453</v>
      </c>
      <c r="BH143" s="1621" t="s">
        <v>339</v>
      </c>
      <c r="BI143" s="1505">
        <v>28.535424287921263</v>
      </c>
      <c r="BJ143" s="1505">
        <v>28.164763410410519</v>
      </c>
      <c r="BK143" s="1505">
        <v>23.578341935325053</v>
      </c>
    </row>
    <row r="144" spans="4:63" x14ac:dyDescent="0.25">
      <c r="F144" s="128"/>
      <c r="G144" s="1062" t="s">
        <v>950</v>
      </c>
      <c r="H144" s="1106">
        <v>2146.3850097963268</v>
      </c>
      <c r="I144" s="135">
        <v>2424.1881565072199</v>
      </c>
      <c r="J144" s="135">
        <v>2900.9616367820945</v>
      </c>
      <c r="K144" s="135">
        <v>4277.6415324610743</v>
      </c>
      <c r="L144" s="135">
        <v>5831.2328443613333</v>
      </c>
      <c r="M144" s="135">
        <v>6671.4358228556221</v>
      </c>
      <c r="N144" s="135">
        <v>8181.7123303996741</v>
      </c>
      <c r="O144" s="135">
        <v>9575.8150664343848</v>
      </c>
      <c r="P144" s="135">
        <v>6724.9794215371167</v>
      </c>
      <c r="Q144" s="135">
        <v>3865.1799454941934</v>
      </c>
      <c r="R144" s="135">
        <v>2284.4563896135742</v>
      </c>
      <c r="S144" s="135">
        <v>2727.7025253634674</v>
      </c>
      <c r="T144" s="1106">
        <v>57612</v>
      </c>
      <c r="AC144" s="1472"/>
      <c r="AD144" s="126"/>
      <c r="AE144" s="126"/>
      <c r="AF144" s="126"/>
      <c r="AG144" s="147" t="s">
        <v>2432</v>
      </c>
      <c r="AH144" s="1461" t="s">
        <v>53</v>
      </c>
      <c r="AI144" s="1511"/>
      <c r="AJ144" s="1511">
        <v>0.45</v>
      </c>
      <c r="AK144" s="1511">
        <v>0.4</v>
      </c>
      <c r="AL144" s="1511">
        <v>0.14999999999999991</v>
      </c>
      <c r="AM144" s="1194">
        <v>3886</v>
      </c>
      <c r="AN144" s="1512">
        <v>3.1137820512820511</v>
      </c>
      <c r="AO144" s="1505">
        <v>3.4420000000000002</v>
      </c>
      <c r="AP144" s="1505">
        <v>1.2</v>
      </c>
      <c r="AQ144" s="1505">
        <v>3.5</v>
      </c>
      <c r="AR144" s="1487">
        <v>2152</v>
      </c>
      <c r="AS144" s="1512">
        <v>2.5169590643274855</v>
      </c>
      <c r="AT144" s="1505">
        <v>2.722</v>
      </c>
      <c r="AU144" s="1505">
        <v>1.1499999999999999</v>
      </c>
      <c r="AV144" s="1505">
        <v>3</v>
      </c>
      <c r="AW144" s="1489">
        <v>4700</v>
      </c>
      <c r="AX144" s="1513">
        <v>3.22</v>
      </c>
      <c r="AY144" s="1503">
        <v>3.5390000000000001</v>
      </c>
      <c r="AZ144" s="1503">
        <v>1.1499999999999999</v>
      </c>
      <c r="BA144" s="1503">
        <v>3.8</v>
      </c>
      <c r="BC144" s="1621" t="s">
        <v>53</v>
      </c>
      <c r="BD144" s="1505">
        <v>39.785308644061764</v>
      </c>
      <c r="BE144" s="1505">
        <v>41.338446426939065</v>
      </c>
      <c r="BF144" s="1505">
        <v>32.87021042089944</v>
      </c>
      <c r="BH144" s="1621" t="s">
        <v>78</v>
      </c>
      <c r="BI144" s="1505">
        <v>29.173404964586034</v>
      </c>
      <c r="BJ144" s="1505">
        <v>28.972687472274007</v>
      </c>
      <c r="BK144" s="1505">
        <v>24.125853228695924</v>
      </c>
    </row>
    <row r="145" spans="6:63" x14ac:dyDescent="0.25">
      <c r="F145" s="1231"/>
      <c r="G145" s="1232" t="s">
        <v>951</v>
      </c>
      <c r="H145" s="1240">
        <v>2471</v>
      </c>
      <c r="I145" s="1241">
        <v>3199</v>
      </c>
      <c r="J145" s="1241">
        <v>3363</v>
      </c>
      <c r="K145" s="1241">
        <v>4543</v>
      </c>
      <c r="L145" s="1241">
        <v>5917</v>
      </c>
      <c r="M145" s="1241">
        <v>7905</v>
      </c>
      <c r="N145" s="1241">
        <v>9467</v>
      </c>
      <c r="O145" s="1241">
        <v>11512</v>
      </c>
      <c r="P145" s="1241">
        <v>6934</v>
      </c>
      <c r="Q145" s="1241">
        <v>4843</v>
      </c>
      <c r="R145" s="1241">
        <v>3530</v>
      </c>
      <c r="S145" s="1242">
        <v>3286</v>
      </c>
      <c r="T145" s="1240">
        <v>66970</v>
      </c>
      <c r="AC145" s="1468" t="s">
        <v>1263</v>
      </c>
      <c r="AD145" s="1469">
        <v>68200</v>
      </c>
      <c r="AE145" s="1469">
        <v>80020</v>
      </c>
      <c r="AF145" s="1469">
        <v>85826</v>
      </c>
      <c r="AG145" s="147" t="s">
        <v>2432</v>
      </c>
      <c r="AH145" s="1461" t="s">
        <v>338</v>
      </c>
      <c r="AI145" s="1511"/>
      <c r="AJ145" s="1511">
        <v>0.22</v>
      </c>
      <c r="AK145" s="1511">
        <v>0.75</v>
      </c>
      <c r="AL145" s="1511">
        <v>3.0000000000000027E-2</v>
      </c>
      <c r="AM145" s="1194">
        <v>6171</v>
      </c>
      <c r="AN145" s="1512">
        <v>1.7830106905518637</v>
      </c>
      <c r="AO145" s="1505">
        <v>3.5419999999999998</v>
      </c>
      <c r="AP145" s="1505">
        <v>1.1000000000000001</v>
      </c>
      <c r="AQ145" s="1505">
        <v>3.5</v>
      </c>
      <c r="AR145" s="1487">
        <v>7000</v>
      </c>
      <c r="AS145" s="1512">
        <v>1.6214964095436646</v>
      </c>
      <c r="AT145" s="1503">
        <v>3.23</v>
      </c>
      <c r="AU145" s="1503">
        <v>1.05</v>
      </c>
      <c r="AV145" s="1503">
        <v>2.5</v>
      </c>
      <c r="AW145" s="1489">
        <v>8500</v>
      </c>
      <c r="AX145" s="1513">
        <v>2.1</v>
      </c>
      <c r="AY145" s="1503">
        <v>4.8499999999999996</v>
      </c>
      <c r="AZ145" s="1503">
        <v>1.177</v>
      </c>
      <c r="BA145" s="1503">
        <v>5</v>
      </c>
      <c r="BC145" s="1621" t="s">
        <v>338</v>
      </c>
      <c r="BD145" s="1505">
        <v>26.720512464139158</v>
      </c>
      <c r="BE145" s="1505">
        <v>27.07303391729344</v>
      </c>
      <c r="BF145" s="1505">
        <v>22.504417350890503</v>
      </c>
      <c r="BH145" s="1621" t="s">
        <v>328</v>
      </c>
      <c r="BI145" s="1505">
        <v>30.314628700302436</v>
      </c>
      <c r="BJ145" s="1505">
        <v>30.727831254246073</v>
      </c>
      <c r="BK145" s="1505">
        <v>25.226150316014458</v>
      </c>
    </row>
    <row r="146" spans="6:63" x14ac:dyDescent="0.25">
      <c r="H146" s="68"/>
      <c r="I146" s="68"/>
      <c r="J146" s="68"/>
      <c r="K146" s="68"/>
      <c r="L146" s="68"/>
      <c r="M146" s="68"/>
      <c r="N146" s="68"/>
      <c r="O146" s="68"/>
      <c r="P146" s="68"/>
      <c r="Q146" s="68"/>
      <c r="R146" s="68"/>
      <c r="S146" s="68"/>
      <c r="AC146" s="1471" t="s">
        <v>1253</v>
      </c>
      <c r="AD146" s="1473">
        <v>0.65</v>
      </c>
      <c r="AE146" s="1473">
        <v>0.65</v>
      </c>
      <c r="AF146" s="1473">
        <v>0.68</v>
      </c>
      <c r="AG146" s="147" t="s">
        <v>2432</v>
      </c>
      <c r="AH146" s="1461" t="s">
        <v>60</v>
      </c>
      <c r="AI146" s="1511"/>
      <c r="AJ146" s="1511">
        <v>0.35</v>
      </c>
      <c r="AK146" s="1511">
        <v>0.05</v>
      </c>
      <c r="AL146" s="1511">
        <v>0.60000000000000009</v>
      </c>
      <c r="AM146" s="1194">
        <v>2933</v>
      </c>
      <c r="AN146" s="1512">
        <v>1.8873873873873874</v>
      </c>
      <c r="AO146" s="1505">
        <v>1.905</v>
      </c>
      <c r="AP146" s="1505">
        <v>1.1000000000000001</v>
      </c>
      <c r="AQ146" s="1505">
        <v>1.9416800000000001</v>
      </c>
      <c r="AR146" s="1487">
        <v>2158</v>
      </c>
      <c r="AS146" s="1512">
        <v>1.8043478260869565</v>
      </c>
      <c r="AT146" s="1503">
        <v>1.6970000000000001</v>
      </c>
      <c r="AU146" s="1503">
        <v>1.1000000000000001</v>
      </c>
      <c r="AV146" s="1503">
        <v>1.9416800000000001</v>
      </c>
      <c r="AW146" s="1489">
        <v>4900</v>
      </c>
      <c r="AX146" s="1513">
        <v>2.1</v>
      </c>
      <c r="AY146" s="1503">
        <v>1.6419999999999999</v>
      </c>
      <c r="AZ146" s="1503">
        <v>1.1000000000000001</v>
      </c>
      <c r="BA146" s="1503">
        <v>2.4500000000000002</v>
      </c>
      <c r="BC146" s="1621" t="s">
        <v>60</v>
      </c>
      <c r="BD146" s="1505">
        <v>73.903467153921838</v>
      </c>
      <c r="BE146" s="1505">
        <v>82.030360774702061</v>
      </c>
      <c r="BF146" s="1505">
        <v>61.303876172147099</v>
      </c>
      <c r="BH146" s="1621" t="s">
        <v>35</v>
      </c>
      <c r="BI146" s="1505">
        <v>30.314628700302436</v>
      </c>
      <c r="BJ146" s="1505">
        <v>30.727831254246073</v>
      </c>
      <c r="BK146" s="1505">
        <v>25.226150316014458</v>
      </c>
    </row>
    <row r="147" spans="6:63" x14ac:dyDescent="0.25">
      <c r="AC147" s="1471" t="s">
        <v>1254</v>
      </c>
      <c r="AD147" s="1473">
        <v>0.35</v>
      </c>
      <c r="AE147" s="1473">
        <v>0.35</v>
      </c>
      <c r="AF147" s="1473">
        <v>0.31999999999999995</v>
      </c>
      <c r="AG147" s="147" t="s">
        <v>2432</v>
      </c>
      <c r="AH147" s="1461" t="s">
        <v>61</v>
      </c>
      <c r="AI147" s="1511"/>
      <c r="AJ147" s="1511">
        <v>0.39</v>
      </c>
      <c r="AK147" s="1511">
        <v>0.6</v>
      </c>
      <c r="AL147" s="1511">
        <v>1.0000000000000009E-2</v>
      </c>
      <c r="AM147" s="1194">
        <v>4970</v>
      </c>
      <c r="AN147" s="1512">
        <v>2.0882352941176472</v>
      </c>
      <c r="AO147" s="1505">
        <v>2.4260000000000002</v>
      </c>
      <c r="AP147" s="1505">
        <v>1</v>
      </c>
      <c r="AQ147" s="1505">
        <v>2.8</v>
      </c>
      <c r="AR147" s="1487">
        <v>3494</v>
      </c>
      <c r="AS147" s="1512">
        <v>2.1892230576441101</v>
      </c>
      <c r="AT147" s="1503">
        <v>2.5960000000000001</v>
      </c>
      <c r="AU147" s="1503">
        <v>1</v>
      </c>
      <c r="AV147" s="1503">
        <v>2.8</v>
      </c>
      <c r="AW147" s="1489">
        <v>5800</v>
      </c>
      <c r="AX147" s="1513">
        <v>2.1</v>
      </c>
      <c r="AY147" s="1503">
        <v>2.4420000000000002</v>
      </c>
      <c r="AZ147" s="1503">
        <v>1</v>
      </c>
      <c r="BA147" s="1503">
        <v>2.8</v>
      </c>
      <c r="BC147" s="1621" t="s">
        <v>61</v>
      </c>
      <c r="BD147" s="1505">
        <v>27.762705993643348</v>
      </c>
      <c r="BE147" s="1505">
        <v>27.466760092830455</v>
      </c>
      <c r="BF147" s="1505">
        <v>23.036105142530982</v>
      </c>
      <c r="BH147" s="1621" t="s">
        <v>52</v>
      </c>
      <c r="BI147" s="1505">
        <v>32.264278141697673</v>
      </c>
      <c r="BJ147" s="1505">
        <v>31.647201086747639</v>
      </c>
      <c r="BK147" s="1505">
        <v>26.294800399872212</v>
      </c>
    </row>
    <row r="148" spans="6:63" x14ac:dyDescent="0.25">
      <c r="AA148" s="2"/>
      <c r="AC148" s="1468" t="s">
        <v>1264</v>
      </c>
      <c r="AD148" s="1469">
        <v>33774.61</v>
      </c>
      <c r="AE148" s="1469">
        <v>28357.490000000005</v>
      </c>
      <c r="AF148" s="1469">
        <v>49311.460000000006</v>
      </c>
      <c r="AG148" s="147" t="s">
        <v>2432</v>
      </c>
      <c r="AH148" s="1461" t="s">
        <v>73</v>
      </c>
      <c r="AI148" s="1511"/>
      <c r="AJ148" s="1511">
        <v>0.15</v>
      </c>
      <c r="AK148" s="1511">
        <v>0.82</v>
      </c>
      <c r="AL148" s="1511">
        <v>3.0000000000000027E-2</v>
      </c>
      <c r="AM148" s="1194">
        <v>3722</v>
      </c>
      <c r="AN148" s="1512">
        <v>1.1857279388340236</v>
      </c>
      <c r="AO148" s="1505">
        <v>1.748</v>
      </c>
      <c r="AP148" s="1505">
        <v>1.05</v>
      </c>
      <c r="AQ148" s="1505">
        <v>2.1</v>
      </c>
      <c r="AR148" s="1487">
        <v>4456</v>
      </c>
      <c r="AS148" s="1512">
        <v>1.1927194860813704</v>
      </c>
      <c r="AT148" s="1503">
        <v>1.96</v>
      </c>
      <c r="AU148" s="1503">
        <v>1.02</v>
      </c>
      <c r="AV148" s="1503">
        <v>2.1</v>
      </c>
      <c r="AW148" s="1489">
        <v>6100</v>
      </c>
      <c r="AX148" s="1513">
        <v>1.9</v>
      </c>
      <c r="AY148" s="1503">
        <v>4.9080000000000004</v>
      </c>
      <c r="AZ148" s="1503">
        <v>1.2</v>
      </c>
      <c r="BA148" s="1503">
        <v>6</v>
      </c>
      <c r="BC148" s="1621" t="s">
        <v>73</v>
      </c>
      <c r="BD148" s="1505">
        <v>25.638706852150083</v>
      </c>
      <c r="BE148" s="1505">
        <v>26.141878821772845</v>
      </c>
      <c r="BF148" s="1505">
        <v>21.745285840978799</v>
      </c>
      <c r="BH148" s="1621" t="s">
        <v>64</v>
      </c>
      <c r="BI148" s="1505">
        <v>34.178220171691983</v>
      </c>
      <c r="BJ148" s="1505">
        <v>34.070973272338122</v>
      </c>
      <c r="BK148" s="1505">
        <v>27.937334279984821</v>
      </c>
    </row>
    <row r="149" spans="6:63" x14ac:dyDescent="0.25">
      <c r="AC149" s="1471" t="s">
        <v>1253</v>
      </c>
      <c r="AD149" s="1473">
        <v>0.72</v>
      </c>
      <c r="AE149" s="1473">
        <v>0.73</v>
      </c>
      <c r="AF149" s="1473">
        <v>0.75</v>
      </c>
      <c r="AG149" s="147" t="s">
        <v>2432</v>
      </c>
      <c r="AH149" s="1461" t="s">
        <v>78</v>
      </c>
      <c r="AI149" s="1511"/>
      <c r="AJ149" s="1511">
        <v>0.43</v>
      </c>
      <c r="AK149" s="1511">
        <v>0.55000000000000004</v>
      </c>
      <c r="AL149" s="1511">
        <v>2.0000000000000018E-2</v>
      </c>
      <c r="AM149" s="1194">
        <v>2843</v>
      </c>
      <c r="AN149" s="1512">
        <v>2.2671451355661882</v>
      </c>
      <c r="AO149" s="1505">
        <v>2.8319999999999999</v>
      </c>
      <c r="AP149" s="1505">
        <v>1.05</v>
      </c>
      <c r="AQ149" s="1505">
        <v>3</v>
      </c>
      <c r="AR149" s="1487">
        <v>2789</v>
      </c>
      <c r="AS149" s="1512">
        <v>2.9388830347734456</v>
      </c>
      <c r="AT149" s="1503">
        <v>3.5230000000000001</v>
      </c>
      <c r="AU149" s="1503">
        <v>1.05</v>
      </c>
      <c r="AV149" s="1503">
        <v>3</v>
      </c>
      <c r="AW149" s="1489">
        <v>3900</v>
      </c>
      <c r="AX149" s="1513">
        <v>2.4</v>
      </c>
      <c r="AY149" s="1503">
        <v>3.0139999999999998</v>
      </c>
      <c r="AZ149" s="1503">
        <v>1.05</v>
      </c>
      <c r="BA149" s="1503">
        <v>3.5</v>
      </c>
      <c r="BC149" s="1621" t="s">
        <v>78</v>
      </c>
      <c r="BD149" s="1505">
        <v>29.173404964586034</v>
      </c>
      <c r="BE149" s="1505">
        <v>28.932673961348719</v>
      </c>
      <c r="BF149" s="1505">
        <v>24.125853228695924</v>
      </c>
      <c r="BH149" s="1621" t="s">
        <v>53</v>
      </c>
      <c r="BI149" s="1505">
        <v>39.785308644061764</v>
      </c>
      <c r="BJ149" s="1505">
        <v>41.481585487354607</v>
      </c>
      <c r="BK149" s="1505">
        <v>32.87021042089944</v>
      </c>
    </row>
    <row r="150" spans="6:63" x14ac:dyDescent="0.25">
      <c r="AC150" s="1471" t="s">
        <v>1254</v>
      </c>
      <c r="AD150" s="1473">
        <v>0.28000000000000003</v>
      </c>
      <c r="AE150" s="1473">
        <v>0.27</v>
      </c>
      <c r="AF150" s="1473">
        <v>0.25</v>
      </c>
      <c r="AG150" s="147" t="s">
        <v>2432</v>
      </c>
      <c r="AH150" s="1461" t="s">
        <v>330</v>
      </c>
      <c r="AI150" s="1511"/>
      <c r="AJ150" s="1511">
        <v>0.01</v>
      </c>
      <c r="AK150" s="1511">
        <v>0.02</v>
      </c>
      <c r="AL150" s="1511">
        <v>0.97</v>
      </c>
      <c r="AM150" s="1194">
        <v>2224</v>
      </c>
      <c r="AN150" s="1512">
        <v>2.2240000000000002</v>
      </c>
      <c r="AO150" s="1505">
        <v>2.1</v>
      </c>
      <c r="AP150" s="1505">
        <v>1</v>
      </c>
      <c r="AQ150" s="1505">
        <v>2.25</v>
      </c>
      <c r="AR150" s="1487">
        <v>1430</v>
      </c>
      <c r="AS150" s="1512">
        <v>2.3442622950819674</v>
      </c>
      <c r="AT150" s="1503">
        <v>2.04</v>
      </c>
      <c r="AU150" s="1503">
        <v>1.05</v>
      </c>
      <c r="AV150" s="1503">
        <v>2.35</v>
      </c>
      <c r="AW150" s="1489">
        <v>3850</v>
      </c>
      <c r="AX150" s="1513">
        <v>2.4</v>
      </c>
      <c r="AY150" s="1503">
        <v>2</v>
      </c>
      <c r="AZ150" s="1503">
        <v>1.05</v>
      </c>
      <c r="BA150" s="1503">
        <v>2.4319999999999999</v>
      </c>
      <c r="BC150" s="1621" t="s">
        <v>330</v>
      </c>
      <c r="BD150" s="1505">
        <v>97.972383167085084</v>
      </c>
      <c r="BE150" s="1505">
        <v>112.05914142634242</v>
      </c>
      <c r="BF150" s="1505">
        <v>81.887136102545711</v>
      </c>
      <c r="BH150" s="1621" t="s">
        <v>82</v>
      </c>
      <c r="BI150" s="1505">
        <v>62.788320415394452</v>
      </c>
      <c r="BJ150" s="1505">
        <v>69.062449361351383</v>
      </c>
      <c r="BK150" s="1505">
        <v>52.006733185995898</v>
      </c>
    </row>
    <row r="151" spans="6:63" x14ac:dyDescent="0.25">
      <c r="AC151" s="1468" t="s">
        <v>1265</v>
      </c>
      <c r="AD151" s="1469">
        <v>43316.39</v>
      </c>
      <c r="AE151" s="1469">
        <v>38341.75</v>
      </c>
      <c r="AF151" s="1469">
        <v>60571.25</v>
      </c>
      <c r="AG151" s="147" t="s">
        <v>2432</v>
      </c>
      <c r="AH151" s="1461" t="s">
        <v>339</v>
      </c>
      <c r="AI151" s="1511"/>
      <c r="AJ151" s="1511">
        <v>0.44</v>
      </c>
      <c r="AK151" s="1511">
        <v>0.55000000000000004</v>
      </c>
      <c r="AL151" s="1511">
        <v>1.0000000000000009E-2</v>
      </c>
      <c r="AM151" s="1194">
        <v>1925</v>
      </c>
      <c r="AN151" s="1512">
        <v>2.0522388059701493</v>
      </c>
      <c r="AO151" s="1505">
        <v>2.7440000000000002</v>
      </c>
      <c r="AP151" s="1505">
        <v>1.05</v>
      </c>
      <c r="AQ151" s="1505">
        <v>3</v>
      </c>
      <c r="AR151" s="1487">
        <v>2937</v>
      </c>
      <c r="AS151" s="1512">
        <v>3.2962962962962963</v>
      </c>
      <c r="AT151" s="1503">
        <v>4.5039999999999996</v>
      </c>
      <c r="AU151" s="1503">
        <v>1.1000000000000001</v>
      </c>
      <c r="AV151" s="1503">
        <v>3.5</v>
      </c>
      <c r="AW151" s="1489">
        <v>3900</v>
      </c>
      <c r="AX151" s="1513">
        <v>2.2000000000000002</v>
      </c>
      <c r="AY151" s="1503">
        <v>2.843</v>
      </c>
      <c r="AZ151" s="1503">
        <v>1.1000000000000001</v>
      </c>
      <c r="BA151" s="1503">
        <v>3</v>
      </c>
      <c r="BC151" s="1621" t="s">
        <v>339</v>
      </c>
      <c r="BD151" s="1505">
        <v>28.535424287921263</v>
      </c>
      <c r="BE151" s="1505">
        <v>28.131870875345165</v>
      </c>
      <c r="BF151" s="1505">
        <v>23.578341935325053</v>
      </c>
      <c r="BH151" s="1621" t="s">
        <v>60</v>
      </c>
      <c r="BI151" s="1505">
        <v>73.903467153921838</v>
      </c>
      <c r="BJ151" s="1505">
        <v>82.518567096540608</v>
      </c>
      <c r="BK151" s="1505">
        <v>61.303876172147099</v>
      </c>
    </row>
    <row r="152" spans="6:63" x14ac:dyDescent="0.25">
      <c r="AC152" s="1471" t="s">
        <v>1253</v>
      </c>
      <c r="AD152" s="1473">
        <v>0.5</v>
      </c>
      <c r="AE152" s="1473">
        <v>0.52</v>
      </c>
      <c r="AF152" s="1473">
        <v>0.55000000000000004</v>
      </c>
      <c r="AG152" s="147" t="s">
        <v>2432</v>
      </c>
      <c r="AH152" s="1461" t="s">
        <v>82</v>
      </c>
      <c r="AI152" s="1511"/>
      <c r="AJ152" s="1511">
        <v>0.4</v>
      </c>
      <c r="AK152" s="1511">
        <v>0.15</v>
      </c>
      <c r="AL152" s="1511">
        <v>0.44999999999999996</v>
      </c>
      <c r="AM152" s="1194">
        <v>1414</v>
      </c>
      <c r="AN152" s="1512">
        <v>3.9607843137254903</v>
      </c>
      <c r="AO152" s="1505">
        <v>2.71</v>
      </c>
      <c r="AP152" s="1505">
        <v>1.1000000000000001</v>
      </c>
      <c r="AQ152" s="1505">
        <v>4.7</v>
      </c>
      <c r="AR152" s="1487">
        <v>1897</v>
      </c>
      <c r="AS152" s="1512">
        <v>4.6609336609336607</v>
      </c>
      <c r="AT152" s="1503">
        <v>5</v>
      </c>
      <c r="AU152" s="1503">
        <v>1.1000000000000001</v>
      </c>
      <c r="AV152" s="1503">
        <v>4.8380000000000001</v>
      </c>
      <c r="AW152" s="1489">
        <v>1200</v>
      </c>
      <c r="AX152" s="1513">
        <v>4.5</v>
      </c>
      <c r="AY152" s="1503">
        <v>5.2130000000000001</v>
      </c>
      <c r="AZ152" s="1503">
        <v>1.1000000000000001</v>
      </c>
      <c r="BA152" s="1503">
        <v>5</v>
      </c>
      <c r="BC152" s="1621" t="s">
        <v>82</v>
      </c>
      <c r="BD152" s="1505">
        <v>62.788320415394452</v>
      </c>
      <c r="BE152" s="1505">
        <v>68.68809291961928</v>
      </c>
      <c r="BF152" s="1505">
        <v>52.006733185995898</v>
      </c>
      <c r="BH152" s="1621" t="s">
        <v>80</v>
      </c>
      <c r="BI152" s="1505">
        <v>83.841682745331894</v>
      </c>
      <c r="BJ152" s="1505">
        <v>95.723943402846601</v>
      </c>
      <c r="BK152" s="1505">
        <v>70.074605867234609</v>
      </c>
    </row>
    <row r="153" spans="6:63" x14ac:dyDescent="0.25">
      <c r="AC153" s="1471" t="s">
        <v>1254</v>
      </c>
      <c r="AD153" s="1473">
        <v>0.5</v>
      </c>
      <c r="AE153" s="1473">
        <v>0.48</v>
      </c>
      <c r="AF153" s="1473">
        <v>0.44999999999999996</v>
      </c>
      <c r="AG153" s="147" t="s">
        <v>2432</v>
      </c>
      <c r="AH153" s="1461" t="s">
        <v>76</v>
      </c>
      <c r="AI153" s="1511"/>
      <c r="AJ153" s="1511">
        <v>0.1</v>
      </c>
      <c r="AK153" s="1511">
        <v>0.05</v>
      </c>
      <c r="AL153" s="1511">
        <v>0.85</v>
      </c>
      <c r="AM153" s="1194">
        <v>573</v>
      </c>
      <c r="AN153" s="1512">
        <v>1.7522935779816513</v>
      </c>
      <c r="AO153" s="1505">
        <v>1.69</v>
      </c>
      <c r="AP153" s="1505">
        <v>1.05</v>
      </c>
      <c r="AQ153" s="1505">
        <v>1.8</v>
      </c>
      <c r="AR153" s="1487">
        <v>267</v>
      </c>
      <c r="AS153" s="1512">
        <v>1.963235294117647</v>
      </c>
      <c r="AT153" s="1503">
        <v>1.89</v>
      </c>
      <c r="AU153" s="1503">
        <v>1.05</v>
      </c>
      <c r="AV153" s="1503">
        <v>2.1</v>
      </c>
      <c r="AW153" s="1489">
        <v>900</v>
      </c>
      <c r="AX153" s="1513">
        <v>2.5</v>
      </c>
      <c r="AY153" s="1503">
        <v>1.5</v>
      </c>
      <c r="AZ153" s="1503">
        <v>1.1000000000000001</v>
      </c>
      <c r="BA153" s="1503">
        <v>2.7</v>
      </c>
      <c r="BC153" s="1621" t="s">
        <v>76</v>
      </c>
      <c r="BD153" s="1505">
        <v>89.852984070541098</v>
      </c>
      <c r="BE153" s="1505">
        <v>102.05043792479093</v>
      </c>
      <c r="BF153" s="1505">
        <v>74.991658506418844</v>
      </c>
      <c r="BH153" s="1621" t="s">
        <v>57</v>
      </c>
      <c r="BI153" s="1505">
        <v>85.890362392939352</v>
      </c>
      <c r="BJ153" s="1505">
        <v>98.008419930192005</v>
      </c>
      <c r="BK153" s="1505">
        <v>71.711865246770415</v>
      </c>
    </row>
    <row r="154" spans="6:63" x14ac:dyDescent="0.25">
      <c r="AC154" s="1468" t="s">
        <v>1266</v>
      </c>
      <c r="AD154" s="1469">
        <v>11329</v>
      </c>
      <c r="AE154" s="1469">
        <v>7983.760000000002</v>
      </c>
      <c r="AF154" s="1469">
        <v>18857.29</v>
      </c>
      <c r="AG154" s="147" t="s">
        <v>2432</v>
      </c>
      <c r="AH154" s="1461" t="s">
        <v>57</v>
      </c>
      <c r="AI154" s="1511"/>
      <c r="AJ154" s="1511">
        <v>0.1</v>
      </c>
      <c r="AK154" s="1511">
        <v>0.1</v>
      </c>
      <c r="AL154" s="1511">
        <v>0.8</v>
      </c>
      <c r="AM154" s="1194">
        <v>590</v>
      </c>
      <c r="AN154" s="1512">
        <v>1.9732441471571907</v>
      </c>
      <c r="AO154" s="1505">
        <v>2.23</v>
      </c>
      <c r="AP154" s="1505">
        <v>1.1000000000000001</v>
      </c>
      <c r="AQ154" s="1505">
        <v>2.0499999999999998</v>
      </c>
      <c r="AR154" s="1487">
        <v>444</v>
      </c>
      <c r="AS154" s="1512">
        <v>1.7209302325581395</v>
      </c>
      <c r="AT154" s="1503">
        <v>1.5</v>
      </c>
      <c r="AU154" s="1503">
        <v>1.05</v>
      </c>
      <c r="AV154" s="1503">
        <v>1.829</v>
      </c>
      <c r="AW154" s="1489">
        <v>1800</v>
      </c>
      <c r="AX154" s="1513">
        <v>2.1</v>
      </c>
      <c r="AY154" s="1503">
        <v>1.55</v>
      </c>
      <c r="AZ154" s="1503">
        <v>1.05</v>
      </c>
      <c r="BA154" s="1503">
        <v>2.2999999999999998</v>
      </c>
      <c r="BC154" s="1621" t="s">
        <v>57</v>
      </c>
      <c r="BD154" s="1505">
        <v>85.890362392939352</v>
      </c>
      <c r="BE154" s="1505">
        <v>97.381311712258452</v>
      </c>
      <c r="BF154" s="1505">
        <v>71.711865246770415</v>
      </c>
      <c r="BH154" s="1621" t="s">
        <v>76</v>
      </c>
      <c r="BI154" s="1505">
        <v>89.852984070541098</v>
      </c>
      <c r="BJ154" s="1505">
        <v>102.71666864312786</v>
      </c>
      <c r="BK154" s="1505">
        <v>74.991658506418844</v>
      </c>
    </row>
    <row r="155" spans="6:63" x14ac:dyDescent="0.25">
      <c r="AC155" s="1471" t="s">
        <v>1253</v>
      </c>
      <c r="AD155" s="1473">
        <v>0.8</v>
      </c>
      <c r="AE155" s="1473">
        <v>0.8</v>
      </c>
      <c r="AF155" s="1473">
        <v>0.8</v>
      </c>
      <c r="AG155" s="147" t="s">
        <v>2432</v>
      </c>
      <c r="AH155" s="1461" t="s">
        <v>80</v>
      </c>
      <c r="AI155" s="1511"/>
      <c r="AJ155" s="1511">
        <v>7.0000000000000007E-2</v>
      </c>
      <c r="AK155" s="1511">
        <v>0.15</v>
      </c>
      <c r="AL155" s="1511">
        <v>0.78</v>
      </c>
      <c r="AM155" s="1194">
        <v>600</v>
      </c>
      <c r="AN155" s="1512">
        <v>1.5345268542199488</v>
      </c>
      <c r="AO155" s="1505">
        <v>1.51</v>
      </c>
      <c r="AP155" s="1505">
        <v>1.05</v>
      </c>
      <c r="AQ155" s="1505">
        <v>1.63</v>
      </c>
      <c r="AR155" s="1487">
        <v>474</v>
      </c>
      <c r="AS155" s="1512">
        <v>1.6458333333333333</v>
      </c>
      <c r="AT155" s="1503">
        <v>1.6</v>
      </c>
      <c r="AU155" s="1503">
        <v>1.05</v>
      </c>
      <c r="AV155" s="1503">
        <v>1.7649999999999999</v>
      </c>
      <c r="AW155" s="1489">
        <v>1700</v>
      </c>
      <c r="AX155" s="1513">
        <v>2</v>
      </c>
      <c r="AY155" s="1503">
        <v>1.8</v>
      </c>
      <c r="AZ155" s="1503">
        <v>1.05</v>
      </c>
      <c r="BA155" s="1503">
        <v>2.2000000000000002</v>
      </c>
      <c r="BC155" s="1621" t="s">
        <v>80</v>
      </c>
      <c r="BD155" s="1505">
        <v>83.841682745331894</v>
      </c>
      <c r="BE155" s="1505">
        <v>95.114594757736626</v>
      </c>
      <c r="BF155" s="1505">
        <v>70.074605867234609</v>
      </c>
      <c r="BH155" s="1621" t="s">
        <v>330</v>
      </c>
      <c r="BI155" s="1505">
        <v>97.972383167085084</v>
      </c>
      <c r="BJ155" s="1505">
        <v>112.81293442766081</v>
      </c>
      <c r="BK155" s="1505">
        <v>81.887136102545711</v>
      </c>
    </row>
    <row r="156" spans="6:63" x14ac:dyDescent="0.25">
      <c r="AC156" s="1471" t="s">
        <v>1254</v>
      </c>
      <c r="AD156" s="1473">
        <v>0.19999999999999996</v>
      </c>
      <c r="AE156" s="1473">
        <v>0.19999999999999996</v>
      </c>
      <c r="AF156" s="1473">
        <v>0.19999999999999996</v>
      </c>
      <c r="AG156" s="147" t="s">
        <v>2432</v>
      </c>
      <c r="AH156" s="1461" t="s">
        <v>332</v>
      </c>
      <c r="AI156" s="1511"/>
      <c r="AJ156" s="1511"/>
      <c r="AK156" s="1511"/>
      <c r="AL156" s="1511">
        <v>1</v>
      </c>
      <c r="AM156" s="1194">
        <v>736</v>
      </c>
      <c r="AN156" s="1512">
        <v>1.7358490566037736</v>
      </c>
      <c r="AO156" s="1505"/>
      <c r="AP156" s="1505"/>
      <c r="AQ156" s="1505">
        <v>1.736</v>
      </c>
      <c r="AR156" s="1487">
        <v>724</v>
      </c>
      <c r="AS156" s="1512">
        <v>1.703529411764706</v>
      </c>
      <c r="AT156" s="1503"/>
      <c r="AU156" s="1503"/>
      <c r="AV156" s="1503">
        <v>1.7010000000000001</v>
      </c>
      <c r="AW156" s="1489">
        <v>1700</v>
      </c>
      <c r="AX156" s="1513">
        <v>2.1055000000000001</v>
      </c>
      <c r="AY156" s="1503"/>
      <c r="AZ156" s="1503"/>
      <c r="BA156" s="1503">
        <v>2.1059999999999999</v>
      </c>
      <c r="BC156" s="1621" t="s">
        <v>332</v>
      </c>
      <c r="BD156" s="1505">
        <v>100.19541251479058</v>
      </c>
      <c r="BE156" s="1505">
        <v>114.72759499735898</v>
      </c>
      <c r="BF156" s="1505">
        <v>83.746564699775959</v>
      </c>
      <c r="BH156" s="1621" t="s">
        <v>337</v>
      </c>
      <c r="BI156" s="1505">
        <v>98.126926825940672</v>
      </c>
      <c r="BJ156" s="1505">
        <v>112.94666010838448</v>
      </c>
      <c r="BK156" s="1505">
        <v>81.99558346110453</v>
      </c>
    </row>
    <row r="157" spans="6:63" ht="15.75" thickBot="1" x14ac:dyDescent="0.3">
      <c r="AC157" s="126"/>
      <c r="AD157" s="576"/>
      <c r="AE157" s="576"/>
      <c r="AF157" s="576"/>
      <c r="AG157" s="147" t="s">
        <v>2432</v>
      </c>
      <c r="AH157" s="1496" t="s">
        <v>35</v>
      </c>
      <c r="AI157" s="1514"/>
      <c r="AJ157" s="1514">
        <v>0.35</v>
      </c>
      <c r="AK157" s="1514">
        <v>0.6</v>
      </c>
      <c r="AL157" s="1514">
        <v>5.0000000000000044E-2</v>
      </c>
      <c r="AM157" s="1493">
        <v>9991</v>
      </c>
      <c r="AN157" s="1515">
        <v>1.7774417363458459</v>
      </c>
      <c r="AO157" s="1506">
        <v>2.8620000000000001</v>
      </c>
      <c r="AP157" s="1506">
        <v>1.05</v>
      </c>
      <c r="AQ157" s="1506">
        <v>2.9</v>
      </c>
      <c r="AR157" s="1494">
        <v>7989</v>
      </c>
      <c r="AS157" s="1515">
        <v>1.9624170965364776</v>
      </c>
      <c r="AT157" s="1504">
        <v>3.4689999999999999</v>
      </c>
      <c r="AU157" s="1504">
        <v>1.1000000000000001</v>
      </c>
      <c r="AV157" s="1504">
        <v>3.3</v>
      </c>
      <c r="AW157" s="1495">
        <v>14848</v>
      </c>
      <c r="AX157" s="1516">
        <v>2.1</v>
      </c>
      <c r="AY157" s="1504">
        <v>3.5430000000000001</v>
      </c>
      <c r="AZ157" s="1504">
        <v>1.1499999999999999</v>
      </c>
      <c r="BA157" s="1504">
        <v>3.4</v>
      </c>
      <c r="BC157" s="1621" t="s">
        <v>35</v>
      </c>
      <c r="BD157" s="1505">
        <v>30.314628700302436</v>
      </c>
      <c r="BE157" s="1505">
        <v>30.669972436844677</v>
      </c>
      <c r="BF157" s="1505">
        <v>25.226150316014458</v>
      </c>
      <c r="BH157" s="1621" t="s">
        <v>332</v>
      </c>
      <c r="BI157" s="1505">
        <v>100.19541251479058</v>
      </c>
      <c r="BJ157" s="1505">
        <v>115.50415797469864</v>
      </c>
      <c r="BK157" s="1505">
        <v>83.746564699775959</v>
      </c>
    </row>
    <row r="158" spans="6:63" x14ac:dyDescent="0.25">
      <c r="AC158" s="1470" t="s">
        <v>1268</v>
      </c>
      <c r="AD158" s="1469">
        <v>156620</v>
      </c>
      <c r="AE158" s="1469">
        <v>154703</v>
      </c>
      <c r="AF158" s="1469">
        <v>214566.00000000003</v>
      </c>
      <c r="AH158" s="2170" t="s">
        <v>1269</v>
      </c>
      <c r="AI158" s="2171"/>
      <c r="AJ158" s="2171"/>
      <c r="AK158" s="2171"/>
      <c r="AL158" s="2172"/>
      <c r="AM158" s="1490">
        <v>156620</v>
      </c>
      <c r="AN158" s="1517">
        <v>2.3375234857296232</v>
      </c>
      <c r="AO158" s="1518"/>
      <c r="AP158" s="1518"/>
      <c r="AQ158" s="1518"/>
      <c r="AR158" s="1491">
        <v>154703</v>
      </c>
      <c r="AS158" s="1517">
        <v>2.3183078329412119</v>
      </c>
      <c r="AT158" s="1518"/>
      <c r="AU158" s="1518"/>
      <c r="AV158" s="1518"/>
      <c r="AW158" s="1492">
        <v>214566</v>
      </c>
      <c r="AX158" s="1519">
        <v>2.5500766570399684</v>
      </c>
      <c r="AY158" s="1518"/>
      <c r="AZ158" s="1518"/>
      <c r="BA158" s="1518"/>
    </row>
    <row r="159" spans="6:63" x14ac:dyDescent="0.25">
      <c r="AC159" s="126"/>
      <c r="AD159" s="126"/>
      <c r="AE159" s="126"/>
      <c r="AF159" s="126"/>
    </row>
    <row r="160" spans="6:63" x14ac:dyDescent="0.25">
      <c r="AC160" s="1468" t="s">
        <v>1263</v>
      </c>
      <c r="AD160" s="1469">
        <v>68200</v>
      </c>
      <c r="AE160" s="1469">
        <v>80020</v>
      </c>
      <c r="AF160" s="1469">
        <v>85826</v>
      </c>
      <c r="AM160" s="2151" t="s">
        <v>1286</v>
      </c>
      <c r="AN160" s="2151"/>
      <c r="AO160" s="1521">
        <v>33774.61</v>
      </c>
      <c r="AP160" s="1521">
        <v>43316.39</v>
      </c>
      <c r="AQ160" s="1521">
        <v>11329</v>
      </c>
      <c r="AT160" s="1521">
        <v>28357.490000000005</v>
      </c>
      <c r="AU160" s="1521">
        <v>38341.75</v>
      </c>
      <c r="AV160" s="1521">
        <v>7983.760000000002</v>
      </c>
      <c r="AY160" s="1521">
        <v>49311.460000000006</v>
      </c>
      <c r="AZ160" s="1521">
        <v>60571.25</v>
      </c>
      <c r="BA160" s="1521">
        <v>18857.29</v>
      </c>
    </row>
    <row r="161" spans="4:53" x14ac:dyDescent="0.25">
      <c r="AC161" s="1471" t="s">
        <v>1253</v>
      </c>
      <c r="AD161" s="1474">
        <v>44330</v>
      </c>
      <c r="AE161" s="1474">
        <v>52013</v>
      </c>
      <c r="AF161" s="1474">
        <v>58361.680000000008</v>
      </c>
      <c r="AM161" s="2143" t="s">
        <v>1287</v>
      </c>
      <c r="AN161" s="2144"/>
      <c r="AO161" s="1520">
        <v>2.7223617347468996</v>
      </c>
      <c r="AP161" s="1520">
        <v>1.0768561853838696</v>
      </c>
      <c r="AQ161" s="1520">
        <v>2.91091120963898</v>
      </c>
      <c r="AT161" s="1520">
        <v>2.9260908074022058</v>
      </c>
      <c r="AU161" s="1520">
        <v>1.0575529885829416</v>
      </c>
      <c r="AV161" s="1520">
        <v>2.5045231988436525</v>
      </c>
      <c r="AY161" s="1520">
        <v>3.0657621487986768</v>
      </c>
      <c r="AZ161" s="1520">
        <v>1.1032932538126587</v>
      </c>
      <c r="BA161" s="1520">
        <v>2.9807124088349921</v>
      </c>
    </row>
    <row r="162" spans="4:53" x14ac:dyDescent="0.25">
      <c r="AC162" s="1471" t="s">
        <v>1254</v>
      </c>
      <c r="AD162" s="1474">
        <v>23870</v>
      </c>
      <c r="AE162" s="1474">
        <v>28007</v>
      </c>
      <c r="AF162" s="1474">
        <v>27464.319999999996</v>
      </c>
    </row>
    <row r="163" spans="4:53" x14ac:dyDescent="0.25">
      <c r="D163" s="1181"/>
      <c r="E163" s="1181"/>
      <c r="F163" s="761"/>
      <c r="G163" s="761"/>
      <c r="H163" s="761"/>
      <c r="I163" s="761"/>
      <c r="J163" s="761"/>
      <c r="K163" s="761"/>
      <c r="L163" s="761"/>
      <c r="M163" s="761"/>
      <c r="N163" s="761"/>
      <c r="O163" s="761"/>
      <c r="P163" s="761"/>
      <c r="Q163" s="761"/>
      <c r="R163" s="761"/>
      <c r="AC163" s="1468" t="s">
        <v>1264</v>
      </c>
      <c r="AD163" s="1469">
        <v>33774.61</v>
      </c>
      <c r="AE163" s="1469">
        <v>28357.490000000005</v>
      </c>
      <c r="AF163" s="1469">
        <v>49311.460000000006</v>
      </c>
    </row>
    <row r="164" spans="4:53" x14ac:dyDescent="0.25">
      <c r="G164" s="2" t="s">
        <v>958</v>
      </c>
      <c r="T164" s="276"/>
      <c r="AC164" s="1471" t="s">
        <v>1253</v>
      </c>
      <c r="AD164" s="1474">
        <v>24317.7192</v>
      </c>
      <c r="AE164" s="1474">
        <v>20700.967700000005</v>
      </c>
      <c r="AF164" s="1474">
        <v>36983.595000000001</v>
      </c>
    </row>
    <row r="165" spans="4:53" x14ac:dyDescent="0.25">
      <c r="F165" s="128"/>
      <c r="G165" s="1096" t="s">
        <v>912</v>
      </c>
      <c r="H165" s="1102" t="s">
        <v>104</v>
      </c>
      <c r="I165" s="1096" t="s">
        <v>105</v>
      </c>
      <c r="J165" s="1096" t="s">
        <v>106</v>
      </c>
      <c r="K165" s="1096" t="s">
        <v>107</v>
      </c>
      <c r="L165" s="1096" t="s">
        <v>108</v>
      </c>
      <c r="M165" s="1096" t="s">
        <v>109</v>
      </c>
      <c r="N165" s="1096" t="s">
        <v>110</v>
      </c>
      <c r="O165" s="1096" t="s">
        <v>111</v>
      </c>
      <c r="P165" s="1096" t="s">
        <v>112</v>
      </c>
      <c r="Q165" s="1096" t="s">
        <v>113</v>
      </c>
      <c r="R165" s="1096" t="s">
        <v>114</v>
      </c>
      <c r="S165" s="1096" t="s">
        <v>115</v>
      </c>
      <c r="T165" s="1107" t="s">
        <v>952</v>
      </c>
      <c r="AC165" s="1471" t="s">
        <v>1254</v>
      </c>
      <c r="AD165" s="1474">
        <v>9456.890800000001</v>
      </c>
      <c r="AE165" s="1474">
        <v>7656.5223000000024</v>
      </c>
      <c r="AF165" s="1474">
        <v>12327.865000000002</v>
      </c>
    </row>
    <row r="166" spans="4:53" x14ac:dyDescent="0.25">
      <c r="G166" s="1037" t="s">
        <v>953</v>
      </c>
      <c r="H166" s="1151">
        <v>3.7841898443095721</v>
      </c>
      <c r="I166" s="1152">
        <v>3.1527565323970475</v>
      </c>
      <c r="J166" s="1152">
        <v>3.0319838310838279</v>
      </c>
      <c r="K166" s="1152">
        <v>3.1475143591186496</v>
      </c>
      <c r="L166" s="1152">
        <v>3.0774261908231879</v>
      </c>
      <c r="M166" s="1152">
        <v>3.1111973586672805</v>
      </c>
      <c r="N166" s="1152">
        <v>3.7770933488706411</v>
      </c>
      <c r="O166" s="1152">
        <v>3.3687910178693912</v>
      </c>
      <c r="P166" s="1152">
        <v>3.2252549563884072</v>
      </c>
      <c r="Q166" s="1152">
        <v>2.8031865693611566</v>
      </c>
      <c r="R166" s="1152">
        <v>3.188877424516952</v>
      </c>
      <c r="S166" s="1153">
        <v>3.2119898183593452</v>
      </c>
      <c r="T166" s="1161">
        <v>3.2351765991933354</v>
      </c>
      <c r="U166" s="1162"/>
      <c r="AC166" s="1468" t="s">
        <v>1265</v>
      </c>
      <c r="AD166" s="1469">
        <v>43316.39</v>
      </c>
      <c r="AE166" s="1469">
        <v>38341.75</v>
      </c>
      <c r="AF166" s="1469">
        <v>60571.25</v>
      </c>
    </row>
    <row r="167" spans="4:53" x14ac:dyDescent="0.25">
      <c r="G167" s="104" t="s">
        <v>124</v>
      </c>
      <c r="H167" s="1132">
        <v>2.9558652435759734</v>
      </c>
      <c r="I167" s="1133">
        <v>2.4724218774313371</v>
      </c>
      <c r="J167" s="1133">
        <v>2.5506697187639453</v>
      </c>
      <c r="K167" s="1133">
        <v>2.2538315207761048</v>
      </c>
      <c r="L167" s="1133">
        <v>2.0784558165201261</v>
      </c>
      <c r="M167" s="1133">
        <v>2.1139559179726675</v>
      </c>
      <c r="N167" s="1133">
        <v>2.1093152373823481</v>
      </c>
      <c r="O167" s="1133">
        <v>1.9228989743620095</v>
      </c>
      <c r="P167" s="1133">
        <v>2.0612860867768692</v>
      </c>
      <c r="Q167" s="1133">
        <v>2.3892673328885694</v>
      </c>
      <c r="R167" s="1133">
        <v>2.7980684783760585</v>
      </c>
      <c r="S167" s="1133">
        <v>2.5579077768129439</v>
      </c>
      <c r="T167" s="1132">
        <v>2.2446229810025944</v>
      </c>
      <c r="U167" s="1145"/>
      <c r="AC167" s="1471" t="s">
        <v>1253</v>
      </c>
      <c r="AD167" s="1474">
        <v>21658.195</v>
      </c>
      <c r="AE167" s="1474">
        <v>19937.71</v>
      </c>
      <c r="AF167" s="1474">
        <v>33314.1875</v>
      </c>
    </row>
    <row r="168" spans="4:53" x14ac:dyDescent="0.25">
      <c r="G168" s="104" t="s">
        <v>120</v>
      </c>
      <c r="H168" s="1132">
        <v>1.5204597827447492</v>
      </c>
      <c r="I168" s="1133">
        <v>1.9639058234848255</v>
      </c>
      <c r="J168" s="1133">
        <v>1.8768427657832094</v>
      </c>
      <c r="K168" s="1133">
        <v>1.820748974356784</v>
      </c>
      <c r="L168" s="1133">
        <v>2.0935840625651991</v>
      </c>
      <c r="M168" s="1133">
        <v>2.0999243015695437</v>
      </c>
      <c r="N168" s="1133">
        <v>2.8317755420847281</v>
      </c>
      <c r="O168" s="1133">
        <v>2.484756587202265</v>
      </c>
      <c r="P168" s="1133">
        <v>1.9205817660092681</v>
      </c>
      <c r="Q168" s="1133">
        <v>2.1118880434062119</v>
      </c>
      <c r="R168" s="1133">
        <v>2.7565600378378732</v>
      </c>
      <c r="S168" s="1133">
        <v>2.1402971915847018</v>
      </c>
      <c r="T168" s="1132">
        <v>2.2376416602934017</v>
      </c>
      <c r="U168" s="1145"/>
      <c r="AC168" s="1471" t="s">
        <v>1254</v>
      </c>
      <c r="AD168" s="1474">
        <v>21658.195</v>
      </c>
      <c r="AE168" s="1474">
        <v>18404.04</v>
      </c>
      <c r="AF168" s="1474">
        <v>27257.062499999996</v>
      </c>
    </row>
    <row r="169" spans="4:53" x14ac:dyDescent="0.25">
      <c r="G169" s="104" t="s">
        <v>125</v>
      </c>
      <c r="H169" s="1132">
        <v>2.2241254812516202</v>
      </c>
      <c r="I169" s="1133">
        <v>2.9831519173168233</v>
      </c>
      <c r="J169" s="1133">
        <v>2.7164309452374673</v>
      </c>
      <c r="K169" s="1133">
        <v>2.1772180262596224</v>
      </c>
      <c r="L169" s="1133">
        <v>2.780774749415956</v>
      </c>
      <c r="M169" s="1133">
        <v>1.9837037842607224</v>
      </c>
      <c r="N169" s="1133">
        <v>2.2422814181545223</v>
      </c>
      <c r="O169" s="1133">
        <v>2.0163812108034294</v>
      </c>
      <c r="P169" s="1133">
        <v>2.2507084894797251</v>
      </c>
      <c r="Q169" s="1133">
        <v>2.4023461091384291</v>
      </c>
      <c r="R169" s="1133">
        <v>2.5509630445925815</v>
      </c>
      <c r="S169" s="1133">
        <v>1.8225052009108018</v>
      </c>
      <c r="T169" s="1132">
        <v>2.2184656741108353</v>
      </c>
      <c r="U169" s="1145"/>
      <c r="AC169" s="1468" t="s">
        <v>1266</v>
      </c>
      <c r="AD169" s="1469">
        <v>11329</v>
      </c>
      <c r="AE169" s="1469">
        <v>7983.760000000002</v>
      </c>
      <c r="AF169" s="1469">
        <v>18857.29</v>
      </c>
    </row>
    <row r="170" spans="4:53" x14ac:dyDescent="0.25">
      <c r="G170" s="104" t="s">
        <v>118</v>
      </c>
      <c r="H170" s="1132">
        <v>2.2560345218817646</v>
      </c>
      <c r="I170" s="1133">
        <v>2.2486081796327717</v>
      </c>
      <c r="J170" s="1133">
        <v>2.5381276303576459</v>
      </c>
      <c r="K170" s="1133">
        <v>2.5247084908617934</v>
      </c>
      <c r="L170" s="1133">
        <v>1.9385687439580686</v>
      </c>
      <c r="M170" s="1133">
        <v>1.8671423228404924</v>
      </c>
      <c r="N170" s="1133">
        <v>2.248724055915015</v>
      </c>
      <c r="O170" s="1133">
        <v>2.2660398836387228</v>
      </c>
      <c r="P170" s="1133">
        <v>2.1687559936483924</v>
      </c>
      <c r="Q170" s="1133">
        <v>2.1065948244250872</v>
      </c>
      <c r="R170" s="1133">
        <v>2.1773836734681411</v>
      </c>
      <c r="S170" s="1133">
        <v>2.0459070047598926</v>
      </c>
      <c r="T170" s="1132">
        <v>2.1978343576236465</v>
      </c>
      <c r="U170" s="1145"/>
      <c r="AC170" s="1471" t="s">
        <v>1253</v>
      </c>
      <c r="AD170" s="1474">
        <v>9063.2000000000007</v>
      </c>
      <c r="AE170" s="1474">
        <v>6387.0080000000016</v>
      </c>
      <c r="AF170" s="1474">
        <v>15085.832000000002</v>
      </c>
    </row>
    <row r="171" spans="4:53" x14ac:dyDescent="0.25">
      <c r="G171" s="104" t="s">
        <v>119</v>
      </c>
      <c r="H171" s="1132">
        <v>1.3097704852884207</v>
      </c>
      <c r="I171" s="1133">
        <v>2.1813474463735534</v>
      </c>
      <c r="J171" s="1133">
        <v>2.1339098890317763</v>
      </c>
      <c r="K171" s="1133">
        <v>2.5218200916116191</v>
      </c>
      <c r="L171" s="1133">
        <v>2.4698605586309279</v>
      </c>
      <c r="M171" s="1133">
        <v>1.8406900061862421</v>
      </c>
      <c r="N171" s="1133">
        <v>2.5266765983716413</v>
      </c>
      <c r="O171" s="1133">
        <v>2.1040132868981991</v>
      </c>
      <c r="P171" s="1133">
        <v>1.6388149602772386</v>
      </c>
      <c r="Q171" s="1133">
        <v>2.0237197362872408</v>
      </c>
      <c r="R171" s="1133">
        <v>1.9233113693518002</v>
      </c>
      <c r="S171" s="1133">
        <v>1.9696166798871315</v>
      </c>
      <c r="T171" s="1132">
        <v>2.052295918367347</v>
      </c>
      <c r="U171" s="1145"/>
      <c r="AC171" s="1471" t="s">
        <v>1254</v>
      </c>
      <c r="AD171" s="1474">
        <v>2265.7999999999993</v>
      </c>
      <c r="AE171" s="1474">
        <v>1596.752</v>
      </c>
      <c r="AF171" s="1474">
        <v>3771.4579999999992</v>
      </c>
    </row>
    <row r="172" spans="4:53" x14ac:dyDescent="0.25">
      <c r="G172" s="104" t="s">
        <v>121</v>
      </c>
      <c r="H172" s="1132">
        <v>2.2973348835357514</v>
      </c>
      <c r="I172" s="1133">
        <v>2.3741457848908647</v>
      </c>
      <c r="J172" s="1133">
        <v>1.8309640590370004</v>
      </c>
      <c r="K172" s="1133">
        <v>2.7742121119473877</v>
      </c>
      <c r="L172" s="1133">
        <v>2.2942192345154173</v>
      </c>
      <c r="M172" s="1133">
        <v>3.7381983535440106</v>
      </c>
      <c r="N172" s="1133">
        <v>3.1554141371016984</v>
      </c>
      <c r="O172" s="1133">
        <v>4.2366054302727925</v>
      </c>
      <c r="P172" s="1133">
        <v>1.7127842348447289</v>
      </c>
      <c r="Q172" s="1133">
        <v>1.8330829515198377</v>
      </c>
      <c r="R172" s="1133">
        <v>1.9857726113506728</v>
      </c>
      <c r="S172" s="1133">
        <v>2.356391245971285</v>
      </c>
      <c r="T172" s="1132">
        <v>2.8651535380507345</v>
      </c>
      <c r="U172" s="1145"/>
      <c r="AC172" s="126"/>
      <c r="AD172" s="6"/>
    </row>
    <row r="173" spans="4:53" x14ac:dyDescent="0.25">
      <c r="F173" s="128"/>
      <c r="G173" s="1062" t="s">
        <v>122</v>
      </c>
      <c r="H173" s="1132">
        <v>2.8047984649599278</v>
      </c>
      <c r="I173" s="1133">
        <v>2.4560079071164052</v>
      </c>
      <c r="J173" s="1133">
        <v>2.1698212044686369</v>
      </c>
      <c r="K173" s="1133">
        <v>2.6313049000737831</v>
      </c>
      <c r="L173" s="1133">
        <v>2.2123667182817477</v>
      </c>
      <c r="M173" s="1133">
        <v>1.9488708820160368</v>
      </c>
      <c r="N173" s="1133">
        <v>2.1517998126024267</v>
      </c>
      <c r="O173" s="1133">
        <v>1.9850981071643725</v>
      </c>
      <c r="P173" s="1133">
        <v>1.7473193992570846</v>
      </c>
      <c r="Q173" s="1133">
        <v>1.9510275734647671</v>
      </c>
      <c r="R173" s="1133">
        <v>2.1284219842802341</v>
      </c>
      <c r="S173" s="1133">
        <v>2.5564042726172858</v>
      </c>
      <c r="T173" s="1134">
        <v>2.1122047244094486</v>
      </c>
      <c r="U173" s="1145"/>
      <c r="AC173" s="1470" t="s">
        <v>1268</v>
      </c>
      <c r="AD173" s="1469">
        <v>156620</v>
      </c>
      <c r="AE173" s="1469">
        <v>154703</v>
      </c>
      <c r="AF173" s="1469">
        <v>214566.00000000003</v>
      </c>
    </row>
    <row r="174" spans="4:53" x14ac:dyDescent="0.25">
      <c r="F174" s="128"/>
      <c r="G174" s="850" t="s">
        <v>962</v>
      </c>
      <c r="H174" s="1135">
        <v>2.8908860874363271</v>
      </c>
      <c r="I174" s="1136">
        <v>2.6660625366008039</v>
      </c>
      <c r="J174" s="1136">
        <v>2.6249247884568701</v>
      </c>
      <c r="K174" s="1136">
        <v>2.4762631893049543</v>
      </c>
      <c r="L174" s="1136">
        <v>2.4369885739424646</v>
      </c>
      <c r="M174" s="1136">
        <v>2.3892537201773694</v>
      </c>
      <c r="N174" s="1136">
        <v>2.7551809777904981</v>
      </c>
      <c r="O174" s="1136">
        <v>2.4774194358241495</v>
      </c>
      <c r="P174" s="1136">
        <v>2.3846646857987053</v>
      </c>
      <c r="Q174" s="1136">
        <v>2.5021470347609007</v>
      </c>
      <c r="R174" s="1136">
        <v>2.8430611649480295</v>
      </c>
      <c r="S174" s="1136">
        <v>2.6292415440480834</v>
      </c>
      <c r="T174" s="1141">
        <v>2.5500766570399684</v>
      </c>
      <c r="U174" s="1113"/>
      <c r="AC174" s="126"/>
      <c r="AD174" s="126"/>
      <c r="AE174" s="126"/>
      <c r="AF174" s="126"/>
    </row>
    <row r="175" spans="4:53" ht="15.75" thickBot="1" x14ac:dyDescent="0.3">
      <c r="G175" s="848" t="s">
        <v>963</v>
      </c>
      <c r="H175" s="1137">
        <v>3.7841898443095721</v>
      </c>
      <c r="I175" s="1138">
        <v>3.1527565323970475</v>
      </c>
      <c r="J175" s="1138">
        <v>3.0319838310838279</v>
      </c>
      <c r="K175" s="1138">
        <v>3.1475143591186496</v>
      </c>
      <c r="L175" s="1138">
        <v>3.0774261908231879</v>
      </c>
      <c r="M175" s="1138">
        <v>3.1111973586672805</v>
      </c>
      <c r="N175" s="1138">
        <v>3.7770933488706415</v>
      </c>
      <c r="O175" s="1138">
        <v>3.3687910178693912</v>
      </c>
      <c r="P175" s="1138">
        <v>3.2252549563884072</v>
      </c>
      <c r="Q175" s="1138">
        <v>2.8031865693611566</v>
      </c>
      <c r="R175" s="1138">
        <v>3.188877424516952</v>
      </c>
      <c r="S175" s="1138">
        <v>3.2119898183593456</v>
      </c>
      <c r="T175" s="1142">
        <v>3.2351765991933354</v>
      </c>
      <c r="U175" s="1138"/>
      <c r="AC175" s="1460" t="s">
        <v>1297</v>
      </c>
      <c r="AD175" s="126"/>
      <c r="AE175" s="126"/>
      <c r="AF175" s="126"/>
    </row>
    <row r="176" spans="4:53" ht="15.75" thickBot="1" x14ac:dyDescent="0.3">
      <c r="F176" s="128"/>
      <c r="G176" s="850" t="s">
        <v>964</v>
      </c>
      <c r="H176" s="1139">
        <v>2.371727335387539</v>
      </c>
      <c r="I176" s="1140">
        <v>2.3654682020483344</v>
      </c>
      <c r="J176" s="1140">
        <v>2.3786618245852806</v>
      </c>
      <c r="K176" s="1140">
        <v>2.1681826140920086</v>
      </c>
      <c r="L176" s="1140">
        <v>2.1827591762705638</v>
      </c>
      <c r="M176" s="1140">
        <v>2.0847620166488703</v>
      </c>
      <c r="N176" s="1140">
        <v>2.400416099577118</v>
      </c>
      <c r="O176" s="1140">
        <v>2.1572634660009129</v>
      </c>
      <c r="P176" s="1140">
        <v>2.0520447922568912</v>
      </c>
      <c r="Q176" s="1140">
        <v>2.2899151203342849</v>
      </c>
      <c r="R176" s="1140">
        <v>2.5904600441950301</v>
      </c>
      <c r="S176" s="1140">
        <v>2.2867262621201143</v>
      </c>
      <c r="T176" s="1143">
        <v>2.2346039019648685</v>
      </c>
      <c r="AC176" s="1480" t="s">
        <v>1278</v>
      </c>
      <c r="AD176" s="1481" t="s">
        <v>1257</v>
      </c>
      <c r="AE176" s="1481" t="s">
        <v>1258</v>
      </c>
      <c r="AF176" s="1481" t="s">
        <v>1259</v>
      </c>
      <c r="AG176" s="1482" t="s">
        <v>1260</v>
      </c>
      <c r="AH176" s="1523" t="s">
        <v>327</v>
      </c>
      <c r="AK176" s="147" t="s">
        <v>1298</v>
      </c>
    </row>
    <row r="177" spans="4:53" x14ac:dyDescent="0.25">
      <c r="D177" s="1197"/>
      <c r="E177" s="1197"/>
      <c r="F177" s="1158"/>
      <c r="G177" s="1154" t="s">
        <v>959</v>
      </c>
      <c r="H177" s="1155">
        <v>2.9405099150141645</v>
      </c>
      <c r="I177" s="1156">
        <v>2.5726789621756798</v>
      </c>
      <c r="J177" s="1156">
        <v>2.5578352661314301</v>
      </c>
      <c r="K177" s="1156">
        <v>2.4725952014087609</v>
      </c>
      <c r="L177" s="1156">
        <v>2.2781815109007941</v>
      </c>
      <c r="M177" s="1156">
        <v>2.133586337760911</v>
      </c>
      <c r="N177" s="1156">
        <v>2.4023449878525405</v>
      </c>
      <c r="O177" s="1156">
        <v>2.196490618485059</v>
      </c>
      <c r="P177" s="1156">
        <v>2.0685030285549466</v>
      </c>
      <c r="Q177" s="1156">
        <v>2.2389015073301675</v>
      </c>
      <c r="R177" s="1156">
        <v>2.6206798866855525</v>
      </c>
      <c r="S177" s="1156">
        <v>2.5943396226415096</v>
      </c>
      <c r="T177" s="1157">
        <v>2.3397491414066001</v>
      </c>
      <c r="AC177" s="1475" t="s">
        <v>1272</v>
      </c>
      <c r="AD177" s="1488">
        <v>478417.12981119863</v>
      </c>
      <c r="AE177" s="1488">
        <v>662916.89192329138</v>
      </c>
      <c r="AF177" s="1488">
        <v>298522.19496360596</v>
      </c>
      <c r="AG177" s="1488">
        <v>807388.7110873037</v>
      </c>
      <c r="AH177" s="1488">
        <v>2247244.9277853998</v>
      </c>
    </row>
    <row r="178" spans="4:53" x14ac:dyDescent="0.25">
      <c r="D178" s="1197"/>
      <c r="E178" s="1197"/>
      <c r="F178" s="1158"/>
      <c r="G178" s="1154" t="s">
        <v>960</v>
      </c>
      <c r="H178" s="1155">
        <v>3.5192472198460223</v>
      </c>
      <c r="I178" s="1156">
        <v>2.9320224719101122</v>
      </c>
      <c r="J178" s="1156">
        <v>2.8197054342305741</v>
      </c>
      <c r="K178" s="1156">
        <v>3.0812077043206663</v>
      </c>
      <c r="L178" s="1156">
        <v>2.8619662363455811</v>
      </c>
      <c r="M178" s="1156">
        <v>2.893372982158029</v>
      </c>
      <c r="N178" s="1156">
        <v>3.7851805728518055</v>
      </c>
      <c r="O178" s="1156">
        <v>3.1329317269076307</v>
      </c>
      <c r="P178" s="1156">
        <v>2.9994450610432852</v>
      </c>
      <c r="Q178" s="1156">
        <v>2.5066605420303167</v>
      </c>
      <c r="R178" s="1156">
        <v>2.9656144306651635</v>
      </c>
      <c r="S178" s="1156">
        <v>2.9871086556169431</v>
      </c>
      <c r="T178" s="1157">
        <v>3.0085078245536696</v>
      </c>
      <c r="AC178" s="1483" t="s">
        <v>1273</v>
      </c>
      <c r="AD178" s="1469">
        <v>425568</v>
      </c>
      <c r="AE178" s="1469">
        <v>233450.10431999998</v>
      </c>
      <c r="AF178" s="1469">
        <v>207918.67199999999</v>
      </c>
      <c r="AG178" s="1469">
        <v>87006.720000000001</v>
      </c>
      <c r="AH178" s="1469">
        <v>953943.49631999992</v>
      </c>
      <c r="AN178" s="2163" t="s">
        <v>1696</v>
      </c>
      <c r="AO178" s="2161">
        <v>2019</v>
      </c>
      <c r="AP178" s="2162"/>
      <c r="AQ178" s="2161">
        <v>2022</v>
      </c>
      <c r="AR178" s="2162"/>
      <c r="AS178" s="2161" t="s">
        <v>1695</v>
      </c>
      <c r="AT178" s="2162"/>
    </row>
    <row r="179" spans="4:53" x14ac:dyDescent="0.25">
      <c r="D179" s="1197"/>
      <c r="E179" s="1197"/>
      <c r="F179" s="1158"/>
      <c r="G179" s="1154" t="s">
        <v>961</v>
      </c>
      <c r="H179" s="1155">
        <v>2.4208909370199692</v>
      </c>
      <c r="I179" s="1156">
        <v>2.1219168428470754</v>
      </c>
      <c r="J179" s="1156">
        <v>2.187948350071736</v>
      </c>
      <c r="K179" s="1156">
        <v>2.026697177726926</v>
      </c>
      <c r="L179" s="1156">
        <v>1.9769408147578786</v>
      </c>
      <c r="M179" s="1156">
        <v>1.8113853359754999</v>
      </c>
      <c r="N179" s="1156">
        <v>2.1044662170759638</v>
      </c>
      <c r="O179" s="1156">
        <v>1.9534164918865218</v>
      </c>
      <c r="P179" s="1156">
        <v>1.7416212003117693</v>
      </c>
      <c r="Q179" s="1156">
        <v>2.0202550637659416</v>
      </c>
      <c r="R179" s="1156">
        <v>2.2609437180216032</v>
      </c>
      <c r="S179" s="1156">
        <v>2.158702064896755</v>
      </c>
      <c r="T179" s="1157">
        <v>1.9965480675947025</v>
      </c>
      <c r="AC179" s="1483" t="s">
        <v>1274</v>
      </c>
      <c r="AD179" s="1469">
        <v>76602.240000000005</v>
      </c>
      <c r="AE179" s="1469">
        <v>53693.523993600007</v>
      </c>
      <c r="AF179" s="1469">
        <v>35346.17424</v>
      </c>
      <c r="AG179" s="1469">
        <v>21751.68</v>
      </c>
      <c r="AH179" s="1469">
        <v>187393.61823359999</v>
      </c>
      <c r="AN179" s="2163"/>
      <c r="AO179" s="1892" t="s">
        <v>1697</v>
      </c>
      <c r="AP179" s="1893" t="s">
        <v>292</v>
      </c>
      <c r="AQ179" s="1892" t="s">
        <v>1697</v>
      </c>
      <c r="AR179" s="1892" t="s">
        <v>292</v>
      </c>
      <c r="AS179" s="1892" t="s">
        <v>1697</v>
      </c>
      <c r="AT179" s="1892" t="s">
        <v>292</v>
      </c>
    </row>
    <row r="180" spans="4:53" x14ac:dyDescent="0.25">
      <c r="AC180" s="1478" t="s">
        <v>1270</v>
      </c>
      <c r="AD180" s="1469">
        <v>980587.36981119867</v>
      </c>
      <c r="AE180" s="1469">
        <v>950060.52023689135</v>
      </c>
      <c r="AF180" s="1469">
        <v>541787.04120360594</v>
      </c>
      <c r="AG180" s="1469">
        <v>916147.11108730373</v>
      </c>
      <c r="AH180" s="1469">
        <v>3388582.0423389999</v>
      </c>
      <c r="AN180" s="1172" t="s">
        <v>1692</v>
      </c>
      <c r="AO180" s="1896">
        <v>20.244426827118218</v>
      </c>
      <c r="AP180" s="1894">
        <v>0.691457306199324</v>
      </c>
      <c r="AQ180" s="1896">
        <v>18.96705620586097</v>
      </c>
      <c r="AR180" s="1894">
        <v>0.67688939354780309</v>
      </c>
      <c r="AS180" s="1896">
        <v>17.46037004213867</v>
      </c>
      <c r="AT180" s="1894">
        <v>0.68043222234372924</v>
      </c>
    </row>
    <row r="181" spans="4:53" ht="15.75" thickBot="1" x14ac:dyDescent="0.3">
      <c r="AC181" s="1479" t="s">
        <v>1271</v>
      </c>
      <c r="AD181" s="1486">
        <v>22.120175272077571</v>
      </c>
      <c r="AE181" s="1486">
        <v>39.068652467904613</v>
      </c>
      <c r="AF181" s="1486">
        <v>25.015336744525847</v>
      </c>
      <c r="AG181" s="1486">
        <v>101.08428712676579</v>
      </c>
      <c r="AH181" s="1486">
        <v>34.100958528409627</v>
      </c>
      <c r="AN181" s="1172" t="s">
        <v>1693</v>
      </c>
      <c r="AO181" s="1896">
        <v>7.4618830211891201</v>
      </c>
      <c r="AP181" s="1894">
        <v>0.25486389795410003</v>
      </c>
      <c r="AQ181" s="1896">
        <v>7.4953756087240713</v>
      </c>
      <c r="AR181" s="1894">
        <v>0.26749223470084238</v>
      </c>
      <c r="AS181" s="1896">
        <v>6.7490582564929751</v>
      </c>
      <c r="AT181" s="1894">
        <v>0.26301141940920253</v>
      </c>
    </row>
    <row r="182" spans="4:53" x14ac:dyDescent="0.25">
      <c r="AC182" s="1475" t="s">
        <v>1275</v>
      </c>
      <c r="AD182" s="1488">
        <v>216934.08315325607</v>
      </c>
      <c r="AE182" s="1488">
        <v>231359.88393334244</v>
      </c>
      <c r="AF182" s="1488">
        <v>267904.53394169768</v>
      </c>
      <c r="AG182" s="1488">
        <v>207238.70084955875</v>
      </c>
      <c r="AH182" s="1488">
        <v>923437.201877855</v>
      </c>
      <c r="AN182" s="1172" t="s">
        <v>1694</v>
      </c>
      <c r="AO182" s="1896">
        <v>1.5716031126447707</v>
      </c>
      <c r="AP182" s="1894">
        <v>5.3678795846576033E-2</v>
      </c>
      <c r="AQ182" s="1896">
        <v>1.5584773422984817</v>
      </c>
      <c r="AR182" s="1894">
        <v>5.561837175135452E-2</v>
      </c>
      <c r="AS182" s="1896">
        <v>1.4512759842974132</v>
      </c>
      <c r="AT182" s="1894">
        <v>5.65563582470682E-2</v>
      </c>
    </row>
    <row r="183" spans="4:53" x14ac:dyDescent="0.25">
      <c r="AC183" s="1483" t="s">
        <v>1276</v>
      </c>
      <c r="AD183" s="1469">
        <v>89531.59599999999</v>
      </c>
      <c r="AE183" s="1469">
        <v>35470.90601264</v>
      </c>
      <c r="AF183" s="1469">
        <v>81235.557805999983</v>
      </c>
      <c r="AG183" s="1469">
        <v>8498.5626399999965</v>
      </c>
      <c r="AH183" s="1469">
        <v>214736.62245863996</v>
      </c>
      <c r="AN183" s="1891" t="s">
        <v>147</v>
      </c>
      <c r="AO183" s="1897">
        <v>29.277912960952108</v>
      </c>
      <c r="AP183" s="1895">
        <v>1</v>
      </c>
      <c r="AQ183" s="1897">
        <v>28.020909156883523</v>
      </c>
      <c r="AR183" s="1895">
        <v>1</v>
      </c>
      <c r="AS183" s="1897">
        <v>25.660704282929061</v>
      </c>
      <c r="AT183" s="1895">
        <v>0.99999999999999989</v>
      </c>
    </row>
    <row r="184" spans="4:53" x14ac:dyDescent="0.25">
      <c r="AC184" s="1483" t="s">
        <v>1277</v>
      </c>
      <c r="AD184" s="1469">
        <v>26859.478799999993</v>
      </c>
      <c r="AE184" s="1469">
        <v>12414.817104424001</v>
      </c>
      <c r="AF184" s="1469">
        <v>16247.111561199998</v>
      </c>
      <c r="AG184" s="1469">
        <v>3229.4538031999987</v>
      </c>
      <c r="AH184" s="1469">
        <v>58750.861268823995</v>
      </c>
      <c r="AU184" s="2"/>
    </row>
    <row r="185" spans="4:53" x14ac:dyDescent="0.25">
      <c r="AC185" s="1478" t="s">
        <v>1270</v>
      </c>
      <c r="AD185" s="1469">
        <v>333325.15795325604</v>
      </c>
      <c r="AE185" s="1469">
        <v>279245.60705040646</v>
      </c>
      <c r="AF185" s="1469">
        <v>365387.20330889768</v>
      </c>
      <c r="AG185" s="1469">
        <v>218966.71729275875</v>
      </c>
      <c r="AH185" s="1469">
        <v>1196924.685605319</v>
      </c>
      <c r="AV185" s="258"/>
      <c r="AY185" s="1625"/>
      <c r="AZ185" s="1625"/>
      <c r="BA185" s="1625"/>
    </row>
    <row r="186" spans="4:53" ht="15.75" thickBot="1" x14ac:dyDescent="0.3">
      <c r="AC186" s="1479" t="s">
        <v>1271</v>
      </c>
      <c r="AD186" s="1486">
        <v>13.964187597539004</v>
      </c>
      <c r="AE186" s="1486">
        <v>29.528268112222086</v>
      </c>
      <c r="AF186" s="1486">
        <v>16.870621180984735</v>
      </c>
      <c r="AG186" s="1486">
        <v>96.639914066889759</v>
      </c>
      <c r="AH186" s="1486">
        <v>20.906657929916587</v>
      </c>
      <c r="AV186" s="258"/>
      <c r="AY186" s="1625"/>
      <c r="AZ186" s="1625"/>
      <c r="BA186" s="1625"/>
    </row>
    <row r="187" spans="4:53" ht="15.75" thickBot="1" x14ac:dyDescent="0.3">
      <c r="AC187" s="2167" t="s">
        <v>1295</v>
      </c>
      <c r="AD187" s="2168"/>
      <c r="AE187" s="2168"/>
      <c r="AF187" s="2168"/>
      <c r="AG187" s="2168"/>
      <c r="AH187" s="2169"/>
      <c r="AV187" s="258"/>
      <c r="AY187" s="1625"/>
      <c r="AZ187" s="1626"/>
      <c r="BA187" s="1625"/>
    </row>
    <row r="188" spans="4:53" x14ac:dyDescent="0.25">
      <c r="AC188" s="1484" t="s">
        <v>1270</v>
      </c>
      <c r="AD188" s="1485">
        <v>1313912.5277644547</v>
      </c>
      <c r="AE188" s="1485">
        <v>1229306.1272872977</v>
      </c>
      <c r="AF188" s="1485">
        <v>907174.24451250362</v>
      </c>
      <c r="AG188" s="1485">
        <v>1135113.8283800625</v>
      </c>
      <c r="AH188" s="1531">
        <v>4585.5067279443192</v>
      </c>
      <c r="AJ188" s="1541">
        <v>3.6550601933566236E-3</v>
      </c>
      <c r="AK188" s="2" t="s">
        <v>1299</v>
      </c>
      <c r="AY188" s="1625"/>
      <c r="AZ188" s="1626"/>
      <c r="BA188" s="1625"/>
    </row>
    <row r="189" spans="4:53" ht="15.75" thickBot="1" x14ac:dyDescent="0.3">
      <c r="AC189" s="1479" t="s">
        <v>1271</v>
      </c>
      <c r="AD189" s="1486">
        <v>19.265579585989073</v>
      </c>
      <c r="AE189" s="1486">
        <v>36.397344848313502</v>
      </c>
      <c r="AF189" s="1486">
        <v>20.942978962755291</v>
      </c>
      <c r="AG189" s="1524">
        <v>100.19541251479058</v>
      </c>
      <c r="AH189" s="1532">
        <v>29.277912960952108</v>
      </c>
      <c r="AJ189" s="1542">
        <v>0.73313653559234759</v>
      </c>
      <c r="AK189" s="677" t="s">
        <v>1301</v>
      </c>
      <c r="AL189" s="70"/>
      <c r="AM189" s="70"/>
      <c r="AY189" s="1625"/>
      <c r="AZ189" s="1625"/>
      <c r="BA189" s="1625"/>
    </row>
    <row r="190" spans="4:53" ht="15.75" thickBot="1" x14ac:dyDescent="0.3">
      <c r="AD190" s="126"/>
      <c r="AG190" s="126"/>
      <c r="AJ190" s="1472"/>
      <c r="AK190" s="70"/>
      <c r="AL190" s="70"/>
      <c r="AM190" s="1472"/>
      <c r="AY190" s="1625"/>
      <c r="AZ190" s="1625"/>
      <c r="BA190" s="1625"/>
    </row>
    <row r="191" spans="4:53" ht="15.75" thickBot="1" x14ac:dyDescent="0.3">
      <c r="AC191" s="1480" t="s">
        <v>1288</v>
      </c>
      <c r="AD191" s="1481" t="s">
        <v>1257</v>
      </c>
      <c r="AE191" s="1481" t="s">
        <v>1258</v>
      </c>
      <c r="AF191" s="1481" t="s">
        <v>1259</v>
      </c>
      <c r="AG191" s="1482" t="s">
        <v>1260</v>
      </c>
      <c r="AH191" s="1523" t="s">
        <v>1290</v>
      </c>
      <c r="AJ191" s="1890">
        <v>0.26686346440765241</v>
      </c>
      <c r="AK191" s="70"/>
      <c r="AL191" s="70"/>
      <c r="AM191" s="1522"/>
      <c r="AY191" s="1625"/>
      <c r="AZ191" s="1629"/>
      <c r="BA191" s="1625"/>
    </row>
    <row r="192" spans="4:53" x14ac:dyDescent="0.25">
      <c r="AC192" s="1475" t="s">
        <v>1272</v>
      </c>
      <c r="AD192" s="1488">
        <v>613906.57337343751</v>
      </c>
      <c r="AE192" s="1488">
        <v>525030.97485439037</v>
      </c>
      <c r="AF192" s="1488">
        <v>279824.16177998798</v>
      </c>
      <c r="AG192" s="1488">
        <v>661306.00884284079</v>
      </c>
      <c r="AH192" s="1488">
        <v>2080067.7188506569</v>
      </c>
      <c r="AK192" s="70"/>
      <c r="AL192" s="70"/>
      <c r="AM192" s="1472"/>
      <c r="AY192" s="1625"/>
      <c r="AZ192" s="1628"/>
      <c r="BA192" s="1625"/>
    </row>
    <row r="193" spans="4:53" ht="15.75" thickBot="1" x14ac:dyDescent="0.3">
      <c r="AC193" s="1483" t="s">
        <v>1273</v>
      </c>
      <c r="AD193" s="1469">
        <v>499324.8</v>
      </c>
      <c r="AE193" s="1469">
        <v>198729.28992000004</v>
      </c>
      <c r="AF193" s="1469">
        <v>191402.01599999997</v>
      </c>
      <c r="AG193" s="1469">
        <v>61315.276800000014</v>
      </c>
      <c r="AH193" s="1469">
        <v>950771.38271999999</v>
      </c>
      <c r="AJ193" s="1614" t="s">
        <v>1323</v>
      </c>
      <c r="AK193" s="70"/>
      <c r="AL193" s="70"/>
      <c r="AM193" s="1472"/>
      <c r="AY193" s="1625"/>
      <c r="AZ193" s="1625"/>
      <c r="BA193" s="1625"/>
    </row>
    <row r="194" spans="4:53" x14ac:dyDescent="0.25">
      <c r="AC194" s="1483" t="s">
        <v>1274</v>
      </c>
      <c r="AD194" s="1469">
        <v>89878.463999999993</v>
      </c>
      <c r="AE194" s="1469">
        <v>45707.736681600014</v>
      </c>
      <c r="AF194" s="1469">
        <v>32538.342720000001</v>
      </c>
      <c r="AG194" s="1469">
        <v>15328.819200000004</v>
      </c>
      <c r="AH194" s="1469">
        <v>183453.36260160003</v>
      </c>
      <c r="AJ194" s="1484"/>
      <c r="AK194" s="1476">
        <v>2019</v>
      </c>
      <c r="AL194" s="1476">
        <v>2022</v>
      </c>
      <c r="AM194" s="1477">
        <v>2028</v>
      </c>
      <c r="AY194" s="1625"/>
      <c r="AZ194" s="1625"/>
      <c r="BA194" s="1625"/>
    </row>
    <row r="195" spans="4:53" x14ac:dyDescent="0.25">
      <c r="D195" s="1181"/>
      <c r="E195" s="1181"/>
      <c r="F195" s="761"/>
      <c r="G195" s="761"/>
      <c r="H195" s="761"/>
      <c r="I195" s="761"/>
      <c r="J195" s="761"/>
      <c r="K195" s="761"/>
      <c r="L195" s="761"/>
      <c r="M195" s="761"/>
      <c r="N195" s="761"/>
      <c r="O195" s="761"/>
      <c r="P195" s="761"/>
      <c r="Q195" s="761"/>
      <c r="R195" s="761"/>
      <c r="AC195" s="1478" t="s">
        <v>1270</v>
      </c>
      <c r="AD195" s="1469">
        <v>1203109.8373734374</v>
      </c>
      <c r="AE195" s="1469">
        <v>769468.00145599036</v>
      </c>
      <c r="AF195" s="1469">
        <v>503764.52049998794</v>
      </c>
      <c r="AG195" s="1469">
        <v>737950.10484284081</v>
      </c>
      <c r="AH195" s="1469">
        <v>3214292.4641722571</v>
      </c>
      <c r="AJ195" s="1478" t="s">
        <v>1324</v>
      </c>
      <c r="AK195" s="1615">
        <v>19.265579585989073</v>
      </c>
      <c r="AL195" s="1615">
        <v>20.220490897631059</v>
      </c>
      <c r="AM195" s="1616">
        <v>16.2825205596437</v>
      </c>
      <c r="AY195" s="1625"/>
      <c r="AZ195" s="1625"/>
      <c r="BA195" s="1625"/>
    </row>
    <row r="196" spans="4:53" ht="15.75" thickBot="1" x14ac:dyDescent="0.3">
      <c r="D196" s="1181"/>
      <c r="E196" s="1181"/>
      <c r="F196" s="761"/>
      <c r="G196" s="761"/>
      <c r="H196" s="761"/>
      <c r="I196" s="761"/>
      <c r="J196" s="761"/>
      <c r="K196" s="761"/>
      <c r="L196" s="761"/>
      <c r="M196" s="761"/>
      <c r="N196" s="761"/>
      <c r="O196" s="761"/>
      <c r="P196" s="761"/>
      <c r="Q196" s="761"/>
      <c r="R196" s="761"/>
      <c r="AC196" s="1479" t="s">
        <v>1271</v>
      </c>
      <c r="AD196" s="1486">
        <v>23.13094490557048</v>
      </c>
      <c r="AE196" s="1486">
        <v>37.170629538057305</v>
      </c>
      <c r="AF196" s="1486">
        <v>25.26691984686245</v>
      </c>
      <c r="AG196" s="1486">
        <v>115.53924855626306</v>
      </c>
      <c r="AH196" s="1486">
        <v>32.454918413484734</v>
      </c>
      <c r="AJ196" s="1478" t="s">
        <v>1325</v>
      </c>
      <c r="AK196" s="1615">
        <v>36.397344848313502</v>
      </c>
      <c r="AL196" s="1615">
        <v>34.647286397003413</v>
      </c>
      <c r="AM196" s="1616">
        <v>28.995435362688976</v>
      </c>
    </row>
    <row r="197" spans="4:53" x14ac:dyDescent="0.25">
      <c r="D197" s="1181"/>
      <c r="E197" s="1181"/>
      <c r="F197" s="761"/>
      <c r="G197" s="761"/>
      <c r="H197" s="761"/>
      <c r="I197" s="761"/>
      <c r="J197" s="761"/>
      <c r="K197" s="761"/>
      <c r="L197" s="761"/>
      <c r="M197" s="761"/>
      <c r="N197" s="761"/>
      <c r="O197" s="761"/>
      <c r="P197" s="761"/>
      <c r="Q197" s="761"/>
      <c r="R197" s="761"/>
      <c r="AC197" s="1475" t="s">
        <v>1275</v>
      </c>
      <c r="AD197" s="1488">
        <v>278370.59197499999</v>
      </c>
      <c r="AE197" s="1488">
        <v>174272.66288633613</v>
      </c>
      <c r="AF197" s="1488">
        <v>231806.99792425043</v>
      </c>
      <c r="AG197" s="1488">
        <v>169742.52457906611</v>
      </c>
      <c r="AH197" s="1488">
        <v>854192.7773646526</v>
      </c>
      <c r="AJ197" s="1478" t="s">
        <v>1326</v>
      </c>
      <c r="AK197" s="1615">
        <v>20.942978962755291</v>
      </c>
      <c r="AL197" s="1615">
        <v>21.345070746709222</v>
      </c>
      <c r="AM197" s="1616">
        <v>18.150699506807531</v>
      </c>
    </row>
    <row r="198" spans="4:53" ht="15.75" thickBot="1" x14ac:dyDescent="0.3">
      <c r="D198" s="1181"/>
      <c r="E198" s="1181"/>
      <c r="F198" s="761"/>
      <c r="G198" s="761"/>
      <c r="H198" s="761"/>
      <c r="I198" s="761"/>
      <c r="J198" s="761"/>
      <c r="K198" s="761"/>
      <c r="L198" s="761"/>
      <c r="M198" s="761"/>
      <c r="N198" s="761"/>
      <c r="O198" s="761"/>
      <c r="P198" s="761"/>
      <c r="Q198" s="761"/>
      <c r="R198" s="761"/>
      <c r="AC198" s="1483" t="s">
        <v>1276</v>
      </c>
      <c r="AD198" s="1469">
        <v>105048.65559999998</v>
      </c>
      <c r="AE198" s="1469">
        <v>28718.083842840006</v>
      </c>
      <c r="AF198" s="1469">
        <v>69029.873231999998</v>
      </c>
      <c r="AG198" s="1469">
        <v>5989.0974015999991</v>
      </c>
      <c r="AH198" s="1469">
        <v>208785.71007643998</v>
      </c>
      <c r="AJ198" s="1613" t="s">
        <v>1327</v>
      </c>
      <c r="AK198" s="1617">
        <v>100.19541251479058</v>
      </c>
      <c r="AL198" s="1617">
        <v>114.72759499735898</v>
      </c>
      <c r="AM198" s="1618">
        <v>83.746564699775959</v>
      </c>
    </row>
    <row r="199" spans="4:53" x14ac:dyDescent="0.25">
      <c r="D199" s="1181"/>
      <c r="E199" s="1181"/>
      <c r="F199" s="761"/>
      <c r="G199" s="761"/>
      <c r="H199" s="761"/>
      <c r="I199" s="761"/>
      <c r="J199" s="761"/>
      <c r="K199" s="761"/>
      <c r="L199" s="761"/>
      <c r="M199" s="761"/>
      <c r="N199" s="761"/>
      <c r="O199" s="761"/>
      <c r="P199" s="761"/>
      <c r="Q199" s="761"/>
      <c r="R199" s="761"/>
      <c r="AC199" s="1483" t="s">
        <v>1277</v>
      </c>
      <c r="AD199" s="1469">
        <v>31514.596679999995</v>
      </c>
      <c r="AE199" s="1469">
        <v>10051.329344994001</v>
      </c>
      <c r="AF199" s="1469">
        <v>13805.9746464</v>
      </c>
      <c r="AG199" s="1469">
        <v>2275.8570126079999</v>
      </c>
      <c r="AH199" s="1469">
        <v>57647.757684001997</v>
      </c>
      <c r="AJ199" s="1472"/>
      <c r="AK199" s="70"/>
      <c r="AL199" s="70"/>
      <c r="AM199" s="1472"/>
    </row>
    <row r="200" spans="4:53" x14ac:dyDescent="0.25">
      <c r="G200" s="2" t="s">
        <v>971</v>
      </c>
      <c r="T200" s="276"/>
      <c r="AC200" s="1478" t="s">
        <v>1270</v>
      </c>
      <c r="AD200" s="1469">
        <v>414933.844255</v>
      </c>
      <c r="AE200" s="1469">
        <v>213042.07607417015</v>
      </c>
      <c r="AF200" s="1469">
        <v>314642.84580265044</v>
      </c>
      <c r="AG200" s="1469">
        <v>178007.47899327413</v>
      </c>
      <c r="AH200" s="1469">
        <v>1120626.2451250944</v>
      </c>
      <c r="AJ200" s="1472"/>
      <c r="AK200" s="70"/>
      <c r="AL200" s="70"/>
      <c r="AM200" s="1472"/>
    </row>
    <row r="201" spans="4:53" ht="15.75" thickBot="1" x14ac:dyDescent="0.3">
      <c r="F201" s="128"/>
      <c r="G201" s="850" t="s">
        <v>980</v>
      </c>
      <c r="H201" s="1102" t="s">
        <v>4</v>
      </c>
      <c r="I201" s="1096" t="s">
        <v>5</v>
      </c>
      <c r="J201" s="1096" t="s">
        <v>6</v>
      </c>
      <c r="K201" s="1102" t="s">
        <v>7</v>
      </c>
      <c r="L201" s="1096" t="s">
        <v>8</v>
      </c>
      <c r="M201" s="1096" t="s">
        <v>9</v>
      </c>
      <c r="N201" s="1102" t="s">
        <v>10</v>
      </c>
      <c r="O201" s="1096" t="s">
        <v>11</v>
      </c>
      <c r="P201" s="1096" t="s">
        <v>12</v>
      </c>
      <c r="Q201" s="1102" t="s">
        <v>13</v>
      </c>
      <c r="R201" s="1096" t="s">
        <v>14</v>
      </c>
      <c r="S201" s="1096" t="s">
        <v>15</v>
      </c>
      <c r="T201" s="1107" t="s">
        <v>979</v>
      </c>
      <c r="AC201" s="1479" t="s">
        <v>1271</v>
      </c>
      <c r="AD201" s="1486">
        <v>14.815362025743564</v>
      </c>
      <c r="AE201" s="1486">
        <v>27.824914200820665</v>
      </c>
      <c r="AF201" s="1486">
        <v>17.096400888209896</v>
      </c>
      <c r="AG201" s="1486">
        <v>111.48098076174267</v>
      </c>
      <c r="AH201" s="1486">
        <v>20.131861125343896</v>
      </c>
      <c r="AJ201" s="1472"/>
      <c r="AK201" s="70"/>
      <c r="AL201" s="70"/>
      <c r="AM201" s="1472"/>
    </row>
    <row r="202" spans="4:53" ht="15.75" thickBot="1" x14ac:dyDescent="0.3">
      <c r="D202" s="1198"/>
      <c r="E202" s="1198"/>
      <c r="F202" s="731"/>
      <c r="G202" s="732" t="s">
        <v>977</v>
      </c>
      <c r="H202" s="1168">
        <v>1009</v>
      </c>
      <c r="I202" s="1168">
        <v>1009</v>
      </c>
      <c r="J202" s="1168">
        <v>1009</v>
      </c>
      <c r="K202" s="1168">
        <v>1229</v>
      </c>
      <c r="L202" s="1168">
        <v>1449</v>
      </c>
      <c r="M202" s="1168">
        <v>1449</v>
      </c>
      <c r="N202" s="1168">
        <v>1449</v>
      </c>
      <c r="O202" s="1168">
        <v>1449</v>
      </c>
      <c r="P202" s="1168">
        <v>1449</v>
      </c>
      <c r="Q202" s="1168">
        <v>1009</v>
      </c>
      <c r="R202" s="1168">
        <v>1009</v>
      </c>
      <c r="S202" s="1168">
        <v>1009</v>
      </c>
      <c r="T202" s="1169" t="s">
        <v>981</v>
      </c>
      <c r="AC202" s="2167" t="s">
        <v>1295</v>
      </c>
      <c r="AD202" s="2168"/>
      <c r="AE202" s="2168"/>
      <c r="AF202" s="2168"/>
      <c r="AG202" s="2168"/>
      <c r="AH202" s="2169"/>
      <c r="AJ202" s="1472"/>
      <c r="AK202" s="70"/>
      <c r="AL202" s="70"/>
      <c r="AM202" s="1472"/>
    </row>
    <row r="203" spans="4:53" x14ac:dyDescent="0.25">
      <c r="G203" s="1037" t="s">
        <v>978</v>
      </c>
      <c r="H203" s="1165">
        <v>0.15091371207519422</v>
      </c>
      <c r="I203" s="1165">
        <v>0.1613215542872766</v>
      </c>
      <c r="J203" s="1165">
        <v>0.1701209117938553</v>
      </c>
      <c r="K203" s="1165">
        <v>0.16760162733930023</v>
      </c>
      <c r="L203" s="1165">
        <v>0.1585867450299428</v>
      </c>
      <c r="M203" s="1165">
        <v>0.20138605935127671</v>
      </c>
      <c r="N203" s="1165">
        <v>0.23883545938244397</v>
      </c>
      <c r="O203" s="1165">
        <v>0.25794229613303948</v>
      </c>
      <c r="P203" s="1165">
        <v>0.197437313089487</v>
      </c>
      <c r="Q203" s="1165">
        <v>0.24420582499440516</v>
      </c>
      <c r="R203" s="1165">
        <v>0.17579160885365047</v>
      </c>
      <c r="S203" s="1165">
        <v>0.1646331404456664</v>
      </c>
      <c r="T203" s="182">
        <v>0.19345255536972505</v>
      </c>
      <c r="AC203" s="1484" t="s">
        <v>1270</v>
      </c>
      <c r="AD203" s="1485">
        <v>1618043.6816284372</v>
      </c>
      <c r="AE203" s="1485">
        <v>982510.07753016055</v>
      </c>
      <c r="AF203" s="1485">
        <v>818407.36630263831</v>
      </c>
      <c r="AG203" s="1485">
        <v>915957.58383611497</v>
      </c>
      <c r="AH203" s="1531">
        <v>4334.9187092973516</v>
      </c>
      <c r="AJ203" s="1472"/>
      <c r="AK203" s="70"/>
      <c r="AL203" s="70"/>
      <c r="AM203" s="1472"/>
    </row>
    <row r="204" spans="4:53" ht="15.75" thickBot="1" x14ac:dyDescent="0.3">
      <c r="G204" s="104" t="s">
        <v>124</v>
      </c>
      <c r="H204" s="1165">
        <v>8.5747626202883731E-2</v>
      </c>
      <c r="I204" s="1165">
        <v>0.10082738115580465</v>
      </c>
      <c r="J204" s="1165">
        <v>0.10632705649157582</v>
      </c>
      <c r="K204" s="1165">
        <v>0.10475248169243287</v>
      </c>
      <c r="L204" s="1165">
        <v>0.10508907143970257</v>
      </c>
      <c r="M204" s="1165">
        <v>0.11969804462847942</v>
      </c>
      <c r="N204" s="1165">
        <v>0.1325555332932612</v>
      </c>
      <c r="O204" s="1165">
        <v>0.1552452191722879</v>
      </c>
      <c r="P204" s="1165">
        <v>0.13574005060961583</v>
      </c>
      <c r="Q204" s="1165">
        <v>0.15949058473736374</v>
      </c>
      <c r="R204" s="1165">
        <v>0.11873187974892634</v>
      </c>
      <c r="S204" s="1165">
        <v>0.11147191406374884</v>
      </c>
      <c r="T204" s="182">
        <v>0.12090953761264409</v>
      </c>
      <c r="AC204" s="1479" t="s">
        <v>1271</v>
      </c>
      <c r="AD204" s="1486">
        <v>20.220490897631059</v>
      </c>
      <c r="AE204" s="1486">
        <v>34.647286397003413</v>
      </c>
      <c r="AF204" s="1486">
        <v>21.345070746709222</v>
      </c>
      <c r="AG204" s="1524">
        <v>114.72759499735898</v>
      </c>
      <c r="AH204" s="1532">
        <v>28.020909156883523</v>
      </c>
      <c r="AJ204" s="1472"/>
      <c r="AK204" s="70"/>
      <c r="AL204" s="70"/>
      <c r="AM204" s="1472"/>
    </row>
    <row r="205" spans="4:53" ht="15.75" thickBot="1" x14ac:dyDescent="0.3">
      <c r="G205" s="104" t="s">
        <v>120</v>
      </c>
      <c r="H205" s="1165">
        <v>2.0579302407365965E-2</v>
      </c>
      <c r="I205" s="1165">
        <v>2.1998564642356722E-2</v>
      </c>
      <c r="J205" s="1165">
        <v>4.1158604814731929E-2</v>
      </c>
      <c r="K205" s="1165">
        <v>6.2851098454027657E-2</v>
      </c>
      <c r="L205" s="1165">
        <v>8.9563992965114983E-2</v>
      </c>
      <c r="M205" s="1165">
        <v>8.8847481021394059E-2</v>
      </c>
      <c r="N205" s="1165">
        <v>0.15761036532425032</v>
      </c>
      <c r="O205" s="1165">
        <v>0.15763262761860236</v>
      </c>
      <c r="P205" s="1165">
        <v>6.7376006441223837E-2</v>
      </c>
      <c r="Q205" s="1165">
        <v>4.2187569935100228E-2</v>
      </c>
      <c r="R205" s="1165">
        <v>1.7012223323422532E-2</v>
      </c>
      <c r="S205" s="1165">
        <v>1.5434476805524473E-2</v>
      </c>
      <c r="T205" s="182">
        <v>7.2543017757080969E-2</v>
      </c>
      <c r="AD205" s="126"/>
      <c r="AG205" s="126"/>
    </row>
    <row r="206" spans="4:53" ht="18.75" thickBot="1" x14ac:dyDescent="0.3">
      <c r="G206" s="104" t="s">
        <v>125</v>
      </c>
      <c r="H206" s="1165">
        <v>6.8598740368937625E-3</v>
      </c>
      <c r="I206" s="1165">
        <v>1.4665937596117699E-2</v>
      </c>
      <c r="J206" s="1165">
        <v>1.7149685092234409E-2</v>
      </c>
      <c r="K206" s="1165">
        <v>3.0262110116625981E-2</v>
      </c>
      <c r="L206" s="1165">
        <v>5.2545025490327031E-2</v>
      </c>
      <c r="M206" s="1165">
        <v>6.4168622038187267E-2</v>
      </c>
      <c r="N206" s="1165">
        <v>9.7447138182061049E-2</v>
      </c>
      <c r="O206" s="1165">
        <v>9.7447138182061049E-2</v>
      </c>
      <c r="P206" s="1165">
        <v>7.1079089026915107E-2</v>
      </c>
      <c r="Q206" s="1165">
        <v>3.5671344991847563E-2</v>
      </c>
      <c r="R206" s="1165">
        <v>1.4885926660059466E-2</v>
      </c>
      <c r="S206" s="1165">
        <v>1.9207647303302537E-2</v>
      </c>
      <c r="T206" s="182">
        <v>4.836426584680855E-2</v>
      </c>
      <c r="AC206" s="1480" t="s">
        <v>1289</v>
      </c>
      <c r="AD206" s="1481" t="s">
        <v>1257</v>
      </c>
      <c r="AE206" s="1481" t="s">
        <v>1258</v>
      </c>
      <c r="AF206" s="1481" t="s">
        <v>1259</v>
      </c>
      <c r="AG206" s="1482" t="s">
        <v>1260</v>
      </c>
      <c r="AH206" s="1523" t="s">
        <v>1291</v>
      </c>
      <c r="AI206" s="1537" t="s">
        <v>1296</v>
      </c>
      <c r="AK206" s="1525">
        <v>0.15</v>
      </c>
      <c r="AL206" s="1526" t="s">
        <v>1293</v>
      </c>
      <c r="AM206" s="1527"/>
      <c r="AN206" s="1530"/>
      <c r="AO206" s="1529"/>
      <c r="AP206" s="1529"/>
      <c r="AQ206" s="1529"/>
      <c r="AR206" s="1529"/>
      <c r="AS206" s="1529"/>
      <c r="AT206" s="1529"/>
      <c r="AU206" s="1529"/>
      <c r="AV206" s="1529"/>
      <c r="AW206" s="1529"/>
      <c r="AX206" s="1529"/>
      <c r="AY206" s="1529"/>
      <c r="AZ206" s="1529"/>
    </row>
    <row r="207" spans="4:53" x14ac:dyDescent="0.25">
      <c r="G207" s="104" t="s">
        <v>118</v>
      </c>
      <c r="H207" s="1165">
        <v>4.3217494165414497E-2</v>
      </c>
      <c r="I207" s="1165">
        <v>4.6198011004408596E-2</v>
      </c>
      <c r="J207" s="1165">
        <v>4.7059049202340227E-2</v>
      </c>
      <c r="K207" s="1165">
        <v>4.1145104420938439E-2</v>
      </c>
      <c r="L207" s="1165">
        <v>2.4744094926423117E-2</v>
      </c>
      <c r="M207" s="1165">
        <v>2.5568898090637223E-2</v>
      </c>
      <c r="N207" s="1165">
        <v>2.4744094926423117E-2</v>
      </c>
      <c r="O207" s="1165">
        <v>2.8087891538101917E-2</v>
      </c>
      <c r="P207" s="1165">
        <v>2.6605475040257648E-2</v>
      </c>
      <c r="Q207" s="1165">
        <v>3.4573995332331589E-2</v>
      </c>
      <c r="R207" s="1165">
        <v>3.5726461843409309E-2</v>
      </c>
      <c r="S207" s="1165">
        <v>4.5138271683877365E-2</v>
      </c>
      <c r="T207" s="182">
        <v>3.3855211493641443E-2</v>
      </c>
      <c r="AC207" s="1475" t="s">
        <v>1272</v>
      </c>
      <c r="AD207" s="1488">
        <v>497889.03395900305</v>
      </c>
      <c r="AE207" s="1488">
        <v>760977.2445822967</v>
      </c>
      <c r="AF207" s="1488">
        <v>380951.126705467</v>
      </c>
      <c r="AG207" s="1488">
        <v>1115573.4883210661</v>
      </c>
      <c r="AH207" s="1533">
        <v>2755390.8935678331</v>
      </c>
      <c r="AI207" s="1538">
        <v>122.61195295179496</v>
      </c>
      <c r="AK207" s="1525">
        <v>0.12</v>
      </c>
      <c r="AL207" s="1526" t="s">
        <v>1292</v>
      </c>
      <c r="AM207" s="1527"/>
      <c r="AN207" s="1528"/>
      <c r="AO207" s="1529"/>
      <c r="AP207" s="1529"/>
      <c r="AQ207" s="1529"/>
      <c r="AR207" s="1529"/>
      <c r="AS207" s="1529"/>
      <c r="AT207" s="1529"/>
      <c r="AU207" s="1529"/>
      <c r="AV207" s="1529"/>
      <c r="AW207" s="1529"/>
      <c r="AX207" s="1529"/>
      <c r="AY207" s="1529"/>
      <c r="AZ207" s="1529"/>
    </row>
    <row r="208" spans="4:53" x14ac:dyDescent="0.25">
      <c r="G208" s="104" t="s">
        <v>119</v>
      </c>
      <c r="H208" s="1165">
        <v>3.6008184404872283E-3</v>
      </c>
      <c r="I208" s="1165">
        <v>7.1484228153514927E-3</v>
      </c>
      <c r="J208" s="1165">
        <v>5.6584289779085008E-3</v>
      </c>
      <c r="K208" s="1165">
        <v>7.2442093843232977E-3</v>
      </c>
      <c r="L208" s="1165">
        <v>6.3043255637926041E-3</v>
      </c>
      <c r="M208" s="1165">
        <v>7.5508626639061421E-3</v>
      </c>
      <c r="N208" s="1165">
        <v>1.0674369420512477E-2</v>
      </c>
      <c r="O208" s="1165">
        <v>9.9579687882633185E-3</v>
      </c>
      <c r="P208" s="1165">
        <v>8.809339774557166E-3</v>
      </c>
      <c r="Q208" s="1165">
        <v>6.8929953003612652E-3</v>
      </c>
      <c r="R208" s="1165">
        <v>5.5281136438718199E-3</v>
      </c>
      <c r="S208" s="1165">
        <v>4.7325042360689277E-3</v>
      </c>
      <c r="T208" s="182">
        <v>7.2534001722062685E-3</v>
      </c>
      <c r="AC208" s="1483" t="s">
        <v>1273</v>
      </c>
      <c r="AD208" s="1469">
        <v>493039.47264000005</v>
      </c>
      <c r="AE208" s="1469">
        <v>312437.41055999999</v>
      </c>
      <c r="AF208" s="1469">
        <v>281438.25599999999</v>
      </c>
      <c r="AG208" s="1469">
        <v>127445.10873600001</v>
      </c>
      <c r="AH208" s="1534">
        <v>1214360.2479360001</v>
      </c>
      <c r="AI208" s="1539">
        <v>127.29897028708747</v>
      </c>
      <c r="AK208" s="1525">
        <v>0.1</v>
      </c>
      <c r="AL208" s="1526" t="s">
        <v>1294</v>
      </c>
      <c r="AM208" s="1527"/>
      <c r="AN208" s="1528"/>
      <c r="AO208" s="1529"/>
      <c r="AP208" s="1529"/>
      <c r="AQ208" s="1529"/>
      <c r="AR208" s="1529"/>
      <c r="AS208" s="1529"/>
      <c r="AT208" s="1529"/>
      <c r="AU208" s="1529"/>
      <c r="AV208" s="1529"/>
      <c r="AW208" s="1529"/>
      <c r="AX208" s="1529"/>
      <c r="AY208" s="1529"/>
      <c r="AZ208" s="1529"/>
    </row>
    <row r="209" spans="4:40" x14ac:dyDescent="0.25">
      <c r="G209" s="104" t="s">
        <v>121</v>
      </c>
      <c r="H209" s="1165">
        <v>1.3721666293679466E-3</v>
      </c>
      <c r="I209" s="1165">
        <v>2.5668979187314176E-3</v>
      </c>
      <c r="J209" s="1165">
        <v>1.440774960836344E-3</v>
      </c>
      <c r="K209" s="1165">
        <v>3.0266341198806617E-3</v>
      </c>
      <c r="L209" s="1165">
        <v>2.9620427881297444E-3</v>
      </c>
      <c r="M209" s="1165">
        <v>1.1601334253508165E-2</v>
      </c>
      <c r="N209" s="1165">
        <v>1.1083773013646787E-2</v>
      </c>
      <c r="O209" s="1165">
        <v>8.408379527594113E-3</v>
      </c>
      <c r="P209" s="1165">
        <v>4.7392684610075911E-3</v>
      </c>
      <c r="Q209" s="1165">
        <v>1.440774960836344E-3</v>
      </c>
      <c r="R209" s="1165">
        <v>1.4179055170135447E-3</v>
      </c>
      <c r="S209" s="1165">
        <v>2.0582499440519198E-3</v>
      </c>
      <c r="T209" s="182">
        <v>4.8371027873072257E-3</v>
      </c>
      <c r="AC209" s="1483" t="s">
        <v>1274</v>
      </c>
      <c r="AD209" s="1469">
        <v>90764.084736000004</v>
      </c>
      <c r="AE209" s="1469">
        <v>73493.799984000012</v>
      </c>
      <c r="AF209" s="1469">
        <v>48931.878600000004</v>
      </c>
      <c r="AG209" s="1469">
        <v>32585.397120000001</v>
      </c>
      <c r="AH209" s="1534">
        <v>245775.16044000004</v>
      </c>
      <c r="AI209" s="1539">
        <v>131.15449861991732</v>
      </c>
      <c r="AJ209" s="1472"/>
      <c r="AK209" s="70"/>
      <c r="AL209" s="70"/>
      <c r="AM209" s="1472"/>
    </row>
    <row r="210" spans="4:40" x14ac:dyDescent="0.25">
      <c r="F210" s="128"/>
      <c r="G210" s="1062" t="s">
        <v>122</v>
      </c>
      <c r="H210" s="1165">
        <v>1.3721666293679466E-3</v>
      </c>
      <c r="I210" s="1165">
        <v>2.5668979187314176E-3</v>
      </c>
      <c r="J210" s="1165">
        <v>1.8146903673391095E-3</v>
      </c>
      <c r="K210" s="1165">
        <v>2.2699755899104964E-3</v>
      </c>
      <c r="L210" s="1165">
        <v>2.1498697655780402E-3</v>
      </c>
      <c r="M210" s="1165">
        <v>2.517736369910283E-3</v>
      </c>
      <c r="N210" s="1165">
        <v>3.1053674391682807E-3</v>
      </c>
      <c r="O210" s="1165">
        <v>3.1053674391682807E-3</v>
      </c>
      <c r="P210" s="1165">
        <v>3.1101449275362319E-3</v>
      </c>
      <c r="Q210" s="1165">
        <v>2.7100290930016941E-3</v>
      </c>
      <c r="R210" s="1165">
        <v>2.1977535513709942E-3</v>
      </c>
      <c r="S210" s="1165">
        <v>1.3721666293679466E-3</v>
      </c>
      <c r="T210" s="182">
        <v>2.4185513936536129E-3</v>
      </c>
      <c r="AC210" s="1478" t="s">
        <v>1270</v>
      </c>
      <c r="AD210" s="1469">
        <v>1081692.591335003</v>
      </c>
      <c r="AE210" s="1469">
        <v>1146908.4551262965</v>
      </c>
      <c r="AF210" s="1469">
        <v>711321.26130546711</v>
      </c>
      <c r="AG210" s="1469">
        <v>1275603.9941770663</v>
      </c>
      <c r="AH210" s="1534">
        <v>4215526.301943833</v>
      </c>
      <c r="AI210" s="1539">
        <v>124.40384353315015</v>
      </c>
      <c r="AJ210" s="1472"/>
      <c r="AK210" s="70"/>
      <c r="AL210" s="70"/>
      <c r="AM210" s="1472"/>
    </row>
    <row r="211" spans="4:40" ht="15.75" thickBot="1" x14ac:dyDescent="0.3">
      <c r="F211" s="128"/>
      <c r="G211" s="850" t="s">
        <v>972</v>
      </c>
      <c r="H211" s="1167">
        <v>0.3136631605869753</v>
      </c>
      <c r="I211" s="1167">
        <v>0.3572936673387786</v>
      </c>
      <c r="J211" s="1167">
        <v>0.39072920170082159</v>
      </c>
      <c r="K211" s="1167">
        <v>0.41915324111743962</v>
      </c>
      <c r="L211" s="1167">
        <v>0.4419451679690109</v>
      </c>
      <c r="M211" s="1167">
        <v>0.52133903841729934</v>
      </c>
      <c r="N211" s="1167">
        <v>0.67605610098176716</v>
      </c>
      <c r="O211" s="1167">
        <v>0.71782688839911846</v>
      </c>
      <c r="P211" s="1167">
        <v>0.51489668737060046</v>
      </c>
      <c r="Q211" s="1167">
        <v>0.52717311934524758</v>
      </c>
      <c r="R211" s="1167">
        <v>0.3712918731417244</v>
      </c>
      <c r="S211" s="1167">
        <v>0.36404837111160837</v>
      </c>
      <c r="T211" s="1166">
        <v>0.48363364243306717</v>
      </c>
      <c r="AC211" s="1479" t="s">
        <v>1271</v>
      </c>
      <c r="AD211" s="1486">
        <v>18.534294957496133</v>
      </c>
      <c r="AE211" s="1486">
        <v>31.011275543286057</v>
      </c>
      <c r="AF211" s="1486">
        <v>21.351901837782091</v>
      </c>
      <c r="AG211" s="1486">
        <v>84.556423151011231</v>
      </c>
      <c r="AH211" s="1524">
        <v>29.326360327877254</v>
      </c>
      <c r="AI211" s="1540">
        <v>85.998639315212671</v>
      </c>
      <c r="AJ211" s="1472"/>
      <c r="AK211" s="70"/>
      <c r="AL211" s="70"/>
      <c r="AM211" s="1472"/>
    </row>
    <row r="212" spans="4:40" x14ac:dyDescent="0.25">
      <c r="G212" s="848" t="s">
        <v>973</v>
      </c>
      <c r="H212" s="1165">
        <v>0.15091371207519422</v>
      </c>
      <c r="I212" s="1165">
        <v>0.1613215542872766</v>
      </c>
      <c r="J212" s="1165">
        <v>0.1701209117938553</v>
      </c>
      <c r="K212" s="1165">
        <v>0.16760162733930023</v>
      </c>
      <c r="L212" s="1165">
        <v>0.1585867450299428</v>
      </c>
      <c r="M212" s="1165">
        <v>0.20138605935127671</v>
      </c>
      <c r="N212" s="1165">
        <v>0.23883545938244397</v>
      </c>
      <c r="O212" s="1165">
        <v>0.25794229613303948</v>
      </c>
      <c r="P212" s="1165">
        <v>0.197437313089487</v>
      </c>
      <c r="Q212" s="1165">
        <v>0.24420582499440516</v>
      </c>
      <c r="R212" s="1165">
        <v>0.17579160885365047</v>
      </c>
      <c r="S212" s="1165">
        <v>0.1646331404456664</v>
      </c>
      <c r="T212" s="1166">
        <v>0.19345255536972505</v>
      </c>
      <c r="AC212" s="1475" t="s">
        <v>1275</v>
      </c>
      <c r="AD212" s="1488">
        <v>197305.87104257706</v>
      </c>
      <c r="AE212" s="1488">
        <v>227642.76547333662</v>
      </c>
      <c r="AF212" s="1488">
        <v>279719.35876974848</v>
      </c>
      <c r="AG212" s="1488">
        <v>286342.86960803118</v>
      </c>
      <c r="AH212" s="1533">
        <v>991010.86489369324</v>
      </c>
      <c r="AI212" s="1538">
        <v>107.31762407648553</v>
      </c>
      <c r="AJ212" s="1472"/>
      <c r="AK212" s="70"/>
      <c r="AL212" s="70"/>
      <c r="AM212" s="1472"/>
    </row>
    <row r="213" spans="4:40" ht="15.75" thickBot="1" x14ac:dyDescent="0.3">
      <c r="F213" s="128"/>
      <c r="G213" s="848" t="s">
        <v>982</v>
      </c>
      <c r="H213" s="1165">
        <v>0.16274944851178105</v>
      </c>
      <c r="I213" s="1165">
        <v>0.195972113051502</v>
      </c>
      <c r="J213" s="1165">
        <v>0.22060828990696632</v>
      </c>
      <c r="K213" s="1165">
        <v>0.25155161377813939</v>
      </c>
      <c r="L213" s="1165">
        <v>0.2833584229390681</v>
      </c>
      <c r="M213" s="1165">
        <v>0.3199529790660226</v>
      </c>
      <c r="N213" s="1165">
        <v>0.43722064159932322</v>
      </c>
      <c r="O213" s="1165">
        <v>0.45988459226607903</v>
      </c>
      <c r="P213" s="1165">
        <v>0.31745937428111343</v>
      </c>
      <c r="Q213" s="1165">
        <v>0.28296729435084245</v>
      </c>
      <c r="R213" s="1165">
        <v>0.19550026428807393</v>
      </c>
      <c r="S213" s="1165">
        <v>0.19941523066594194</v>
      </c>
      <c r="T213" s="1221">
        <v>0.29018108706334211</v>
      </c>
      <c r="AC213" s="1483" t="s">
        <v>1276</v>
      </c>
      <c r="AD213" s="1469">
        <v>90651.590881279975</v>
      </c>
      <c r="AE213" s="1469">
        <v>40690.633316959997</v>
      </c>
      <c r="AF213" s="1469">
        <v>89967.495221999969</v>
      </c>
      <c r="AG213" s="1469">
        <v>12448.466506431994</v>
      </c>
      <c r="AH213" s="1534">
        <v>233758.18592667193</v>
      </c>
      <c r="AI213" s="1539">
        <v>108.85809008740262</v>
      </c>
      <c r="AJ213" s="1472"/>
      <c r="AK213" s="70"/>
      <c r="AL213" s="70"/>
      <c r="AM213" s="1472"/>
    </row>
    <row r="214" spans="4:40" x14ac:dyDescent="0.25">
      <c r="D214" s="1197"/>
      <c r="E214" s="1197"/>
      <c r="F214" s="1158"/>
      <c r="G214" s="1154" t="s">
        <v>974</v>
      </c>
      <c r="H214" s="1222">
        <v>0.28865406006674083</v>
      </c>
      <c r="I214" s="1223">
        <v>0.36198099929627026</v>
      </c>
      <c r="J214" s="1223">
        <v>0.34172890513268711</v>
      </c>
      <c r="K214" s="1223">
        <v>0.36999341238471672</v>
      </c>
      <c r="L214" s="1223">
        <v>0.35877781326519748</v>
      </c>
      <c r="M214" s="1223">
        <v>0.46386138613861388</v>
      </c>
      <c r="N214" s="1223">
        <v>0.60044714148834233</v>
      </c>
      <c r="O214" s="1223">
        <v>0.67880336420738852</v>
      </c>
      <c r="P214" s="1223">
        <v>0.39447194719471945</v>
      </c>
      <c r="Q214" s="1223">
        <v>0.4307563959955506</v>
      </c>
      <c r="R214" s="1223">
        <v>0.36711425393294134</v>
      </c>
      <c r="S214" s="1223">
        <v>0.33866995073891626</v>
      </c>
      <c r="T214" s="1224">
        <v>0.43097255074536556</v>
      </c>
      <c r="V214" s="12"/>
      <c r="AC214" s="1483" t="s">
        <v>1277</v>
      </c>
      <c r="AD214" s="1469">
        <v>27813.556293119993</v>
      </c>
      <c r="AE214" s="1469">
        <v>14565.39715323</v>
      </c>
      <c r="AF214" s="1469">
        <v>18402.442204499996</v>
      </c>
      <c r="AG214" s="1469">
        <v>4837.9267559087984</v>
      </c>
      <c r="AH214" s="1534">
        <v>65619.322406758787</v>
      </c>
      <c r="AI214" s="1539">
        <v>111.69082629530662</v>
      </c>
      <c r="AJ214" s="1472"/>
      <c r="AK214" s="70"/>
      <c r="AL214" s="70"/>
      <c r="AM214" s="1472"/>
    </row>
    <row r="215" spans="4:40" x14ac:dyDescent="0.25">
      <c r="D215" s="1197"/>
      <c r="E215" s="1197"/>
      <c r="F215" s="1158"/>
      <c r="G215" s="1154" t="s">
        <v>975</v>
      </c>
      <c r="H215" s="1225">
        <v>0.16343556332432863</v>
      </c>
      <c r="I215" s="1170">
        <v>0.22954785362420829</v>
      </c>
      <c r="J215" s="1170">
        <v>0.22056252979501034</v>
      </c>
      <c r="K215" s="1170">
        <v>0.19496047430830041</v>
      </c>
      <c r="L215" s="1170">
        <v>0.15341211540508889</v>
      </c>
      <c r="M215" s="1170">
        <v>0.18732123212321233</v>
      </c>
      <c r="N215" s="1170">
        <v>0.16025231555413605</v>
      </c>
      <c r="O215" s="1170">
        <v>0.20781432982007877</v>
      </c>
      <c r="P215" s="1170">
        <v>0.14865236523652364</v>
      </c>
      <c r="Q215" s="1170">
        <v>0.21678849515334497</v>
      </c>
      <c r="R215" s="1170">
        <v>0.20912124582869857</v>
      </c>
      <c r="S215" s="1170">
        <v>0.19331002701414271</v>
      </c>
      <c r="T215" s="1226">
        <v>0.18757907475658728</v>
      </c>
      <c r="AC215" s="1478" t="s">
        <v>1270</v>
      </c>
      <c r="AD215" s="1469">
        <v>315771.01821697701</v>
      </c>
      <c r="AE215" s="1469">
        <v>282898.79594352661</v>
      </c>
      <c r="AF215" s="1469">
        <v>388089.29619624838</v>
      </c>
      <c r="AG215" s="1469">
        <v>303629.26287037198</v>
      </c>
      <c r="AH215" s="1534">
        <v>1290388.3732271239</v>
      </c>
      <c r="AI215" s="1539">
        <v>107.80865235263634</v>
      </c>
      <c r="AJ215" s="1472"/>
      <c r="AK215" s="70"/>
      <c r="AL215" s="70"/>
      <c r="AM215" s="1472"/>
    </row>
    <row r="216" spans="4:40" ht="15.75" thickBot="1" x14ac:dyDescent="0.3">
      <c r="D216" s="1197"/>
      <c r="E216" s="1197"/>
      <c r="F216" s="1158"/>
      <c r="G216" s="1154" t="s">
        <v>976</v>
      </c>
      <c r="H216" s="1227">
        <v>0.1252184967424122</v>
      </c>
      <c r="I216" s="1228">
        <v>0.13243314567206196</v>
      </c>
      <c r="J216" s="1228">
        <v>0.12116637533767677</v>
      </c>
      <c r="K216" s="1228">
        <v>0.17503293807641632</v>
      </c>
      <c r="L216" s="1228">
        <v>0.20536569786010858</v>
      </c>
      <c r="M216" s="1228">
        <v>0.27654015401540155</v>
      </c>
      <c r="N216" s="1228">
        <v>0.44019482593420628</v>
      </c>
      <c r="O216" s="1228">
        <v>0.47098903438730977</v>
      </c>
      <c r="P216" s="1228">
        <v>0.24581958195819581</v>
      </c>
      <c r="Q216" s="1228">
        <v>0.21396790084220563</v>
      </c>
      <c r="R216" s="1228">
        <v>0.15799300810424277</v>
      </c>
      <c r="S216" s="1228">
        <v>0.14535992372477355</v>
      </c>
      <c r="T216" s="1229">
        <v>0.24339347598877828</v>
      </c>
      <c r="V216" s="12"/>
      <c r="AC216" s="1479" t="s">
        <v>1271</v>
      </c>
      <c r="AD216" s="1486">
        <v>11.497499964207272</v>
      </c>
      <c r="AE216" s="1486">
        <v>22.947914820897743</v>
      </c>
      <c r="AF216" s="1486">
        <v>14.238118880060844</v>
      </c>
      <c r="AG216" s="1486">
        <v>80.507130894834845</v>
      </c>
      <c r="AH216" s="1524">
        <v>18.220495886293083</v>
      </c>
      <c r="AI216" s="1540">
        <v>87.151643019041728</v>
      </c>
      <c r="AJ216" s="1472"/>
      <c r="AK216" s="70"/>
      <c r="AL216" s="70"/>
      <c r="AM216" s="1472"/>
    </row>
    <row r="217" spans="4:40" ht="15.75" thickBot="1" x14ac:dyDescent="0.3">
      <c r="D217" s="1230"/>
      <c r="E217" s="1230"/>
      <c r="F217" s="1231"/>
      <c r="G217" s="1232" t="s">
        <v>1019</v>
      </c>
      <c r="H217" s="1233">
        <v>0.22185305126803212</v>
      </c>
      <c r="I217" s="1233">
        <v>0.34145092195939653</v>
      </c>
      <c r="J217" s="1233">
        <v>0.36821297892921734</v>
      </c>
      <c r="K217" s="1233">
        <v>0.383419510513616</v>
      </c>
      <c r="L217" s="1233">
        <v>0.3730270613925975</v>
      </c>
      <c r="M217" s="1233">
        <v>0.57080834047415019</v>
      </c>
      <c r="N217" s="1233">
        <v>0.61154877408298092</v>
      </c>
      <c r="O217" s="1233">
        <v>0.70207590458025815</v>
      </c>
      <c r="P217" s="1233">
        <v>0.41453870322764924</v>
      </c>
      <c r="Q217" s="1233">
        <v>0.43028977583378897</v>
      </c>
      <c r="R217" s="1233">
        <v>0.34198174706649281</v>
      </c>
      <c r="S217" s="1233">
        <v>0.36177818900618247</v>
      </c>
      <c r="T217" s="1234">
        <v>0.44563091414497846</v>
      </c>
      <c r="AC217" s="2167" t="s">
        <v>1295</v>
      </c>
      <c r="AD217" s="2168"/>
      <c r="AE217" s="2168"/>
      <c r="AF217" s="2168"/>
      <c r="AG217" s="2168"/>
      <c r="AH217" s="2168"/>
      <c r="AI217" s="2169"/>
      <c r="AJ217" s="1472"/>
      <c r="AK217" s="70"/>
      <c r="AL217" s="70"/>
      <c r="AM217" s="1472"/>
    </row>
    <row r="218" spans="4:40" x14ac:dyDescent="0.25">
      <c r="D218" s="1230"/>
      <c r="E218" s="1230"/>
      <c r="F218" s="1231"/>
      <c r="G218" s="1232" t="s">
        <v>1020</v>
      </c>
      <c r="H218" s="1235">
        <v>0.15569668166715733</v>
      </c>
      <c r="I218" s="1235">
        <v>0.26387595455392066</v>
      </c>
      <c r="J218" s="1235">
        <v>0.25322790932413675</v>
      </c>
      <c r="K218" s="1235">
        <v>0.23319544984488108</v>
      </c>
      <c r="L218" s="1235">
        <v>0.20947010531553198</v>
      </c>
      <c r="M218" s="1235">
        <v>0.33401885175664098</v>
      </c>
      <c r="N218" s="1235">
        <v>0.2256682422533654</v>
      </c>
      <c r="O218" s="1235">
        <v>0.24241921662935015</v>
      </c>
      <c r="P218" s="1235">
        <v>0.15941159668666097</v>
      </c>
      <c r="Q218" s="1235">
        <v>0.22492324515287884</v>
      </c>
      <c r="R218" s="1235">
        <v>0.22194697957409823</v>
      </c>
      <c r="S218" s="1235">
        <v>0.23648904403415064</v>
      </c>
      <c r="T218" s="1236">
        <v>0.23050222523080469</v>
      </c>
      <c r="AC218" s="1484" t="s">
        <v>1270</v>
      </c>
      <c r="AD218" s="1485">
        <v>1397463.6095519802</v>
      </c>
      <c r="AE218" s="1485">
        <v>1429807.251069823</v>
      </c>
      <c r="AF218" s="1485">
        <v>1099410.5575017156</v>
      </c>
      <c r="AG218" s="1485">
        <v>1579233.2570474383</v>
      </c>
      <c r="AH218" s="1535">
        <v>5505.9146751709568</v>
      </c>
      <c r="AI218" s="1538">
        <v>120.07210984159336</v>
      </c>
      <c r="AJ218" s="1472"/>
      <c r="AK218" s="1541">
        <v>4.4316404135471572E-3</v>
      </c>
      <c r="AL218" s="2" t="s">
        <v>1300</v>
      </c>
      <c r="AM218" s="1472"/>
    </row>
    <row r="219" spans="4:40" ht="15.75" thickBot="1" x14ac:dyDescent="0.3">
      <c r="D219" s="1230"/>
      <c r="E219" s="1230"/>
      <c r="F219" s="1231"/>
      <c r="G219" s="1232" t="s">
        <v>1021</v>
      </c>
      <c r="H219" s="1237">
        <v>6.6156369600874787E-2</v>
      </c>
      <c r="I219" s="1238">
        <v>7.757496740547587E-2</v>
      </c>
      <c r="J219" s="1238">
        <v>0.11498506960508059</v>
      </c>
      <c r="K219" s="1238">
        <v>0.15022406066873492</v>
      </c>
      <c r="L219" s="1238">
        <v>0.16355695607706552</v>
      </c>
      <c r="M219" s="1238">
        <v>0.23678948871750921</v>
      </c>
      <c r="N219" s="1238">
        <v>0.38588053182961551</v>
      </c>
      <c r="O219" s="1238">
        <v>0.45965668795090797</v>
      </c>
      <c r="P219" s="1238">
        <v>0.25512710654098825</v>
      </c>
      <c r="Q219" s="1238">
        <v>0.20536653068091013</v>
      </c>
      <c r="R219" s="1238">
        <v>0.12003476749239458</v>
      </c>
      <c r="S219" s="1238">
        <v>0.12528914497203184</v>
      </c>
      <c r="T219" s="1239">
        <v>0.21512868891417378</v>
      </c>
      <c r="AC219" s="1479" t="s">
        <v>1271</v>
      </c>
      <c r="AD219" s="1486">
        <v>16.2825205596437</v>
      </c>
      <c r="AE219" s="1486">
        <v>28.995435362688976</v>
      </c>
      <c r="AF219" s="1486">
        <v>18.150699506807531</v>
      </c>
      <c r="AG219" s="1524">
        <v>83.746564699775959</v>
      </c>
      <c r="AH219" s="1536">
        <v>25.660704282929057</v>
      </c>
      <c r="AI219" s="1540">
        <v>87.645264596396217</v>
      </c>
      <c r="AJ219" s="1472"/>
      <c r="AK219" s="1542">
        <v>0.8461141688897813</v>
      </c>
      <c r="AL219" s="677" t="s">
        <v>1302</v>
      </c>
      <c r="AM219" s="1472"/>
    </row>
    <row r="220" spans="4:40" x14ac:dyDescent="0.25">
      <c r="F220" s="1110"/>
      <c r="AJ220" s="70"/>
      <c r="AK220" s="70"/>
      <c r="AL220" s="70"/>
      <c r="AM220" s="70"/>
    </row>
    <row r="223" spans="4:40" ht="15.75" thickBot="1" x14ac:dyDescent="0.3">
      <c r="AK223" s="1614" t="s">
        <v>1323</v>
      </c>
      <c r="AL223" s="70"/>
      <c r="AM223" s="70"/>
      <c r="AN223" s="1472"/>
    </row>
    <row r="224" spans="4:40" ht="15.75" thickBot="1" x14ac:dyDescent="0.3">
      <c r="AK224" s="1869" t="s">
        <v>1690</v>
      </c>
      <c r="AL224" s="1874">
        <v>2019</v>
      </c>
      <c r="AM224" s="1880">
        <v>2022</v>
      </c>
      <c r="AN224" s="1884" t="s">
        <v>1689</v>
      </c>
    </row>
    <row r="225" spans="8:40" ht="15.75" thickTop="1" x14ac:dyDescent="0.25">
      <c r="AK225" s="1870" t="s">
        <v>1324</v>
      </c>
      <c r="AL225" s="1875">
        <v>19.265579585989073</v>
      </c>
      <c r="AM225" s="1881">
        <v>20.220490897631059</v>
      </c>
      <c r="AN225" s="1885">
        <v>16.2825205596437</v>
      </c>
    </row>
    <row r="226" spans="8:40" x14ac:dyDescent="0.25">
      <c r="AK226" s="1871" t="s">
        <v>1325</v>
      </c>
      <c r="AL226" s="1876">
        <v>36.397344848313502</v>
      </c>
      <c r="AM226" s="1882">
        <v>34.647286397003413</v>
      </c>
      <c r="AN226" s="1886">
        <v>28.995435362688976</v>
      </c>
    </row>
    <row r="227" spans="8:40" x14ac:dyDescent="0.25">
      <c r="AK227" s="1871" t="s">
        <v>1326</v>
      </c>
      <c r="AL227" s="1876">
        <v>20.942978962755291</v>
      </c>
      <c r="AM227" s="1882">
        <v>21.345070746709222</v>
      </c>
      <c r="AN227" s="1886">
        <v>18.150699506807531</v>
      </c>
    </row>
    <row r="228" spans="8:40" ht="15.75" thickBot="1" x14ac:dyDescent="0.3">
      <c r="AK228" s="1872" t="s">
        <v>1327</v>
      </c>
      <c r="AL228" s="1877">
        <v>100.19541251479058</v>
      </c>
      <c r="AM228" s="1883">
        <v>114.72759499735898</v>
      </c>
      <c r="AN228" s="1887">
        <v>83.746564699775959</v>
      </c>
    </row>
    <row r="229" spans="8:40" ht="15.75" thickBot="1" x14ac:dyDescent="0.3">
      <c r="AK229" s="1873" t="s">
        <v>1688</v>
      </c>
      <c r="AL229" s="1878">
        <v>29.277912960952108</v>
      </c>
      <c r="AM229" s="1867">
        <v>28.020909156883523</v>
      </c>
      <c r="AN229" s="1888">
        <v>25.660704282929057</v>
      </c>
    </row>
    <row r="230" spans="8:40" ht="15.75" thickBot="1" x14ac:dyDescent="0.3">
      <c r="AK230" s="1873" t="s">
        <v>1691</v>
      </c>
      <c r="AL230" s="1879">
        <v>4585.5067279443192</v>
      </c>
      <c r="AM230" s="1868">
        <v>4334.9187092973516</v>
      </c>
      <c r="AN230" s="1889">
        <v>5505.9146751709568</v>
      </c>
    </row>
    <row r="237" spans="8:40" x14ac:dyDescent="0.25">
      <c r="H237" s="2" t="s">
        <v>1018</v>
      </c>
    </row>
    <row r="238" spans="8:40" x14ac:dyDescent="0.25">
      <c r="H238" s="1172">
        <v>2016</v>
      </c>
      <c r="I238" s="1172">
        <v>2017</v>
      </c>
      <c r="J238" s="1172">
        <v>2018</v>
      </c>
      <c r="K238" s="1172">
        <v>2019</v>
      </c>
      <c r="L238" s="1172">
        <v>2020</v>
      </c>
      <c r="M238" s="1172">
        <v>2021</v>
      </c>
      <c r="N238" s="1172">
        <v>2022</v>
      </c>
      <c r="O238" s="1172"/>
      <c r="P238" s="1172">
        <v>2028</v>
      </c>
      <c r="Q238" s="13"/>
      <c r="R238" s="1387">
        <v>2050</v>
      </c>
    </row>
    <row r="239" spans="8:40" x14ac:dyDescent="0.25">
      <c r="H239" s="1173">
        <v>0.31365133023092456</v>
      </c>
      <c r="I239" s="1173">
        <v>0.3471968145620023</v>
      </c>
      <c r="J239" s="1173">
        <v>0.34368598755603735</v>
      </c>
      <c r="K239" s="1173">
        <v>0.43097255074536556</v>
      </c>
      <c r="L239" s="1173">
        <v>0.24713339408860294</v>
      </c>
      <c r="M239" s="1173">
        <v>0.30439429073468621</v>
      </c>
      <c r="N239" s="1173">
        <v>0.44563091414497846</v>
      </c>
      <c r="O239" s="1172"/>
      <c r="P239" s="1174">
        <v>0.48363364243306717</v>
      </c>
      <c r="Q239" s="13"/>
      <c r="R239" s="588">
        <v>0.53299828780449843</v>
      </c>
    </row>
    <row r="247" spans="2:6" x14ac:dyDescent="0.25">
      <c r="C247" s="1437"/>
      <c r="D247" s="1437"/>
      <c r="E247" s="1437"/>
    </row>
    <row r="248" spans="2:6" x14ac:dyDescent="0.25">
      <c r="C248" s="1438"/>
      <c r="D248" s="1125"/>
      <c r="E248" s="1125"/>
    </row>
    <row r="249" spans="2:6" x14ac:dyDescent="0.25">
      <c r="C249" s="1125"/>
      <c r="D249" s="1438"/>
      <c r="E249" s="1125"/>
    </row>
    <row r="250" spans="2:6" x14ac:dyDescent="0.25">
      <c r="C250" s="1125"/>
      <c r="D250" s="1918"/>
      <c r="E250" s="1438"/>
    </row>
    <row r="251" spans="2:6" x14ac:dyDescent="0.25">
      <c r="C251" s="1422" t="s">
        <v>1212</v>
      </c>
    </row>
    <row r="252" spans="2:6" x14ac:dyDescent="0.25">
      <c r="B252" s="1420" t="s">
        <v>1209</v>
      </c>
      <c r="C252" s="1421">
        <v>2.1261000000000001</v>
      </c>
    </row>
    <row r="253" spans="2:6" x14ac:dyDescent="0.25">
      <c r="B253" s="1420" t="s">
        <v>1210</v>
      </c>
      <c r="C253" s="1421">
        <v>3.125</v>
      </c>
    </row>
    <row r="254" spans="2:6" x14ac:dyDescent="0.25">
      <c r="B254" s="1420" t="s">
        <v>1211</v>
      </c>
      <c r="C254" s="1421">
        <v>2.1970000000000001</v>
      </c>
    </row>
    <row r="255" spans="2:6" x14ac:dyDescent="0.25">
      <c r="F255"/>
    </row>
    <row r="256" spans="2:6" ht="15.75" thickBot="1" x14ac:dyDescent="0.3">
      <c r="C256" s="1638"/>
      <c r="D256" s="1638"/>
      <c r="E256" s="1638"/>
    </row>
    <row r="257" spans="2:15" ht="28.5" customHeight="1" thickBot="1" x14ac:dyDescent="0.35">
      <c r="B257" s="1175" t="s">
        <v>992</v>
      </c>
      <c r="C257" s="1180" t="s">
        <v>983</v>
      </c>
      <c r="D257" s="1180" t="s">
        <v>993</v>
      </c>
      <c r="E257" s="1180" t="s">
        <v>994</v>
      </c>
      <c r="F257" s="1180" t="s">
        <v>1001</v>
      </c>
      <c r="G257" s="1180" t="s">
        <v>1222</v>
      </c>
      <c r="I257" s="1262" t="s">
        <v>1041</v>
      </c>
      <c r="J257" s="1245"/>
    </row>
    <row r="258" spans="2:15" ht="38.25" customHeight="1" thickBot="1" x14ac:dyDescent="0.3">
      <c r="B258" s="1176" t="s">
        <v>1220</v>
      </c>
      <c r="C258" s="1190">
        <v>788</v>
      </c>
      <c r="D258" s="1190">
        <v>820</v>
      </c>
      <c r="E258" s="1190">
        <v>1003.0228776275051</v>
      </c>
      <c r="F258" s="1190">
        <v>122.31986312530549</v>
      </c>
      <c r="G258" s="1201">
        <v>3.414832072519447E-2</v>
      </c>
      <c r="H258" s="248"/>
      <c r="I258" s="1419">
        <v>80</v>
      </c>
      <c r="J258" s="1245" t="s">
        <v>1024</v>
      </c>
    </row>
    <row r="259" spans="2:15" ht="39" thickBot="1" x14ac:dyDescent="0.3">
      <c r="B259" s="1435" t="s">
        <v>1702</v>
      </c>
      <c r="C259" s="1201">
        <v>1.1564709047770468E-2</v>
      </c>
      <c r="D259" s="1201">
        <v>1.2E-2</v>
      </c>
      <c r="E259" s="1201">
        <v>1.6E-2</v>
      </c>
      <c r="F259" s="1432">
        <v>4.0000000000000001E-3</v>
      </c>
      <c r="G259" s="1432">
        <v>6.6666666666666664E-4</v>
      </c>
      <c r="H259" s="70"/>
      <c r="I259" s="1419"/>
      <c r="J259" s="1245"/>
    </row>
    <row r="260" spans="2:15" ht="15.75" thickBot="1" x14ac:dyDescent="0.3">
      <c r="B260" s="1176" t="s">
        <v>1250</v>
      </c>
      <c r="C260" s="1190">
        <v>391</v>
      </c>
      <c r="D260" s="1190">
        <v>375</v>
      </c>
      <c r="E260" s="1190">
        <v>460</v>
      </c>
      <c r="F260" s="1190">
        <v>122.66666666666666</v>
      </c>
      <c r="G260" s="1201">
        <v>3.4636417179561896E-2</v>
      </c>
      <c r="H260" s="70"/>
      <c r="I260" s="1419">
        <v>13</v>
      </c>
      <c r="J260" s="1245" t="s">
        <v>1022</v>
      </c>
    </row>
    <row r="261" spans="2:15" ht="24.75" thickBot="1" x14ac:dyDescent="0.3">
      <c r="B261" s="1176" t="s">
        <v>1235</v>
      </c>
      <c r="C261" s="1436">
        <v>6.3919230140171424E-3</v>
      </c>
      <c r="D261" s="1436">
        <v>6.2480474851608877E-3</v>
      </c>
      <c r="E261" s="1436">
        <v>1.1647928694419123E-2</v>
      </c>
      <c r="F261" s="1432">
        <v>5.3998812092582353E-3</v>
      </c>
      <c r="G261" s="1432">
        <v>8.9998020154303919E-4</v>
      </c>
      <c r="H261" s="70"/>
      <c r="I261" s="1419">
        <v>33</v>
      </c>
      <c r="J261" s="1245" t="s">
        <v>1023</v>
      </c>
    </row>
    <row r="262" spans="2:15" ht="15.75" thickBot="1" x14ac:dyDescent="0.3">
      <c r="B262" s="1176" t="s">
        <v>1000</v>
      </c>
      <c r="C262" s="1190">
        <v>1212</v>
      </c>
      <c r="D262" s="1190">
        <v>1167</v>
      </c>
      <c r="E262" s="1190">
        <v>1449</v>
      </c>
      <c r="F262" s="1190">
        <v>124.16452442159382</v>
      </c>
      <c r="G262" s="1201">
        <v>3.6731405911732296E-2</v>
      </c>
      <c r="I262" s="1427">
        <v>126</v>
      </c>
      <c r="J262" s="1246" t="s">
        <v>1025</v>
      </c>
    </row>
    <row r="263" spans="2:15" ht="15.75" thickBot="1" x14ac:dyDescent="0.3">
      <c r="B263" s="1200" t="s">
        <v>1009</v>
      </c>
      <c r="C263" s="1178">
        <v>489</v>
      </c>
      <c r="D263" s="1178">
        <v>489</v>
      </c>
      <c r="E263" s="1178">
        <v>620</v>
      </c>
      <c r="F263" s="1178">
        <v>126.78936605316973</v>
      </c>
      <c r="G263" s="1179">
        <v>4.0352396028256576E-2</v>
      </c>
      <c r="I263" s="1247" t="s">
        <v>1026</v>
      </c>
      <c r="J263" s="1248"/>
    </row>
    <row r="264" spans="2:15" ht="15.75" thickBot="1" x14ac:dyDescent="0.3">
      <c r="B264" s="1200" t="s">
        <v>1010</v>
      </c>
      <c r="C264" s="1178">
        <v>400</v>
      </c>
      <c r="D264" s="1178">
        <v>400</v>
      </c>
      <c r="E264" s="1178">
        <v>423</v>
      </c>
      <c r="F264" s="1178">
        <v>105.75000000000001</v>
      </c>
      <c r="G264" s="1179">
        <v>9.3614857982255995E-3</v>
      </c>
      <c r="I264" s="1249">
        <v>95000</v>
      </c>
      <c r="J264" s="1245" t="s">
        <v>1034</v>
      </c>
    </row>
    <row r="265" spans="2:15" ht="15.75" thickBot="1" x14ac:dyDescent="0.3">
      <c r="B265" s="1200" t="s">
        <v>1011</v>
      </c>
      <c r="C265" s="1178">
        <v>323</v>
      </c>
      <c r="D265" s="1178">
        <v>278</v>
      </c>
      <c r="E265" s="1178">
        <v>405.9957</v>
      </c>
      <c r="F265" s="1178">
        <v>146.04161870503597</v>
      </c>
      <c r="G265" s="1179">
        <v>6.5154908371195752E-2</v>
      </c>
      <c r="H265" s="70"/>
      <c r="I265" s="1249">
        <v>15000</v>
      </c>
      <c r="J265" s="1245" t="s">
        <v>1027</v>
      </c>
      <c r="L265" s="70"/>
      <c r="N265" s="70"/>
    </row>
    <row r="266" spans="2:15" ht="15.75" thickBot="1" x14ac:dyDescent="0.3">
      <c r="B266" s="1176" t="s">
        <v>1230</v>
      </c>
      <c r="C266" s="1178">
        <v>505</v>
      </c>
      <c r="D266" s="1178">
        <v>512</v>
      </c>
      <c r="E266" s="1178">
        <v>638</v>
      </c>
      <c r="F266" s="1178">
        <v>124.609375</v>
      </c>
      <c r="G266" s="1179">
        <v>3.7349542211185804E-2</v>
      </c>
      <c r="H266" s="70"/>
      <c r="I266" s="1249">
        <v>45000</v>
      </c>
      <c r="J266" s="1245" t="s">
        <v>1028</v>
      </c>
      <c r="K266" s="70"/>
      <c r="L266" s="70"/>
      <c r="M266" s="70"/>
      <c r="N266" s="70"/>
      <c r="O266" s="70"/>
    </row>
    <row r="267" spans="2:15" ht="15.75" thickBot="1" x14ac:dyDescent="0.3">
      <c r="B267" s="1200" t="s">
        <v>1231</v>
      </c>
      <c r="C267" s="1178">
        <v>230</v>
      </c>
      <c r="D267" s="1178">
        <v>230</v>
      </c>
      <c r="E267" s="1178">
        <v>310</v>
      </c>
      <c r="F267" s="1178">
        <v>134.78260869565219</v>
      </c>
      <c r="G267" s="1179">
        <v>5.1007083271144671E-2</v>
      </c>
      <c r="I267" s="1244" t="s">
        <v>1029</v>
      </c>
      <c r="J267" s="1246"/>
    </row>
    <row r="268" spans="2:15" ht="15.75" thickBot="1" x14ac:dyDescent="0.3">
      <c r="B268" s="1200" t="s">
        <v>1232</v>
      </c>
      <c r="C268" s="1178">
        <v>128</v>
      </c>
      <c r="D268" s="1178">
        <v>128</v>
      </c>
      <c r="E268" s="1178">
        <v>141</v>
      </c>
      <c r="F268" s="1178">
        <v>110.15625</v>
      </c>
      <c r="G268" s="1179">
        <v>1.6252258648495665E-2</v>
      </c>
      <c r="H268" s="70"/>
      <c r="I268" s="1250">
        <v>7600000</v>
      </c>
      <c r="J268" s="1251" t="s">
        <v>1030</v>
      </c>
    </row>
    <row r="269" spans="2:15" ht="17.25" customHeight="1" thickBot="1" x14ac:dyDescent="0.3">
      <c r="B269" s="1200" t="s">
        <v>1233</v>
      </c>
      <c r="C269" s="1178">
        <v>147</v>
      </c>
      <c r="D269" s="1178">
        <v>154</v>
      </c>
      <c r="E269" s="1178">
        <v>187</v>
      </c>
      <c r="F269" s="1178">
        <v>121.42857142857142</v>
      </c>
      <c r="G269" s="1179">
        <v>3.2888592415552642E-2</v>
      </c>
    </row>
    <row r="270" spans="2:15" ht="15.75" thickBot="1" x14ac:dyDescent="0.3">
      <c r="B270" s="1176" t="s">
        <v>1006</v>
      </c>
      <c r="C270" s="1190">
        <v>156759</v>
      </c>
      <c r="D270" s="1190">
        <v>154703</v>
      </c>
      <c r="E270" s="1190">
        <v>214566</v>
      </c>
      <c r="F270" s="1190">
        <v>138.69543577047634</v>
      </c>
      <c r="G270" s="1201">
        <v>5.6031877932106289E-2</v>
      </c>
      <c r="H270" s="70"/>
      <c r="I270" s="1250">
        <v>195000</v>
      </c>
      <c r="J270" s="1251" t="s">
        <v>1031</v>
      </c>
    </row>
    <row r="271" spans="2:15" ht="15.75" thickBot="1" x14ac:dyDescent="0.3">
      <c r="B271" s="1211" t="s">
        <v>1007</v>
      </c>
      <c r="C271" s="1178">
        <v>68200</v>
      </c>
      <c r="D271" s="1178">
        <v>80020</v>
      </c>
      <c r="E271" s="1178">
        <v>85826</v>
      </c>
      <c r="F271" s="1178">
        <v>107.25568607848037</v>
      </c>
      <c r="G271" s="1179">
        <v>1.1742641032856493E-2</v>
      </c>
      <c r="H271" s="70"/>
      <c r="I271" s="1250">
        <v>1485000</v>
      </c>
      <c r="J271" s="1251" t="s">
        <v>1032</v>
      </c>
    </row>
    <row r="272" spans="2:15" ht="15.75" thickBot="1" x14ac:dyDescent="0.3">
      <c r="B272" s="1211" t="s">
        <v>1008</v>
      </c>
      <c r="C272" s="1178">
        <v>88493</v>
      </c>
      <c r="D272" s="1178">
        <v>74683</v>
      </c>
      <c r="E272" s="1178">
        <v>128740</v>
      </c>
      <c r="F272" s="1178">
        <v>172.38193430901276</v>
      </c>
      <c r="G272" s="1179">
        <v>9.5002956093191315E-2</v>
      </c>
      <c r="H272" s="70"/>
      <c r="I272" s="1252">
        <v>9280000</v>
      </c>
      <c r="J272" s="1246" t="s">
        <v>1033</v>
      </c>
    </row>
    <row r="273" spans="2:10" ht="15.75" thickBot="1" x14ac:dyDescent="0.3">
      <c r="B273" s="1176" t="s">
        <v>987</v>
      </c>
      <c r="C273" s="1191">
        <v>0.56451623192288802</v>
      </c>
      <c r="D273" s="1191">
        <v>0.48275081931184272</v>
      </c>
      <c r="E273" s="1191">
        <v>0.60000186422825608</v>
      </c>
      <c r="F273" s="1431">
        <v>0.11725104491641336</v>
      </c>
      <c r="G273" s="1431">
        <v>1.9541840819402228E-2</v>
      </c>
      <c r="H273" s="70"/>
    </row>
    <row r="274" spans="2:10" ht="19.5" thickBot="1" x14ac:dyDescent="0.35">
      <c r="B274" s="1176" t="s">
        <v>995</v>
      </c>
      <c r="C274" s="1190">
        <v>67062</v>
      </c>
      <c r="D274" s="1190">
        <v>66731</v>
      </c>
      <c r="E274" s="1190">
        <v>84141</v>
      </c>
      <c r="F274" s="1190">
        <v>126.08982332049573</v>
      </c>
      <c r="G274" s="1201">
        <v>3.9393522639695977E-2</v>
      </c>
      <c r="H274" s="70"/>
      <c r="I274" s="1262" t="s">
        <v>1040</v>
      </c>
    </row>
    <row r="275" spans="2:10" ht="15.75" thickBot="1" x14ac:dyDescent="0.3">
      <c r="B275" s="1200" t="s">
        <v>996</v>
      </c>
      <c r="C275" s="1178">
        <v>22685</v>
      </c>
      <c r="D275" s="1178">
        <v>29089</v>
      </c>
      <c r="E275" s="1178">
        <v>26529</v>
      </c>
      <c r="F275" s="1178">
        <v>91.199422462099079</v>
      </c>
      <c r="G275" s="1179">
        <v>-1.5236337942220901E-2</v>
      </c>
      <c r="I275" s="1250"/>
      <c r="J275" s="1250"/>
    </row>
    <row r="276" spans="2:10" ht="15.75" thickBot="1" x14ac:dyDescent="0.3">
      <c r="B276" s="1200" t="s">
        <v>997</v>
      </c>
      <c r="C276" s="1178">
        <v>44323</v>
      </c>
      <c r="D276" s="1178">
        <v>37642</v>
      </c>
      <c r="E276" s="1178">
        <v>57612</v>
      </c>
      <c r="F276" s="1178">
        <v>153.05244142181607</v>
      </c>
      <c r="G276" s="1179">
        <v>7.3511522482718972E-2</v>
      </c>
      <c r="I276" s="1245">
        <v>230</v>
      </c>
      <c r="J276" s="1250" t="s">
        <v>1035</v>
      </c>
    </row>
    <row r="277" spans="2:10" ht="24.75" customHeight="1" thickBot="1" x14ac:dyDescent="0.3">
      <c r="B277" s="1176" t="s">
        <v>985</v>
      </c>
      <c r="C277" s="1199">
        <v>2.3375234857296232</v>
      </c>
      <c r="D277" s="1199">
        <v>2.3183078329412119</v>
      </c>
      <c r="E277" s="1199">
        <v>2.5500766570399684</v>
      </c>
      <c r="F277" s="1190">
        <v>109.99732739567696</v>
      </c>
      <c r="G277" s="1201">
        <v>1.6007753492781607E-2</v>
      </c>
      <c r="I277" s="1245">
        <v>128</v>
      </c>
      <c r="J277" s="1250" t="s">
        <v>1043</v>
      </c>
    </row>
    <row r="278" spans="2:10" ht="24.75" customHeight="1" thickBot="1" x14ac:dyDescent="0.3">
      <c r="B278" s="1200" t="s">
        <v>998</v>
      </c>
      <c r="C278" s="1202">
        <v>3.0063918889133787</v>
      </c>
      <c r="D278" s="1202">
        <v>2.7508680257141873</v>
      </c>
      <c r="E278" s="1202">
        <v>3.2351765991933354</v>
      </c>
      <c r="F278" s="1178">
        <v>117.6056637014933</v>
      </c>
      <c r="G278" s="1179">
        <v>2.7396399780533764E-2</v>
      </c>
      <c r="I278" s="1245">
        <v>154</v>
      </c>
      <c r="J278" s="1250" t="s">
        <v>1036</v>
      </c>
    </row>
    <row r="279" spans="2:10" ht="15.75" thickBot="1" x14ac:dyDescent="0.3">
      <c r="B279" s="1200" t="s">
        <v>999</v>
      </c>
      <c r="C279" s="1202">
        <v>1.9965480675947025</v>
      </c>
      <c r="D279" s="1202">
        <v>1.9840337920408055</v>
      </c>
      <c r="E279" s="1202">
        <v>2.2346039019648685</v>
      </c>
      <c r="F279" s="1178">
        <v>112.62932672463823</v>
      </c>
      <c r="G279" s="1179">
        <v>2.0019751218663062E-2</v>
      </c>
      <c r="I279" s="1263" t="s">
        <v>1037</v>
      </c>
      <c r="J279" s="1248"/>
    </row>
    <row r="280" spans="2:10" ht="15.75" thickBot="1" x14ac:dyDescent="0.3">
      <c r="B280" s="1203" t="s">
        <v>1221</v>
      </c>
      <c r="C280" s="1204">
        <v>0.22857168688667229</v>
      </c>
      <c r="D280" s="1204">
        <v>0.26069037661411421</v>
      </c>
      <c r="E280" s="1204">
        <v>0.22714397216185933</v>
      </c>
      <c r="F280" s="1205">
        <v>87.131705861965216</v>
      </c>
      <c r="G280" s="1206">
        <v>-2.269669049152323E-2</v>
      </c>
      <c r="I280" s="1249">
        <v>22500</v>
      </c>
      <c r="J280" s="1245" t="s">
        <v>1045</v>
      </c>
    </row>
    <row r="281" spans="2:10" ht="17.25" customHeight="1" thickBot="1" x14ac:dyDescent="0.3">
      <c r="B281" s="1203" t="s">
        <v>1236</v>
      </c>
      <c r="C281" s="1204">
        <v>0.34742955186662594</v>
      </c>
      <c r="D281" s="1204">
        <v>0.39793415726024206</v>
      </c>
      <c r="E281" s="1204">
        <v>0.26412165215618</v>
      </c>
      <c r="F281" s="1205">
        <v>66.373204545858826</v>
      </c>
      <c r="G281" s="1206">
        <v>-6.6031710696399459E-2</v>
      </c>
      <c r="I281" s="1249">
        <v>6000</v>
      </c>
      <c r="J281" s="1245" t="s">
        <v>1046</v>
      </c>
    </row>
    <row r="282" spans="2:10" ht="31.5" customHeight="1" thickBot="1" x14ac:dyDescent="0.3">
      <c r="B282" s="1203" t="s">
        <v>1002</v>
      </c>
      <c r="C282" s="1207">
        <v>5.1277711964799453</v>
      </c>
      <c r="D282" s="1207">
        <v>4.9373836520561856</v>
      </c>
      <c r="E282" s="1207">
        <v>5.9390955012779258</v>
      </c>
      <c r="F282" s="1207">
        <v>120.288312997605</v>
      </c>
      <c r="G282" s="1206">
        <v>3.1265697713848795E-2</v>
      </c>
      <c r="I282" s="1249">
        <v>15000</v>
      </c>
      <c r="J282" s="1245" t="s">
        <v>1047</v>
      </c>
    </row>
    <row r="283" spans="2:10" ht="24.75" thickBot="1" x14ac:dyDescent="0.3">
      <c r="B283" s="1203" t="s">
        <v>1003</v>
      </c>
      <c r="C283" s="1207">
        <v>3.7465224111282844</v>
      </c>
      <c r="D283" s="1207">
        <v>3.6074188562596601</v>
      </c>
      <c r="E283" s="1207">
        <v>4.4791344667697066</v>
      </c>
      <c r="F283" s="1207">
        <v>124.16452442159382</v>
      </c>
      <c r="G283" s="1206">
        <v>3.6731405911732296E-2</v>
      </c>
      <c r="I283" s="1253" t="s">
        <v>1038</v>
      </c>
      <c r="J283" s="1246"/>
    </row>
    <row r="284" spans="2:10" ht="24.75" thickBot="1" x14ac:dyDescent="0.3">
      <c r="B284" s="1208" t="s">
        <v>1004</v>
      </c>
      <c r="C284" s="1207">
        <v>1.3270352099256844</v>
      </c>
      <c r="D284" s="1207">
        <v>1.3101818720755436</v>
      </c>
      <c r="E284" s="1207">
        <v>1.8171624568609599</v>
      </c>
      <c r="F284" s="1207">
        <v>138.69543577047634</v>
      </c>
      <c r="G284" s="1206">
        <v>5.6031877932106289E-2</v>
      </c>
      <c r="I284" s="1250">
        <v>5175000</v>
      </c>
      <c r="J284" s="1245" t="s">
        <v>1044</v>
      </c>
    </row>
    <row r="285" spans="2:10" ht="24.75" thickBot="1" x14ac:dyDescent="0.3">
      <c r="B285" s="1208" t="s">
        <v>1247</v>
      </c>
      <c r="C285" s="1209">
        <v>1.8162797868123153</v>
      </c>
      <c r="D285" s="1209">
        <v>1.7932130462702585</v>
      </c>
      <c r="E285" s="1209">
        <v>2.4094613485487386</v>
      </c>
      <c r="F285" s="1207">
        <v>134.36559328855139</v>
      </c>
      <c r="G285" s="1206">
        <v>5.0464416524526268E-2</v>
      </c>
      <c r="I285" s="1250">
        <v>768000</v>
      </c>
      <c r="J285" s="1245" t="s">
        <v>1042</v>
      </c>
    </row>
    <row r="286" spans="2:10" ht="26.25" thickBot="1" x14ac:dyDescent="0.3">
      <c r="B286" s="1210" t="s">
        <v>1248</v>
      </c>
      <c r="C286" s="1630">
        <v>29.277912960952108</v>
      </c>
      <c r="D286" s="1428">
        <v>28.020909156883523</v>
      </c>
      <c r="E286" s="1630">
        <v>25.660704282929057</v>
      </c>
      <c r="F286" s="1207">
        <v>87.645264596396217</v>
      </c>
      <c r="G286" s="1206">
        <v>-2.1738993812411289E-2</v>
      </c>
      <c r="I286" s="1250">
        <v>2310000</v>
      </c>
      <c r="J286" s="1245" t="s">
        <v>1028</v>
      </c>
    </row>
    <row r="287" spans="2:10" ht="32.25" customHeight="1" thickBot="1" x14ac:dyDescent="0.3">
      <c r="B287" s="1210" t="s">
        <v>1005</v>
      </c>
      <c r="C287" s="1631">
        <v>4585.5067279443192</v>
      </c>
      <c r="D287" s="1543">
        <v>4334.9187092973516</v>
      </c>
      <c r="E287" s="1631">
        <v>5505.9146751709568</v>
      </c>
      <c r="F287" s="1207">
        <v>120.07210984159336</v>
      </c>
      <c r="G287" s="1206">
        <v>3.0956537642679027E-2</v>
      </c>
      <c r="I287" s="1252">
        <v>8253000</v>
      </c>
      <c r="J287" s="1246" t="s">
        <v>1039</v>
      </c>
    </row>
    <row r="288" spans="2:10" ht="30" customHeight="1" thickBot="1" x14ac:dyDescent="0.3">
      <c r="B288" s="1176" t="s">
        <v>1225</v>
      </c>
      <c r="C288" s="1187">
        <v>1.1035439229999999</v>
      </c>
      <c r="D288" s="1429"/>
      <c r="E288" s="1187">
        <v>1.37942990375</v>
      </c>
      <c r="F288" s="1178">
        <v>125</v>
      </c>
      <c r="G288" s="1179">
        <v>2.5103648456901162E-2</v>
      </c>
    </row>
    <row r="289" spans="2:12" ht="24.75" thickBot="1" x14ac:dyDescent="0.3">
      <c r="B289" s="1176" t="s">
        <v>1227</v>
      </c>
      <c r="C289" s="1188">
        <v>38400</v>
      </c>
      <c r="D289" s="1188"/>
      <c r="E289" s="1188">
        <v>46080</v>
      </c>
      <c r="F289" s="1178">
        <v>120</v>
      </c>
      <c r="G289" s="1179">
        <v>2.046453567684825E-2</v>
      </c>
    </row>
    <row r="290" spans="2:12" ht="24" customHeight="1" thickBot="1" x14ac:dyDescent="0.3">
      <c r="B290" s="1176" t="s">
        <v>1224</v>
      </c>
      <c r="C290" s="1429">
        <v>22.867776419999998</v>
      </c>
      <c r="D290" s="1429">
        <v>23.706223610999999</v>
      </c>
      <c r="E290" s="1429">
        <v>36.010826345999995</v>
      </c>
      <c r="F290" s="1178">
        <v>151.90452489147407</v>
      </c>
      <c r="G290" s="1179">
        <v>7.2165393038092773E-2</v>
      </c>
      <c r="I290" s="1254" t="s">
        <v>1052</v>
      </c>
      <c r="J290" s="1255" t="s">
        <v>1049</v>
      </c>
      <c r="K290" s="1254" t="s">
        <v>1050</v>
      </c>
      <c r="L290" s="1256" t="s">
        <v>247</v>
      </c>
    </row>
    <row r="291" spans="2:12" ht="25.5" customHeight="1" thickBot="1" x14ac:dyDescent="0.3">
      <c r="B291" s="1176" t="s">
        <v>1249</v>
      </c>
      <c r="C291" s="1429">
        <v>25.577642999999998</v>
      </c>
      <c r="D291" s="1429">
        <v>26.600748719999999</v>
      </c>
      <c r="E291" s="1429">
        <v>40.278164500830918</v>
      </c>
      <c r="F291" s="1178">
        <v>151.41740905415733</v>
      </c>
      <c r="G291" s="1179">
        <v>7.1591602872161042E-2</v>
      </c>
      <c r="I291" s="1257" t="s">
        <v>130</v>
      </c>
      <c r="J291" s="1259">
        <v>7.6</v>
      </c>
      <c r="K291" s="1259">
        <v>5.1749999999999998</v>
      </c>
      <c r="L291" s="1259">
        <v>12.774999999999999</v>
      </c>
    </row>
    <row r="292" spans="2:12" ht="19.5" customHeight="1" thickBot="1" x14ac:dyDescent="0.3">
      <c r="B292" s="1176" t="s">
        <v>1226</v>
      </c>
      <c r="C292" s="1189">
        <v>2.3177729918050574E-2</v>
      </c>
      <c r="D292" s="1189"/>
      <c r="E292" s="1189">
        <v>2.9199138275409393E-2</v>
      </c>
      <c r="F292" s="1432">
        <v>6.0214083573588185E-3</v>
      </c>
      <c r="G292" s="1432">
        <v>6.6904537303986869E-4</v>
      </c>
      <c r="I292" s="1258" t="s">
        <v>51</v>
      </c>
      <c r="J292" s="1260">
        <v>0.19500000000000001</v>
      </c>
      <c r="K292" s="1260">
        <v>0.76800000000000002</v>
      </c>
      <c r="L292" s="1259">
        <v>0.96300000000000008</v>
      </c>
    </row>
    <row r="293" spans="2:12" ht="19.5" customHeight="1" thickBot="1" x14ac:dyDescent="0.3">
      <c r="B293" s="1176" t="s">
        <v>1223</v>
      </c>
      <c r="C293" s="1429">
        <v>9</v>
      </c>
      <c r="D293" s="1429">
        <v>9.36</v>
      </c>
      <c r="E293" s="1429">
        <v>14.90292086530744</v>
      </c>
      <c r="F293" s="1178">
        <v>159.21924001396837</v>
      </c>
      <c r="G293" s="1179">
        <v>8.0602391714801547E-2</v>
      </c>
      <c r="I293" s="1254" t="s">
        <v>1048</v>
      </c>
      <c r="J293" s="1261">
        <v>1.4850000000000001</v>
      </c>
      <c r="K293" s="1261">
        <v>2.31</v>
      </c>
      <c r="L293" s="1261">
        <v>3.7949999999999999</v>
      </c>
    </row>
    <row r="294" spans="2:12" ht="25.5" thickTop="1" thickBot="1" x14ac:dyDescent="0.3">
      <c r="B294" s="1176" t="s">
        <v>1251</v>
      </c>
      <c r="C294" s="1188">
        <v>23017.902813299232</v>
      </c>
      <c r="D294" s="1188">
        <v>24960</v>
      </c>
      <c r="E294" s="1188">
        <v>32397.654055016174</v>
      </c>
      <c r="F294" s="1178">
        <v>129.79829348964813</v>
      </c>
      <c r="G294" s="1179">
        <v>4.4427176322039408E-2</v>
      </c>
      <c r="I294" s="1900" t="s">
        <v>1051</v>
      </c>
      <c r="J294" s="1901">
        <v>9.2799999999999994</v>
      </c>
      <c r="K294" s="1901">
        <v>8.2530000000000001</v>
      </c>
      <c r="L294" s="1901">
        <v>17.533000000000001</v>
      </c>
    </row>
    <row r="295" spans="2:12" ht="25.5" customHeight="1" thickBot="1" x14ac:dyDescent="0.3">
      <c r="B295" s="1176" t="s">
        <v>1699</v>
      </c>
      <c r="C295" s="1433">
        <v>79.667357209881743</v>
      </c>
      <c r="D295" s="1429"/>
      <c r="E295" s="1429"/>
      <c r="F295" s="1178"/>
      <c r="G295" s="1179"/>
      <c r="I295" s="1898"/>
      <c r="J295" s="1899"/>
      <c r="K295" s="1899"/>
      <c r="L295" s="1899"/>
    </row>
    <row r="296" spans="2:12" ht="36.75" thickBot="1" x14ac:dyDescent="0.3">
      <c r="B296" s="1177" t="s">
        <v>1229</v>
      </c>
      <c r="C296" s="1433">
        <v>59.942455242966751</v>
      </c>
      <c r="D296" s="1433"/>
      <c r="E296" s="1433">
        <v>70.307408973559404</v>
      </c>
      <c r="F296" s="1434">
        <v>10.364953730592653</v>
      </c>
      <c r="G296" s="1434">
        <v>1.1516615256214058</v>
      </c>
    </row>
    <row r="297" spans="2:12" ht="28.5" customHeight="1" thickBot="1" x14ac:dyDescent="0.3">
      <c r="B297" s="1177" t="s">
        <v>1698</v>
      </c>
      <c r="C297" s="1188">
        <v>145.87855510688379</v>
      </c>
      <c r="D297" s="1188">
        <v>153.23699999999999</v>
      </c>
      <c r="E297" s="1188">
        <v>167.83099999999996</v>
      </c>
      <c r="F297" s="1178">
        <v>109.52380952380952</v>
      </c>
      <c r="G297" s="1179">
        <v>1.5277488722763577E-2</v>
      </c>
    </row>
    <row r="298" spans="2:12" ht="33" customHeight="1" thickBot="1" x14ac:dyDescent="0.3">
      <c r="B298" s="2158" t="s">
        <v>1241</v>
      </c>
      <c r="C298" s="2159"/>
      <c r="D298" s="2160"/>
      <c r="E298" s="1429">
        <v>203.37676503965997</v>
      </c>
      <c r="F298" s="1439"/>
      <c r="G298" s="1440"/>
    </row>
    <row r="299" spans="2:12" ht="32.25" customHeight="1" thickBot="1" x14ac:dyDescent="0.3">
      <c r="B299" s="2158" t="s">
        <v>986</v>
      </c>
      <c r="C299" s="2159"/>
      <c r="D299" s="2160"/>
      <c r="E299" s="1429">
        <v>64.376620838031599</v>
      </c>
      <c r="F299" s="1439"/>
      <c r="G299" s="1440"/>
    </row>
    <row r="300" spans="2:12" ht="36.75" thickBot="1" x14ac:dyDescent="0.3">
      <c r="B300" s="1177" t="s">
        <v>1228</v>
      </c>
      <c r="C300" s="1188">
        <v>51.057494287409327</v>
      </c>
      <c r="D300" s="1188">
        <v>55.165320000000001</v>
      </c>
      <c r="E300" s="1188">
        <v>65.454089999999994</v>
      </c>
      <c r="F300" s="1178">
        <v>118.65079365079363</v>
      </c>
      <c r="G300" s="1179">
        <v>2.891249494855419E-2</v>
      </c>
    </row>
    <row r="301" spans="2:12" ht="28.5" customHeight="1" thickBot="1" x14ac:dyDescent="0.3">
      <c r="B301" s="1176" t="s">
        <v>1239</v>
      </c>
      <c r="C301" s="1192">
        <v>7.3347546757199993</v>
      </c>
      <c r="D301" s="1192">
        <v>9.3550653418242611</v>
      </c>
      <c r="E301" s="1192">
        <v>20.36934629112725</v>
      </c>
      <c r="F301" s="1178">
        <v>217.73601302452451</v>
      </c>
      <c r="G301" s="1179">
        <v>0.13847031484400429</v>
      </c>
    </row>
    <row r="302" spans="2:12" ht="28.5" customHeight="1" thickBot="1" x14ac:dyDescent="0.3">
      <c r="B302" s="2158" t="s">
        <v>1240</v>
      </c>
      <c r="C302" s="2159"/>
      <c r="D302" s="2160"/>
      <c r="E302" s="1192">
        <v>69.726671034592044</v>
      </c>
      <c r="F302" s="1439"/>
      <c r="G302" s="1440"/>
    </row>
    <row r="303" spans="2:12" ht="28.5" customHeight="1" thickBot="1" x14ac:dyDescent="0.3">
      <c r="B303" s="2176" t="s">
        <v>988</v>
      </c>
      <c r="C303" s="2177"/>
      <c r="D303" s="2178"/>
      <c r="E303" s="1429">
        <v>102.1935</v>
      </c>
      <c r="F303" s="1439"/>
      <c r="G303" s="1439"/>
    </row>
    <row r="304" spans="2:12" ht="28.5" customHeight="1" thickBot="1" x14ac:dyDescent="0.3">
      <c r="B304" s="2158" t="s">
        <v>989</v>
      </c>
      <c r="C304" s="2159"/>
      <c r="D304" s="2160"/>
      <c r="E304" s="1429">
        <v>17.533000000000001</v>
      </c>
      <c r="F304" s="1439"/>
      <c r="G304" s="1439"/>
    </row>
    <row r="305" spans="2:7" ht="28.5" customHeight="1" thickBot="1" x14ac:dyDescent="0.3">
      <c r="B305" s="2158" t="s">
        <v>990</v>
      </c>
      <c r="C305" s="2159"/>
      <c r="D305" s="2160"/>
      <c r="E305" s="1429">
        <v>12.774999999999999</v>
      </c>
      <c r="F305" s="1439"/>
      <c r="G305" s="1439"/>
    </row>
    <row r="306" spans="2:7" ht="28.5" customHeight="1" thickBot="1" x14ac:dyDescent="0.3">
      <c r="B306" s="2158" t="s">
        <v>991</v>
      </c>
      <c r="C306" s="2159"/>
      <c r="D306" s="2160"/>
      <c r="E306" s="1429">
        <v>4.758</v>
      </c>
      <c r="F306" s="1439"/>
      <c r="G306" s="1439"/>
    </row>
    <row r="307" spans="2:7" ht="28.5" customHeight="1" thickBot="1" x14ac:dyDescent="0.3">
      <c r="B307" s="2158" t="s">
        <v>1238</v>
      </c>
      <c r="C307" s="2159"/>
      <c r="D307" s="2160"/>
      <c r="E307" s="1429">
        <v>4</v>
      </c>
      <c r="F307" s="1439"/>
      <c r="G307" s="1439"/>
    </row>
    <row r="309" spans="2:7" x14ac:dyDescent="0.25">
      <c r="D309" s="1454"/>
    </row>
    <row r="310" spans="2:7" x14ac:dyDescent="0.25">
      <c r="D310" s="1455"/>
    </row>
    <row r="312" spans="2:7" x14ac:dyDescent="0.25">
      <c r="C312" s="1430"/>
    </row>
  </sheetData>
  <sortState ref="BH138:BK157">
    <sortCondition ref="BI138:BI157"/>
  </sortState>
  <mergeCells count="38">
    <mergeCell ref="B303:D303"/>
    <mergeCell ref="B304:D304"/>
    <mergeCell ref="B305:D305"/>
    <mergeCell ref="B306:D306"/>
    <mergeCell ref="B307:D307"/>
    <mergeCell ref="B302:D302"/>
    <mergeCell ref="L8:L26"/>
    <mergeCell ref="AB90:AD90"/>
    <mergeCell ref="AB91:AD91"/>
    <mergeCell ref="AB92:AD92"/>
    <mergeCell ref="AB93:AD93"/>
    <mergeCell ref="AB89:AD89"/>
    <mergeCell ref="B298:D298"/>
    <mergeCell ref="AC187:AH187"/>
    <mergeCell ref="AC202:AH202"/>
    <mergeCell ref="AC217:AI217"/>
    <mergeCell ref="AH158:AL158"/>
    <mergeCell ref="AI137:AL137"/>
    <mergeCell ref="K7:L7"/>
    <mergeCell ref="AH136:AH137"/>
    <mergeCell ref="B299:D299"/>
    <mergeCell ref="AO178:AP178"/>
    <mergeCell ref="AS178:AT178"/>
    <mergeCell ref="AN178:AN179"/>
    <mergeCell ref="AQ178:AR178"/>
    <mergeCell ref="BH136:BK136"/>
    <mergeCell ref="AM161:AN161"/>
    <mergeCell ref="AS136:AS137"/>
    <mergeCell ref="AR136:AR137"/>
    <mergeCell ref="AM136:AM137"/>
    <mergeCell ref="AM160:AN160"/>
    <mergeCell ref="AT136:AV136"/>
    <mergeCell ref="AY136:BA136"/>
    <mergeCell ref="AW136:AW137"/>
    <mergeCell ref="AX136:AX137"/>
    <mergeCell ref="BC136:BF136"/>
    <mergeCell ref="AN136:AN137"/>
    <mergeCell ref="AO136:AQ136"/>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G585"/>
  <sheetViews>
    <sheetView tabSelected="1" zoomScale="70" zoomScaleNormal="70" workbookViewId="0">
      <selection activeCell="N8" sqref="N8"/>
    </sheetView>
  </sheetViews>
  <sheetFormatPr defaultRowHeight="15" x14ac:dyDescent="0.25"/>
  <cols>
    <col min="1" max="1" width="7.85546875" style="179" customWidth="1"/>
    <col min="2" max="2" width="8.7109375" style="1690" customWidth="1"/>
    <col min="3" max="3" width="7.85546875" style="179" customWidth="1"/>
    <col min="4" max="4" width="43.5703125" style="1300" customWidth="1"/>
    <col min="5" max="5" width="20.85546875" customWidth="1"/>
    <col min="6" max="6" width="26.5703125" style="1217" customWidth="1"/>
    <col min="7" max="7" width="22.7109375" style="1217" customWidth="1"/>
    <col min="8" max="8" width="16.85546875" style="104" customWidth="1"/>
    <col min="9" max="9" width="15.5703125" customWidth="1"/>
    <col min="10" max="10" width="24.140625" style="1300" customWidth="1"/>
    <col min="11" max="11" width="19.5703125" style="1300" customWidth="1"/>
    <col min="12" max="12" width="11.85546875" style="104" bestFit="1" customWidth="1"/>
    <col min="13" max="13" width="47.5703125" style="1338" customWidth="1"/>
    <col min="14" max="14" width="9.140625" customWidth="1"/>
    <col min="15" max="20" width="12.5703125" style="266" customWidth="1"/>
    <col min="21" max="21" width="9.140625" customWidth="1"/>
    <col min="22" max="25" width="12.5703125" style="266" customWidth="1"/>
    <col min="26" max="26" width="14.140625" style="266" customWidth="1"/>
    <col min="27" max="27" width="13.42578125" style="266" customWidth="1"/>
    <col min="28" max="28" width="14.42578125" customWidth="1"/>
    <col min="29" max="29" width="14.42578125" style="2" customWidth="1"/>
    <col min="30" max="30" width="14.42578125" bestFit="1" customWidth="1"/>
    <col min="31" max="31" width="14.42578125" style="927" bestFit="1" customWidth="1"/>
    <col min="32" max="32" width="13.42578125" style="927" bestFit="1" customWidth="1"/>
    <col min="33" max="33" width="14.42578125" bestFit="1" customWidth="1"/>
  </cols>
  <sheetData>
    <row r="1" spans="1:33" s="147" customFormat="1" x14ac:dyDescent="0.25">
      <c r="A1" s="179"/>
      <c r="B1" s="1690"/>
      <c r="C1" s="179"/>
      <c r="D1" s="1300"/>
      <c r="E1" s="179"/>
      <c r="F1" s="179"/>
      <c r="G1" s="179"/>
      <c r="H1" s="104"/>
      <c r="J1" s="1300"/>
      <c r="K1" s="1300"/>
      <c r="L1" s="104"/>
      <c r="M1" s="1338"/>
      <c r="O1" s="266"/>
      <c r="P1" s="266"/>
      <c r="Q1" s="266"/>
      <c r="R1" s="266"/>
      <c r="S1" s="266"/>
      <c r="T1" s="266"/>
      <c r="V1" s="266"/>
      <c r="W1" s="266"/>
      <c r="X1" s="266"/>
      <c r="Y1" s="266"/>
      <c r="Z1" s="266"/>
      <c r="AA1" s="266"/>
      <c r="AC1" s="2"/>
      <c r="AE1" s="927"/>
      <c r="AF1" s="927"/>
    </row>
    <row r="2" spans="1:33" s="147" customFormat="1" ht="18.75" x14ac:dyDescent="0.3">
      <c r="A2" s="1684" t="s">
        <v>1542</v>
      </c>
      <c r="B2" s="1690"/>
      <c r="C2" s="179"/>
      <c r="E2" s="179"/>
      <c r="F2" s="179"/>
      <c r="G2" s="179"/>
      <c r="H2" s="104"/>
      <c r="J2" s="1300"/>
      <c r="K2" s="1300"/>
      <c r="L2" s="104"/>
      <c r="M2" s="1338"/>
      <c r="O2" s="266"/>
      <c r="P2" s="266"/>
      <c r="Q2" s="266"/>
      <c r="R2" s="266"/>
      <c r="S2" s="266"/>
      <c r="T2" s="266"/>
      <c r="V2" s="266"/>
      <c r="W2" s="266"/>
      <c r="X2" s="266"/>
      <c r="Y2" s="266"/>
      <c r="Z2" s="266"/>
      <c r="AA2" s="266"/>
      <c r="AC2" s="2"/>
      <c r="AD2" s="123"/>
      <c r="AE2" s="927"/>
      <c r="AF2" s="927"/>
    </row>
    <row r="3" spans="1:33" s="147" customFormat="1" x14ac:dyDescent="0.25">
      <c r="A3" s="179"/>
      <c r="B3" s="1690"/>
      <c r="C3" s="179"/>
      <c r="D3" s="1301"/>
      <c r="E3" s="179"/>
      <c r="F3" s="179"/>
      <c r="G3" s="179"/>
      <c r="H3" s="104"/>
      <c r="J3" s="1300"/>
      <c r="K3" s="1300"/>
      <c r="L3" s="104"/>
      <c r="M3" s="1338"/>
      <c r="O3" s="266"/>
      <c r="P3" s="266"/>
      <c r="Q3" s="266"/>
      <c r="R3" s="266"/>
      <c r="S3" s="266"/>
      <c r="T3" s="266"/>
      <c r="V3" s="266"/>
      <c r="W3" s="266"/>
      <c r="X3" s="266"/>
      <c r="Y3" s="266"/>
      <c r="Z3" s="266"/>
      <c r="AA3" s="266"/>
      <c r="AC3" s="2"/>
      <c r="AE3" s="927"/>
      <c r="AF3" s="927"/>
    </row>
    <row r="4" spans="1:33" s="1266" customFormat="1" ht="22.5" customHeight="1" x14ac:dyDescent="0.25">
      <c r="A4" s="1264"/>
      <c r="B4" s="1691"/>
      <c r="C4" s="1264"/>
      <c r="D4" s="1544" t="s">
        <v>1365</v>
      </c>
      <c r="E4" s="1277"/>
      <c r="F4" s="1277"/>
      <c r="G4" s="1277"/>
      <c r="H4" s="1545"/>
      <c r="I4" s="1546"/>
      <c r="J4" s="1547"/>
      <c r="K4" s="1547"/>
      <c r="L4" s="1545"/>
      <c r="M4" s="1339"/>
      <c r="O4" s="1549" t="s">
        <v>1305</v>
      </c>
      <c r="P4" s="1550"/>
      <c r="Q4" s="1550"/>
      <c r="R4" s="1550"/>
      <c r="S4" s="1550"/>
      <c r="T4" s="1550"/>
      <c r="V4" s="1549" t="s">
        <v>1432</v>
      </c>
      <c r="W4" s="1550"/>
      <c r="X4" s="1550"/>
      <c r="Y4" s="1550"/>
      <c r="Z4" s="1550"/>
      <c r="AA4" s="1550"/>
      <c r="AC4" s="1549" t="s">
        <v>1449</v>
      </c>
      <c r="AD4" s="1549"/>
      <c r="AE4" s="1549"/>
      <c r="AF4" s="1673"/>
      <c r="AG4" s="1549"/>
    </row>
    <row r="5" spans="1:33" s="1265" customFormat="1" ht="8.25" customHeight="1" x14ac:dyDescent="0.2">
      <c r="A5" s="1264"/>
      <c r="B5" s="1691"/>
      <c r="C5" s="1264"/>
      <c r="D5" s="1302"/>
      <c r="E5" s="1264"/>
      <c r="F5" s="1264"/>
      <c r="G5" s="1264"/>
      <c r="H5" s="1314"/>
      <c r="J5" s="1302"/>
      <c r="K5" s="1302"/>
      <c r="L5" s="1314"/>
      <c r="M5" s="1289"/>
      <c r="O5" s="1266"/>
      <c r="P5" s="1266"/>
      <c r="Q5" s="1266"/>
      <c r="R5" s="1266"/>
      <c r="S5" s="1266"/>
      <c r="T5" s="1266"/>
      <c r="V5" s="1266"/>
      <c r="W5" s="1266"/>
      <c r="X5" s="1266"/>
      <c r="Y5" s="1266"/>
      <c r="Z5" s="1266"/>
      <c r="AA5" s="1266"/>
      <c r="AC5" s="1698"/>
      <c r="AE5" s="1458"/>
      <c r="AF5" s="1458"/>
    </row>
    <row r="6" spans="1:33" s="1265" customFormat="1" ht="39" thickBot="1" x14ac:dyDescent="0.25">
      <c r="A6" s="1655" t="s">
        <v>1440</v>
      </c>
      <c r="B6" s="1692" t="s">
        <v>1452</v>
      </c>
      <c r="C6" s="1655" t="s">
        <v>1451</v>
      </c>
      <c r="D6" s="1339" t="s">
        <v>1053</v>
      </c>
      <c r="E6" s="1278" t="s">
        <v>1055</v>
      </c>
      <c r="F6" s="1278" t="s">
        <v>1066</v>
      </c>
      <c r="G6" s="1278" t="s">
        <v>1067</v>
      </c>
      <c r="H6" s="1278" t="s">
        <v>1063</v>
      </c>
      <c r="I6" s="1278" t="s">
        <v>1131</v>
      </c>
      <c r="J6" s="1326" t="s">
        <v>1054</v>
      </c>
      <c r="K6" s="2265" t="s">
        <v>1150</v>
      </c>
      <c r="L6" s="2266"/>
      <c r="M6" s="1326" t="s">
        <v>1068</v>
      </c>
      <c r="O6" s="1551">
        <v>2023</v>
      </c>
      <c r="P6" s="1551">
        <v>2024</v>
      </c>
      <c r="Q6" s="1551">
        <v>2025</v>
      </c>
      <c r="R6" s="1551">
        <v>2026</v>
      </c>
      <c r="S6" s="1551">
        <v>2027</v>
      </c>
      <c r="T6" s="1551">
        <v>2028</v>
      </c>
      <c r="V6" s="1551">
        <v>2023</v>
      </c>
      <c r="W6" s="1551">
        <v>2024</v>
      </c>
      <c r="X6" s="1551">
        <v>2025</v>
      </c>
      <c r="Y6" s="1551">
        <v>2026</v>
      </c>
      <c r="Z6" s="1551">
        <v>2027</v>
      </c>
      <c r="AA6" s="1551">
        <v>2028</v>
      </c>
      <c r="AC6" s="1664" t="s">
        <v>1450</v>
      </c>
      <c r="AD6" s="1664" t="s">
        <v>1435</v>
      </c>
      <c r="AE6" s="1664" t="s">
        <v>1433</v>
      </c>
      <c r="AF6" s="1664" t="s">
        <v>1434</v>
      </c>
      <c r="AG6" s="1664" t="s">
        <v>1439</v>
      </c>
    </row>
    <row r="7" spans="1:33" s="1265" customFormat="1" ht="50.25" customHeight="1" x14ac:dyDescent="0.2">
      <c r="A7" s="2179" t="s">
        <v>2433</v>
      </c>
      <c r="B7" s="2211" t="s">
        <v>1453</v>
      </c>
      <c r="C7" s="2179">
        <v>5</v>
      </c>
      <c r="D7" s="2215" t="s">
        <v>1686</v>
      </c>
      <c r="E7" s="2221" t="s">
        <v>1056</v>
      </c>
      <c r="F7" s="2218" t="s">
        <v>1058</v>
      </c>
      <c r="G7" s="2221" t="s">
        <v>1073</v>
      </c>
      <c r="H7" s="2224">
        <v>7000000</v>
      </c>
      <c r="I7" s="2221" t="s">
        <v>1057</v>
      </c>
      <c r="J7" s="2267" t="s">
        <v>1129</v>
      </c>
      <c r="K7" s="1309" t="s">
        <v>1140</v>
      </c>
      <c r="L7" s="1336">
        <v>0.95</v>
      </c>
      <c r="M7" s="2259" t="s">
        <v>1687</v>
      </c>
      <c r="O7" s="1555">
        <v>332500</v>
      </c>
      <c r="P7" s="1556">
        <v>665000</v>
      </c>
      <c r="Q7" s="1556">
        <v>2660000</v>
      </c>
      <c r="R7" s="1556">
        <v>2992500</v>
      </c>
      <c r="S7" s="1556">
        <v>0</v>
      </c>
      <c r="T7" s="1557">
        <v>0</v>
      </c>
      <c r="V7" s="2199">
        <v>420000</v>
      </c>
      <c r="W7" s="2202">
        <v>752500</v>
      </c>
      <c r="X7" s="2202">
        <v>2660000</v>
      </c>
      <c r="Y7" s="2202">
        <v>3167500</v>
      </c>
      <c r="Z7" s="2202">
        <v>0</v>
      </c>
      <c r="AA7" s="2205">
        <v>0</v>
      </c>
      <c r="AC7" s="2208" t="s">
        <v>1453</v>
      </c>
      <c r="AD7" s="2227">
        <v>7000000</v>
      </c>
      <c r="AE7" s="2230" t="s">
        <v>1056</v>
      </c>
      <c r="AF7" s="2230" t="s">
        <v>1073</v>
      </c>
      <c r="AG7" s="2233">
        <v>5</v>
      </c>
    </row>
    <row r="8" spans="1:33" s="1265" customFormat="1" ht="50.25" customHeight="1" x14ac:dyDescent="0.2">
      <c r="A8" s="2180"/>
      <c r="B8" s="2211"/>
      <c r="C8" s="2180"/>
      <c r="D8" s="2216"/>
      <c r="E8" s="2222"/>
      <c r="F8" s="2219"/>
      <c r="G8" s="2222"/>
      <c r="H8" s="2225"/>
      <c r="I8" s="2222"/>
      <c r="J8" s="2237"/>
      <c r="K8" s="1309" t="s">
        <v>386</v>
      </c>
      <c r="L8" s="1336">
        <v>0.05</v>
      </c>
      <c r="M8" s="2254"/>
      <c r="O8" s="1558">
        <v>87500</v>
      </c>
      <c r="P8" s="1554">
        <v>87500</v>
      </c>
      <c r="Q8" s="1554">
        <v>0</v>
      </c>
      <c r="R8" s="1554">
        <v>175000</v>
      </c>
      <c r="S8" s="1554">
        <v>0</v>
      </c>
      <c r="T8" s="1559">
        <v>0</v>
      </c>
      <c r="V8" s="2200"/>
      <c r="W8" s="2203"/>
      <c r="X8" s="2203"/>
      <c r="Y8" s="2203"/>
      <c r="Z8" s="2203"/>
      <c r="AA8" s="2206"/>
      <c r="AC8" s="2209"/>
      <c r="AD8" s="2228"/>
      <c r="AE8" s="2231"/>
      <c r="AF8" s="2231"/>
      <c r="AG8" s="2234"/>
    </row>
    <row r="9" spans="1:33" s="1265" customFormat="1" ht="50.25" customHeight="1" x14ac:dyDescent="0.2">
      <c r="A9" s="2180"/>
      <c r="B9" s="2211"/>
      <c r="C9" s="2180"/>
      <c r="D9" s="2216"/>
      <c r="E9" s="2222"/>
      <c r="F9" s="2219"/>
      <c r="G9" s="2222"/>
      <c r="H9" s="2225"/>
      <c r="I9" s="2222"/>
      <c r="J9" s="2237"/>
      <c r="K9" s="1309" t="s">
        <v>1138</v>
      </c>
      <c r="L9" s="1336">
        <v>0</v>
      </c>
      <c r="M9" s="2254"/>
      <c r="O9" s="1558">
        <v>0</v>
      </c>
      <c r="P9" s="1554">
        <v>0</v>
      </c>
      <c r="Q9" s="1554">
        <v>0</v>
      </c>
      <c r="R9" s="1554">
        <v>0</v>
      </c>
      <c r="S9" s="1554">
        <v>0</v>
      </c>
      <c r="T9" s="1559">
        <v>0</v>
      </c>
      <c r="V9" s="2200"/>
      <c r="W9" s="2203"/>
      <c r="X9" s="2203"/>
      <c r="Y9" s="2203"/>
      <c r="Z9" s="2203"/>
      <c r="AA9" s="2206"/>
      <c r="AC9" s="2209"/>
      <c r="AD9" s="2228"/>
      <c r="AE9" s="2231"/>
      <c r="AF9" s="2231"/>
      <c r="AG9" s="2234"/>
    </row>
    <row r="10" spans="1:33" s="1265" customFormat="1" ht="50.25" customHeight="1" thickBot="1" x14ac:dyDescent="0.25">
      <c r="A10" s="2180"/>
      <c r="B10" s="2211"/>
      <c r="C10" s="2180"/>
      <c r="D10" s="2217"/>
      <c r="E10" s="2223"/>
      <c r="F10" s="2220"/>
      <c r="G10" s="2223"/>
      <c r="H10" s="2226"/>
      <c r="I10" s="2223"/>
      <c r="J10" s="2238"/>
      <c r="K10" s="1309" t="s">
        <v>1139</v>
      </c>
      <c r="L10" s="1336">
        <v>0</v>
      </c>
      <c r="M10" s="2255"/>
      <c r="O10" s="1560">
        <v>0</v>
      </c>
      <c r="P10" s="1561">
        <v>0</v>
      </c>
      <c r="Q10" s="1561">
        <v>0</v>
      </c>
      <c r="R10" s="1561">
        <v>0</v>
      </c>
      <c r="S10" s="1561">
        <v>0</v>
      </c>
      <c r="T10" s="1562">
        <v>0</v>
      </c>
      <c r="V10" s="2201"/>
      <c r="W10" s="2204"/>
      <c r="X10" s="2204"/>
      <c r="Y10" s="2204"/>
      <c r="Z10" s="2204"/>
      <c r="AA10" s="2207"/>
      <c r="AC10" s="2210"/>
      <c r="AD10" s="2229"/>
      <c r="AE10" s="2232"/>
      <c r="AF10" s="2232"/>
      <c r="AG10" s="2235"/>
    </row>
    <row r="11" spans="1:33" s="1265" customFormat="1" ht="27" customHeight="1" x14ac:dyDescent="0.2">
      <c r="A11" s="2179" t="s">
        <v>2433</v>
      </c>
      <c r="B11" s="2211" t="s">
        <v>1453</v>
      </c>
      <c r="C11" s="2179">
        <v>23</v>
      </c>
      <c r="D11" s="2181" t="s">
        <v>1395</v>
      </c>
      <c r="E11" s="2187" t="s">
        <v>1059</v>
      </c>
      <c r="F11" s="2184" t="s">
        <v>1077</v>
      </c>
      <c r="G11" s="2187" t="s">
        <v>1118</v>
      </c>
      <c r="H11" s="2190">
        <v>330000</v>
      </c>
      <c r="I11" s="2187" t="s">
        <v>1057</v>
      </c>
      <c r="J11" s="2193" t="s">
        <v>1400</v>
      </c>
      <c r="K11" s="1642" t="s">
        <v>1140</v>
      </c>
      <c r="L11" s="1643">
        <v>0.6</v>
      </c>
      <c r="M11" s="2253" t="s">
        <v>1388</v>
      </c>
      <c r="O11" s="1555">
        <v>0</v>
      </c>
      <c r="P11" s="1556">
        <v>198000</v>
      </c>
      <c r="Q11" s="1556">
        <v>0</v>
      </c>
      <c r="R11" s="1556">
        <v>0</v>
      </c>
      <c r="S11" s="1556">
        <v>0</v>
      </c>
      <c r="T11" s="1557">
        <v>0</v>
      </c>
      <c r="V11" s="2199">
        <v>49500</v>
      </c>
      <c r="W11" s="2202">
        <v>280500</v>
      </c>
      <c r="X11" s="2202">
        <v>0</v>
      </c>
      <c r="Y11" s="2202">
        <v>0</v>
      </c>
      <c r="Z11" s="2202">
        <v>0</v>
      </c>
      <c r="AA11" s="2205">
        <v>0</v>
      </c>
      <c r="AC11" s="2208" t="s">
        <v>1453</v>
      </c>
      <c r="AD11" s="2227">
        <v>330000</v>
      </c>
      <c r="AE11" s="2230" t="s">
        <v>1059</v>
      </c>
      <c r="AF11" s="2230" t="s">
        <v>1118</v>
      </c>
      <c r="AG11" s="2233">
        <v>23</v>
      </c>
    </row>
    <row r="12" spans="1:33" s="1265" customFormat="1" ht="27" customHeight="1" x14ac:dyDescent="0.2">
      <c r="A12" s="2180"/>
      <c r="B12" s="2211"/>
      <c r="C12" s="2180"/>
      <c r="D12" s="2182"/>
      <c r="E12" s="2188"/>
      <c r="F12" s="2185"/>
      <c r="G12" s="2188"/>
      <c r="H12" s="2191"/>
      <c r="I12" s="2188"/>
      <c r="J12" s="2194"/>
      <c r="K12" s="1642" t="s">
        <v>386</v>
      </c>
      <c r="L12" s="1643">
        <v>0.3</v>
      </c>
      <c r="M12" s="2254"/>
      <c r="O12" s="1558">
        <v>49500</v>
      </c>
      <c r="P12" s="1554">
        <v>49500</v>
      </c>
      <c r="Q12" s="1554">
        <v>0</v>
      </c>
      <c r="R12" s="1554">
        <v>0</v>
      </c>
      <c r="S12" s="1554">
        <v>0</v>
      </c>
      <c r="T12" s="1559">
        <v>0</v>
      </c>
      <c r="V12" s="2200"/>
      <c r="W12" s="2203"/>
      <c r="X12" s="2203"/>
      <c r="Y12" s="2203"/>
      <c r="Z12" s="2203"/>
      <c r="AA12" s="2206"/>
      <c r="AC12" s="2209"/>
      <c r="AD12" s="2228"/>
      <c r="AE12" s="2231"/>
      <c r="AF12" s="2231"/>
      <c r="AG12" s="2234"/>
    </row>
    <row r="13" spans="1:33" s="1265" customFormat="1" ht="27" customHeight="1" x14ac:dyDescent="0.2">
      <c r="A13" s="2180"/>
      <c r="B13" s="2211"/>
      <c r="C13" s="2180"/>
      <c r="D13" s="2182"/>
      <c r="E13" s="2188"/>
      <c r="F13" s="2185"/>
      <c r="G13" s="2188"/>
      <c r="H13" s="2191"/>
      <c r="I13" s="2188"/>
      <c r="J13" s="2194"/>
      <c r="K13" s="1642" t="s">
        <v>1138</v>
      </c>
      <c r="L13" s="1643">
        <v>0.1</v>
      </c>
      <c r="M13" s="2254"/>
      <c r="O13" s="1558">
        <v>0</v>
      </c>
      <c r="P13" s="1554">
        <v>33000</v>
      </c>
      <c r="Q13" s="1554">
        <v>0</v>
      </c>
      <c r="R13" s="1554">
        <v>0</v>
      </c>
      <c r="S13" s="1554">
        <v>0</v>
      </c>
      <c r="T13" s="1559">
        <v>0</v>
      </c>
      <c r="V13" s="2200"/>
      <c r="W13" s="2203"/>
      <c r="X13" s="2203"/>
      <c r="Y13" s="2203"/>
      <c r="Z13" s="2203"/>
      <c r="AA13" s="2206"/>
      <c r="AC13" s="2209"/>
      <c r="AD13" s="2228"/>
      <c r="AE13" s="2231"/>
      <c r="AF13" s="2231"/>
      <c r="AG13" s="2234"/>
    </row>
    <row r="14" spans="1:33" s="1265" customFormat="1" ht="27" customHeight="1" thickBot="1" x14ac:dyDescent="0.25">
      <c r="A14" s="2180"/>
      <c r="B14" s="2211"/>
      <c r="C14" s="2180"/>
      <c r="D14" s="2183"/>
      <c r="E14" s="2189"/>
      <c r="F14" s="2186"/>
      <c r="G14" s="2189"/>
      <c r="H14" s="2192"/>
      <c r="I14" s="2189"/>
      <c r="J14" s="2195"/>
      <c r="K14" s="1642" t="s">
        <v>1139</v>
      </c>
      <c r="L14" s="1644"/>
      <c r="M14" s="2255"/>
      <c r="O14" s="1860">
        <v>0</v>
      </c>
      <c r="P14" s="1861">
        <v>0</v>
      </c>
      <c r="Q14" s="1861">
        <v>0</v>
      </c>
      <c r="R14" s="1861">
        <v>0</v>
      </c>
      <c r="S14" s="1861">
        <v>0</v>
      </c>
      <c r="T14" s="1862">
        <v>0</v>
      </c>
      <c r="V14" s="2201"/>
      <c r="W14" s="2204"/>
      <c r="X14" s="2204"/>
      <c r="Y14" s="2204"/>
      <c r="Z14" s="2204"/>
      <c r="AA14" s="2207"/>
      <c r="AC14" s="2210"/>
      <c r="AD14" s="2229"/>
      <c r="AE14" s="2232"/>
      <c r="AF14" s="2232"/>
      <c r="AG14" s="2235"/>
    </row>
    <row r="15" spans="1:33" s="1265" customFormat="1" ht="42.75" customHeight="1" x14ac:dyDescent="0.2">
      <c r="A15" s="2179" t="s">
        <v>2433</v>
      </c>
      <c r="B15" s="2211" t="s">
        <v>1455</v>
      </c>
      <c r="C15" s="2179">
        <v>19</v>
      </c>
      <c r="D15" s="2181" t="s">
        <v>1394</v>
      </c>
      <c r="E15" s="2187" t="s">
        <v>1084</v>
      </c>
      <c r="F15" s="2184" t="s">
        <v>1333</v>
      </c>
      <c r="G15" s="2187" t="s">
        <v>1073</v>
      </c>
      <c r="H15" s="2190">
        <v>75000</v>
      </c>
      <c r="I15" s="2187" t="s">
        <v>1126</v>
      </c>
      <c r="J15" s="2193" t="s">
        <v>1334</v>
      </c>
      <c r="K15" s="1642" t="s">
        <v>1140</v>
      </c>
      <c r="L15" s="1643">
        <v>0.5</v>
      </c>
      <c r="M15" s="2253" t="s">
        <v>1392</v>
      </c>
      <c r="O15" s="1782">
        <v>37500</v>
      </c>
      <c r="P15" s="1783">
        <v>37500</v>
      </c>
      <c r="Q15" s="1783">
        <v>37500</v>
      </c>
      <c r="R15" s="1783">
        <v>37500</v>
      </c>
      <c r="S15" s="1783">
        <v>37500</v>
      </c>
      <c r="T15" s="1784">
        <v>37500</v>
      </c>
      <c r="V15" s="2199">
        <v>75000</v>
      </c>
      <c r="W15" s="2202">
        <v>75000</v>
      </c>
      <c r="X15" s="2202">
        <v>75000</v>
      </c>
      <c r="Y15" s="2202">
        <v>75000</v>
      </c>
      <c r="Z15" s="2202">
        <v>75000</v>
      </c>
      <c r="AA15" s="2205">
        <v>75000</v>
      </c>
      <c r="AC15" s="2208" t="s">
        <v>1455</v>
      </c>
      <c r="AD15" s="2227">
        <v>450000</v>
      </c>
      <c r="AE15" s="2230" t="s">
        <v>1084</v>
      </c>
      <c r="AF15" s="2230" t="s">
        <v>1073</v>
      </c>
      <c r="AG15" s="2233">
        <v>19</v>
      </c>
    </row>
    <row r="16" spans="1:33" s="1265" customFormat="1" ht="42.75" customHeight="1" x14ac:dyDescent="0.2">
      <c r="A16" s="2180"/>
      <c r="B16" s="2211"/>
      <c r="C16" s="2180"/>
      <c r="D16" s="2182"/>
      <c r="E16" s="2188"/>
      <c r="F16" s="2185"/>
      <c r="G16" s="2188"/>
      <c r="H16" s="2191"/>
      <c r="I16" s="2188"/>
      <c r="J16" s="2194"/>
      <c r="K16" s="1642" t="s">
        <v>386</v>
      </c>
      <c r="L16" s="1643">
        <v>0.5</v>
      </c>
      <c r="M16" s="2254"/>
      <c r="O16" s="1785">
        <v>37500</v>
      </c>
      <c r="P16" s="1554">
        <v>37500</v>
      </c>
      <c r="Q16" s="1554">
        <v>37500</v>
      </c>
      <c r="R16" s="1554">
        <v>37500</v>
      </c>
      <c r="S16" s="1554">
        <v>37500</v>
      </c>
      <c r="T16" s="1786">
        <v>37500</v>
      </c>
      <c r="V16" s="2200"/>
      <c r="W16" s="2203"/>
      <c r="X16" s="2203"/>
      <c r="Y16" s="2203"/>
      <c r="Z16" s="2203"/>
      <c r="AA16" s="2206"/>
      <c r="AC16" s="2209"/>
      <c r="AD16" s="2228"/>
      <c r="AE16" s="2231"/>
      <c r="AF16" s="2231"/>
      <c r="AG16" s="2234"/>
    </row>
    <row r="17" spans="1:33" s="1265" customFormat="1" ht="42.75" customHeight="1" x14ac:dyDescent="0.2">
      <c r="A17" s="2180"/>
      <c r="B17" s="2211"/>
      <c r="C17" s="2180"/>
      <c r="D17" s="2182"/>
      <c r="E17" s="2188"/>
      <c r="F17" s="2185"/>
      <c r="G17" s="2188"/>
      <c r="H17" s="2191"/>
      <c r="I17" s="2188"/>
      <c r="J17" s="2194"/>
      <c r="K17" s="1642" t="s">
        <v>1138</v>
      </c>
      <c r="L17" s="1643">
        <v>0</v>
      </c>
      <c r="M17" s="2254"/>
      <c r="O17" s="1785">
        <v>0</v>
      </c>
      <c r="P17" s="1554">
        <v>0</v>
      </c>
      <c r="Q17" s="1554">
        <v>0</v>
      </c>
      <c r="R17" s="1554">
        <v>0</v>
      </c>
      <c r="S17" s="1554">
        <v>0</v>
      </c>
      <c r="T17" s="1786">
        <v>0</v>
      </c>
      <c r="V17" s="2200"/>
      <c r="W17" s="2203"/>
      <c r="X17" s="2203"/>
      <c r="Y17" s="2203"/>
      <c r="Z17" s="2203"/>
      <c r="AA17" s="2206"/>
      <c r="AC17" s="2209"/>
      <c r="AD17" s="2228"/>
      <c r="AE17" s="2231"/>
      <c r="AF17" s="2231"/>
      <c r="AG17" s="2234"/>
    </row>
    <row r="18" spans="1:33" s="1265" customFormat="1" ht="42.75" customHeight="1" thickBot="1" x14ac:dyDescent="0.25">
      <c r="A18" s="2180"/>
      <c r="B18" s="2211"/>
      <c r="C18" s="2180"/>
      <c r="D18" s="2183"/>
      <c r="E18" s="2189"/>
      <c r="F18" s="2186"/>
      <c r="G18" s="2189"/>
      <c r="H18" s="2192"/>
      <c r="I18" s="2189"/>
      <c r="J18" s="2195"/>
      <c r="K18" s="1642" t="s">
        <v>1139</v>
      </c>
      <c r="L18" s="1643">
        <v>0</v>
      </c>
      <c r="M18" s="2255"/>
      <c r="O18" s="1863">
        <v>0</v>
      </c>
      <c r="P18" s="1864">
        <v>0</v>
      </c>
      <c r="Q18" s="1864">
        <v>0</v>
      </c>
      <c r="R18" s="1864">
        <v>0</v>
      </c>
      <c r="S18" s="1864">
        <v>0</v>
      </c>
      <c r="T18" s="1865">
        <v>0</v>
      </c>
      <c r="V18" s="2201"/>
      <c r="W18" s="2204"/>
      <c r="X18" s="2204"/>
      <c r="Y18" s="2204"/>
      <c r="Z18" s="2204"/>
      <c r="AA18" s="2207"/>
      <c r="AC18" s="2210"/>
      <c r="AD18" s="2229"/>
      <c r="AE18" s="2232"/>
      <c r="AF18" s="2232"/>
      <c r="AG18" s="2235"/>
    </row>
    <row r="19" spans="1:33" s="1265" customFormat="1" ht="57" customHeight="1" x14ac:dyDescent="0.2">
      <c r="A19" s="2179" t="s">
        <v>2433</v>
      </c>
      <c r="B19" s="2211" t="s">
        <v>1454</v>
      </c>
      <c r="C19" s="2179">
        <v>8</v>
      </c>
      <c r="D19" s="2181" t="s">
        <v>1393</v>
      </c>
      <c r="E19" s="2187" t="s">
        <v>1060</v>
      </c>
      <c r="F19" s="2184" t="s">
        <v>1065</v>
      </c>
      <c r="G19" s="2187" t="s">
        <v>386</v>
      </c>
      <c r="H19" s="2190">
        <v>3500000</v>
      </c>
      <c r="I19" s="2187" t="s">
        <v>1057</v>
      </c>
      <c r="J19" s="2193" t="s">
        <v>1401</v>
      </c>
      <c r="K19" s="1642" t="s">
        <v>1140</v>
      </c>
      <c r="L19" s="1643">
        <v>0.5</v>
      </c>
      <c r="M19" s="2253" t="s">
        <v>1389</v>
      </c>
      <c r="O19" s="1593">
        <v>0</v>
      </c>
      <c r="P19" s="1594">
        <v>0</v>
      </c>
      <c r="Q19" s="1594">
        <v>875000</v>
      </c>
      <c r="R19" s="1594">
        <v>700000</v>
      </c>
      <c r="S19" s="1594">
        <v>175000</v>
      </c>
      <c r="T19" s="1595">
        <v>0</v>
      </c>
      <c r="V19" s="2199">
        <v>31500</v>
      </c>
      <c r="W19" s="2202">
        <v>262500</v>
      </c>
      <c r="X19" s="2202">
        <v>1085000</v>
      </c>
      <c r="Y19" s="2202">
        <v>1715000</v>
      </c>
      <c r="Z19" s="2202">
        <v>406000</v>
      </c>
      <c r="AA19" s="2205">
        <v>0</v>
      </c>
      <c r="AC19" s="2208" t="s">
        <v>1454</v>
      </c>
      <c r="AD19" s="2227">
        <v>3500000</v>
      </c>
      <c r="AE19" s="2230" t="s">
        <v>1060</v>
      </c>
      <c r="AF19" s="2230" t="s">
        <v>386</v>
      </c>
      <c r="AG19" s="2233">
        <v>8</v>
      </c>
    </row>
    <row r="20" spans="1:33" s="1265" customFormat="1" ht="57" customHeight="1" x14ac:dyDescent="0.2">
      <c r="A20" s="2180"/>
      <c r="B20" s="2211"/>
      <c r="C20" s="2180"/>
      <c r="D20" s="2182"/>
      <c r="E20" s="2188"/>
      <c r="F20" s="2185"/>
      <c r="G20" s="2188"/>
      <c r="H20" s="2191"/>
      <c r="I20" s="2188"/>
      <c r="J20" s="2194"/>
      <c r="K20" s="1642" t="s">
        <v>386</v>
      </c>
      <c r="L20" s="1643">
        <v>0.3</v>
      </c>
      <c r="M20" s="2254"/>
      <c r="O20" s="1558">
        <v>31500</v>
      </c>
      <c r="P20" s="1554">
        <v>262500</v>
      </c>
      <c r="Q20" s="1554">
        <v>210000</v>
      </c>
      <c r="R20" s="1554">
        <v>315000</v>
      </c>
      <c r="S20" s="1554">
        <v>231000</v>
      </c>
      <c r="T20" s="1559">
        <v>0</v>
      </c>
      <c r="V20" s="2200"/>
      <c r="W20" s="2203"/>
      <c r="X20" s="2203"/>
      <c r="Y20" s="2203"/>
      <c r="Z20" s="2203"/>
      <c r="AA20" s="2206"/>
      <c r="AC20" s="2209"/>
      <c r="AD20" s="2228"/>
      <c r="AE20" s="2231"/>
      <c r="AF20" s="2231"/>
      <c r="AG20" s="2234"/>
    </row>
    <row r="21" spans="1:33" s="1265" customFormat="1" ht="57" customHeight="1" x14ac:dyDescent="0.2">
      <c r="A21" s="2180"/>
      <c r="B21" s="2211"/>
      <c r="C21" s="2180"/>
      <c r="D21" s="2182"/>
      <c r="E21" s="2188"/>
      <c r="F21" s="2185"/>
      <c r="G21" s="2188"/>
      <c r="H21" s="2191"/>
      <c r="I21" s="2188"/>
      <c r="J21" s="2194"/>
      <c r="K21" s="1642" t="s">
        <v>1138</v>
      </c>
      <c r="L21" s="1643">
        <v>0.2</v>
      </c>
      <c r="M21" s="2254"/>
      <c r="O21" s="1558">
        <v>0</v>
      </c>
      <c r="P21" s="1554">
        <v>0</v>
      </c>
      <c r="Q21" s="1554">
        <v>0</v>
      </c>
      <c r="R21" s="1554">
        <v>700000</v>
      </c>
      <c r="S21" s="1554">
        <v>0</v>
      </c>
      <c r="T21" s="1559">
        <v>0</v>
      </c>
      <c r="V21" s="2200"/>
      <c r="W21" s="2203"/>
      <c r="X21" s="2203"/>
      <c r="Y21" s="2203"/>
      <c r="Z21" s="2203"/>
      <c r="AA21" s="2206"/>
      <c r="AC21" s="2209"/>
      <c r="AD21" s="2228"/>
      <c r="AE21" s="2231"/>
      <c r="AF21" s="2231"/>
      <c r="AG21" s="2234"/>
    </row>
    <row r="22" spans="1:33" s="1265" customFormat="1" ht="57" customHeight="1" thickBot="1" x14ac:dyDescent="0.25">
      <c r="A22" s="2180"/>
      <c r="B22" s="2211"/>
      <c r="C22" s="2180"/>
      <c r="D22" s="2183"/>
      <c r="E22" s="2189"/>
      <c r="F22" s="2186"/>
      <c r="G22" s="2189"/>
      <c r="H22" s="2192"/>
      <c r="I22" s="2189"/>
      <c r="J22" s="2195"/>
      <c r="K22" s="1642" t="s">
        <v>1139</v>
      </c>
      <c r="L22" s="1644"/>
      <c r="M22" s="2255"/>
      <c r="O22" s="1560">
        <v>0</v>
      </c>
      <c r="P22" s="1561">
        <v>0</v>
      </c>
      <c r="Q22" s="1561">
        <v>0</v>
      </c>
      <c r="R22" s="1561">
        <v>0</v>
      </c>
      <c r="S22" s="1561">
        <v>0</v>
      </c>
      <c r="T22" s="1562">
        <v>0</v>
      </c>
      <c r="V22" s="2201"/>
      <c r="W22" s="2204"/>
      <c r="X22" s="2204"/>
      <c r="Y22" s="2204"/>
      <c r="Z22" s="2204"/>
      <c r="AA22" s="2207"/>
      <c r="AC22" s="2210"/>
      <c r="AD22" s="2229"/>
      <c r="AE22" s="2232"/>
      <c r="AF22" s="2232"/>
      <c r="AG22" s="2235"/>
    </row>
    <row r="23" spans="1:33" s="1265" customFormat="1" ht="53.25" customHeight="1" x14ac:dyDescent="0.2">
      <c r="A23" s="2179" t="s">
        <v>2433</v>
      </c>
      <c r="B23" s="2211" t="s">
        <v>1453</v>
      </c>
      <c r="C23" s="2179">
        <v>21</v>
      </c>
      <c r="D23" s="2215" t="s">
        <v>1668</v>
      </c>
      <c r="E23" s="2221" t="s">
        <v>1084</v>
      </c>
      <c r="F23" s="2218" t="s">
        <v>1390</v>
      </c>
      <c r="G23" s="2221" t="s">
        <v>1073</v>
      </c>
      <c r="H23" s="2224">
        <v>350000</v>
      </c>
      <c r="I23" s="2221" t="s">
        <v>1057</v>
      </c>
      <c r="J23" s="2236" t="s">
        <v>1402</v>
      </c>
      <c r="K23" s="1309" t="s">
        <v>1140</v>
      </c>
      <c r="L23" s="1336">
        <v>0.55000000000000004</v>
      </c>
      <c r="M23" s="2253" t="s">
        <v>1667</v>
      </c>
      <c r="O23" s="1555">
        <v>0</v>
      </c>
      <c r="P23" s="1556">
        <v>192500.00000000003</v>
      </c>
      <c r="Q23" s="1556">
        <v>0</v>
      </c>
      <c r="R23" s="1556">
        <v>0</v>
      </c>
      <c r="S23" s="1556">
        <v>0</v>
      </c>
      <c r="T23" s="1557">
        <v>0</v>
      </c>
      <c r="V23" s="2199">
        <v>35000</v>
      </c>
      <c r="W23" s="2202">
        <v>315000</v>
      </c>
      <c r="X23" s="2202">
        <v>0</v>
      </c>
      <c r="Y23" s="2202">
        <v>0</v>
      </c>
      <c r="Z23" s="2202">
        <v>0</v>
      </c>
      <c r="AA23" s="2205">
        <v>0</v>
      </c>
      <c r="AC23" s="2208" t="s">
        <v>1453</v>
      </c>
      <c r="AD23" s="2227">
        <v>350000</v>
      </c>
      <c r="AE23" s="2230" t="s">
        <v>1084</v>
      </c>
      <c r="AF23" s="2230" t="s">
        <v>1073</v>
      </c>
      <c r="AG23" s="2233">
        <v>21</v>
      </c>
    </row>
    <row r="24" spans="1:33" s="1265" customFormat="1" ht="53.25" customHeight="1" x14ac:dyDescent="0.2">
      <c r="A24" s="2180"/>
      <c r="B24" s="2211"/>
      <c r="C24" s="2180"/>
      <c r="D24" s="2216"/>
      <c r="E24" s="2222"/>
      <c r="F24" s="2219"/>
      <c r="G24" s="2222"/>
      <c r="H24" s="2225"/>
      <c r="I24" s="2222"/>
      <c r="J24" s="2237"/>
      <c r="K24" s="1309" t="s">
        <v>386</v>
      </c>
      <c r="L24" s="1336">
        <v>0.4</v>
      </c>
      <c r="M24" s="2254"/>
      <c r="O24" s="1558">
        <v>35000</v>
      </c>
      <c r="P24" s="1554">
        <v>105000</v>
      </c>
      <c r="Q24" s="1554">
        <v>0</v>
      </c>
      <c r="R24" s="1554">
        <v>0</v>
      </c>
      <c r="S24" s="1554">
        <v>0</v>
      </c>
      <c r="T24" s="1559">
        <v>0</v>
      </c>
      <c r="V24" s="2200"/>
      <c r="W24" s="2203"/>
      <c r="X24" s="2203"/>
      <c r="Y24" s="2203"/>
      <c r="Z24" s="2203"/>
      <c r="AA24" s="2206"/>
      <c r="AC24" s="2209"/>
      <c r="AD24" s="2228"/>
      <c r="AE24" s="2231"/>
      <c r="AF24" s="2231"/>
      <c r="AG24" s="2234"/>
    </row>
    <row r="25" spans="1:33" s="1265" customFormat="1" ht="53.25" customHeight="1" x14ac:dyDescent="0.2">
      <c r="A25" s="2180"/>
      <c r="B25" s="2211"/>
      <c r="C25" s="2180"/>
      <c r="D25" s="2216"/>
      <c r="E25" s="2222"/>
      <c r="F25" s="2219"/>
      <c r="G25" s="2222"/>
      <c r="H25" s="2225"/>
      <c r="I25" s="2222"/>
      <c r="J25" s="2237"/>
      <c r="K25" s="1309" t="s">
        <v>1138</v>
      </c>
      <c r="L25" s="1336">
        <v>0.05</v>
      </c>
      <c r="M25" s="2254"/>
      <c r="O25" s="1558">
        <v>0</v>
      </c>
      <c r="P25" s="1554">
        <v>17500</v>
      </c>
      <c r="Q25" s="1554">
        <v>0</v>
      </c>
      <c r="R25" s="1554">
        <v>0</v>
      </c>
      <c r="S25" s="1554">
        <v>0</v>
      </c>
      <c r="T25" s="1559">
        <v>0</v>
      </c>
      <c r="V25" s="2200"/>
      <c r="W25" s="2203"/>
      <c r="X25" s="2203"/>
      <c r="Y25" s="2203"/>
      <c r="Z25" s="2203"/>
      <c r="AA25" s="2206"/>
      <c r="AC25" s="2209"/>
      <c r="AD25" s="2228"/>
      <c r="AE25" s="2231"/>
      <c r="AF25" s="2231"/>
      <c r="AG25" s="2234"/>
    </row>
    <row r="26" spans="1:33" s="1265" customFormat="1" ht="53.25" customHeight="1" thickBot="1" x14ac:dyDescent="0.25">
      <c r="A26" s="2180"/>
      <c r="B26" s="2211"/>
      <c r="C26" s="2180"/>
      <c r="D26" s="2217"/>
      <c r="E26" s="2223"/>
      <c r="F26" s="2220"/>
      <c r="G26" s="2223"/>
      <c r="H26" s="2226"/>
      <c r="I26" s="2223"/>
      <c r="J26" s="2238"/>
      <c r="K26" s="1309" t="s">
        <v>1139</v>
      </c>
      <c r="L26" s="1337"/>
      <c r="M26" s="2255"/>
      <c r="O26" s="1560">
        <v>0</v>
      </c>
      <c r="P26" s="1561">
        <v>0</v>
      </c>
      <c r="Q26" s="1561">
        <v>0</v>
      </c>
      <c r="R26" s="1561">
        <v>0</v>
      </c>
      <c r="S26" s="1561">
        <v>0</v>
      </c>
      <c r="T26" s="1562">
        <v>0</v>
      </c>
      <c r="V26" s="2201"/>
      <c r="W26" s="2204"/>
      <c r="X26" s="2204"/>
      <c r="Y26" s="2204"/>
      <c r="Z26" s="2204"/>
      <c r="AA26" s="2207"/>
      <c r="AC26" s="2210"/>
      <c r="AD26" s="2229"/>
      <c r="AE26" s="2232"/>
      <c r="AF26" s="2232"/>
      <c r="AG26" s="2235"/>
    </row>
    <row r="27" spans="1:33" s="1265" customFormat="1" ht="48.75" customHeight="1" x14ac:dyDescent="0.2">
      <c r="A27" s="2179" t="s">
        <v>2433</v>
      </c>
      <c r="B27" s="2211" t="s">
        <v>1453</v>
      </c>
      <c r="C27" s="2179">
        <v>1</v>
      </c>
      <c r="D27" s="2215" t="s">
        <v>2431</v>
      </c>
      <c r="E27" s="2221" t="s">
        <v>1070</v>
      </c>
      <c r="F27" s="2218" t="s">
        <v>1062</v>
      </c>
      <c r="G27" s="2218" t="s">
        <v>1319</v>
      </c>
      <c r="H27" s="2224">
        <v>32187500</v>
      </c>
      <c r="I27" s="2221" t="s">
        <v>1057</v>
      </c>
      <c r="J27" s="2236" t="s">
        <v>1069</v>
      </c>
      <c r="K27" s="1309" t="s">
        <v>1140</v>
      </c>
      <c r="L27" s="1336">
        <v>0.15</v>
      </c>
      <c r="M27" s="2253" t="s">
        <v>1497</v>
      </c>
      <c r="O27" s="1555">
        <v>0</v>
      </c>
      <c r="P27" s="1556">
        <v>72421.875</v>
      </c>
      <c r="Q27" s="1556">
        <v>168984.37500000003</v>
      </c>
      <c r="R27" s="1556">
        <v>965625</v>
      </c>
      <c r="S27" s="1556">
        <v>2414062.5</v>
      </c>
      <c r="T27" s="1557">
        <v>1207031.25</v>
      </c>
      <c r="V27" s="2199">
        <v>120703.125</v>
      </c>
      <c r="W27" s="2202">
        <v>313828.125</v>
      </c>
      <c r="X27" s="2202">
        <v>2784218.75</v>
      </c>
      <c r="Y27" s="2202">
        <v>9656250</v>
      </c>
      <c r="Z27" s="2202">
        <v>12231250</v>
      </c>
      <c r="AA27" s="2205">
        <v>7081250</v>
      </c>
      <c r="AC27" s="2208" t="s">
        <v>1453</v>
      </c>
      <c r="AD27" s="2227">
        <v>32187500</v>
      </c>
      <c r="AE27" s="2230" t="s">
        <v>1070</v>
      </c>
      <c r="AF27" s="2230" t="s">
        <v>1319</v>
      </c>
      <c r="AG27" s="2233">
        <v>1</v>
      </c>
    </row>
    <row r="28" spans="1:33" s="1265" customFormat="1" ht="48.75" customHeight="1" x14ac:dyDescent="0.2">
      <c r="A28" s="2180"/>
      <c r="B28" s="2211"/>
      <c r="C28" s="2180"/>
      <c r="D28" s="2216"/>
      <c r="E28" s="2222"/>
      <c r="F28" s="2219"/>
      <c r="G28" s="2219"/>
      <c r="H28" s="2225"/>
      <c r="I28" s="2222"/>
      <c r="J28" s="2237"/>
      <c r="K28" s="1309" t="s">
        <v>386</v>
      </c>
      <c r="L28" s="1336">
        <v>0.15</v>
      </c>
      <c r="M28" s="2254"/>
      <c r="O28" s="1558">
        <v>120703.125</v>
      </c>
      <c r="P28" s="1554">
        <v>241406.25</v>
      </c>
      <c r="Q28" s="1554">
        <v>362109.375</v>
      </c>
      <c r="R28" s="1554">
        <v>1931250</v>
      </c>
      <c r="S28" s="1554">
        <v>1931250</v>
      </c>
      <c r="T28" s="1559">
        <v>241406.25</v>
      </c>
      <c r="V28" s="2200"/>
      <c r="W28" s="2203"/>
      <c r="X28" s="2203"/>
      <c r="Y28" s="2203"/>
      <c r="Z28" s="2203"/>
      <c r="AA28" s="2206"/>
      <c r="AC28" s="2209"/>
      <c r="AD28" s="2228"/>
      <c r="AE28" s="2231"/>
      <c r="AF28" s="2231"/>
      <c r="AG28" s="2234"/>
    </row>
    <row r="29" spans="1:33" s="1265" customFormat="1" ht="48.75" customHeight="1" x14ac:dyDescent="0.2">
      <c r="A29" s="2180"/>
      <c r="B29" s="2211"/>
      <c r="C29" s="2180"/>
      <c r="D29" s="2216"/>
      <c r="E29" s="2222"/>
      <c r="F29" s="2219"/>
      <c r="G29" s="2219"/>
      <c r="H29" s="2225"/>
      <c r="I29" s="2222"/>
      <c r="J29" s="2237"/>
      <c r="K29" s="1309" t="s">
        <v>1138</v>
      </c>
      <c r="L29" s="1336">
        <v>0.35</v>
      </c>
      <c r="M29" s="2254"/>
      <c r="O29" s="1558">
        <v>0</v>
      </c>
      <c r="P29" s="1554">
        <v>0</v>
      </c>
      <c r="Q29" s="1554">
        <v>2253125</v>
      </c>
      <c r="R29" s="1554">
        <v>4506250</v>
      </c>
      <c r="S29" s="1554">
        <v>3379687.5</v>
      </c>
      <c r="T29" s="1559">
        <v>1126562.5</v>
      </c>
      <c r="V29" s="2200"/>
      <c r="W29" s="2203"/>
      <c r="X29" s="2203"/>
      <c r="Y29" s="2203"/>
      <c r="Z29" s="2203"/>
      <c r="AA29" s="2206"/>
      <c r="AC29" s="2209"/>
      <c r="AD29" s="2228"/>
      <c r="AE29" s="2231"/>
      <c r="AF29" s="2231"/>
      <c r="AG29" s="2234"/>
    </row>
    <row r="30" spans="1:33" s="1265" customFormat="1" ht="48.75" customHeight="1" thickBot="1" x14ac:dyDescent="0.25">
      <c r="A30" s="2180"/>
      <c r="B30" s="2211"/>
      <c r="C30" s="2180"/>
      <c r="D30" s="2217"/>
      <c r="E30" s="2223"/>
      <c r="F30" s="2220"/>
      <c r="G30" s="2220"/>
      <c r="H30" s="2226"/>
      <c r="I30" s="2223"/>
      <c r="J30" s="2238"/>
      <c r="K30" s="1309" t="s">
        <v>1139</v>
      </c>
      <c r="L30" s="1336">
        <v>0.35</v>
      </c>
      <c r="M30" s="2255"/>
      <c r="O30" s="1560">
        <v>0</v>
      </c>
      <c r="P30" s="1561">
        <v>0</v>
      </c>
      <c r="Q30" s="1561">
        <v>0</v>
      </c>
      <c r="R30" s="1561">
        <v>2253125</v>
      </c>
      <c r="S30" s="1561">
        <v>4506250</v>
      </c>
      <c r="T30" s="1562">
        <v>4506250</v>
      </c>
      <c r="V30" s="2201"/>
      <c r="W30" s="2204"/>
      <c r="X30" s="2204"/>
      <c r="Y30" s="2204"/>
      <c r="Z30" s="2204"/>
      <c r="AA30" s="2207"/>
      <c r="AC30" s="2210"/>
      <c r="AD30" s="2229"/>
      <c r="AE30" s="2232"/>
      <c r="AF30" s="2232"/>
      <c r="AG30" s="2235"/>
    </row>
    <row r="31" spans="1:33" s="1265" customFormat="1" ht="36.75" customHeight="1" x14ac:dyDescent="0.2">
      <c r="A31" s="2179" t="s">
        <v>2433</v>
      </c>
      <c r="B31" s="2211" t="s">
        <v>1454</v>
      </c>
      <c r="C31" s="2179">
        <v>3</v>
      </c>
      <c r="D31" s="2215" t="s">
        <v>1391</v>
      </c>
      <c r="E31" s="2221" t="s">
        <v>1071</v>
      </c>
      <c r="F31" s="2218" t="s">
        <v>1076</v>
      </c>
      <c r="G31" s="2221" t="s">
        <v>1075</v>
      </c>
      <c r="H31" s="2224">
        <v>8500000</v>
      </c>
      <c r="I31" s="2221" t="s">
        <v>1057</v>
      </c>
      <c r="J31" s="2236" t="s">
        <v>1403</v>
      </c>
      <c r="K31" s="1309" t="s">
        <v>1140</v>
      </c>
      <c r="L31" s="1336">
        <v>0.2</v>
      </c>
      <c r="M31" s="2253" t="s">
        <v>1396</v>
      </c>
      <c r="O31" s="1555">
        <v>0</v>
      </c>
      <c r="P31" s="1556">
        <v>170000</v>
      </c>
      <c r="Q31" s="1556">
        <v>680000</v>
      </c>
      <c r="R31" s="1556">
        <v>340000</v>
      </c>
      <c r="S31" s="1556">
        <v>510000</v>
      </c>
      <c r="T31" s="1557">
        <v>0</v>
      </c>
      <c r="V31" s="2199">
        <v>170000</v>
      </c>
      <c r="W31" s="2202">
        <v>807500</v>
      </c>
      <c r="X31" s="2202">
        <v>2040000</v>
      </c>
      <c r="Y31" s="2202">
        <v>1700000</v>
      </c>
      <c r="Z31" s="2202">
        <v>2167500</v>
      </c>
      <c r="AA31" s="2205">
        <v>1615000</v>
      </c>
      <c r="AC31" s="2208" t="s">
        <v>1454</v>
      </c>
      <c r="AD31" s="2227">
        <v>8500000</v>
      </c>
      <c r="AE31" s="2230" t="s">
        <v>1071</v>
      </c>
      <c r="AF31" s="2230" t="s">
        <v>1075</v>
      </c>
      <c r="AG31" s="2233">
        <v>3</v>
      </c>
    </row>
    <row r="32" spans="1:33" s="1265" customFormat="1" ht="36.75" customHeight="1" x14ac:dyDescent="0.2">
      <c r="A32" s="2180"/>
      <c r="B32" s="2211"/>
      <c r="C32" s="2180"/>
      <c r="D32" s="2216"/>
      <c r="E32" s="2222"/>
      <c r="F32" s="2219"/>
      <c r="G32" s="2222"/>
      <c r="H32" s="2225"/>
      <c r="I32" s="2222"/>
      <c r="J32" s="2237"/>
      <c r="K32" s="1309" t="s">
        <v>386</v>
      </c>
      <c r="L32" s="1336">
        <v>0.2</v>
      </c>
      <c r="M32" s="2254"/>
      <c r="O32" s="1558">
        <v>170000</v>
      </c>
      <c r="P32" s="1554">
        <v>340000</v>
      </c>
      <c r="Q32" s="1554">
        <v>340000</v>
      </c>
      <c r="R32" s="1554">
        <v>340000</v>
      </c>
      <c r="S32" s="1554">
        <v>340000</v>
      </c>
      <c r="T32" s="1559">
        <v>170000</v>
      </c>
      <c r="V32" s="2200"/>
      <c r="W32" s="2203"/>
      <c r="X32" s="2203"/>
      <c r="Y32" s="2203"/>
      <c r="Z32" s="2203"/>
      <c r="AA32" s="2206"/>
      <c r="AC32" s="2209"/>
      <c r="AD32" s="2228"/>
      <c r="AE32" s="2231"/>
      <c r="AF32" s="2231"/>
      <c r="AG32" s="2234"/>
    </row>
    <row r="33" spans="1:33" s="1265" customFormat="1" ht="36.75" customHeight="1" x14ac:dyDescent="0.2">
      <c r="A33" s="2180"/>
      <c r="B33" s="2211"/>
      <c r="C33" s="2180"/>
      <c r="D33" s="2216"/>
      <c r="E33" s="2222"/>
      <c r="F33" s="2219"/>
      <c r="G33" s="2222"/>
      <c r="H33" s="2225"/>
      <c r="I33" s="2222"/>
      <c r="J33" s="2237"/>
      <c r="K33" s="1309" t="s">
        <v>1138</v>
      </c>
      <c r="L33" s="1336">
        <v>0.35</v>
      </c>
      <c r="M33" s="2254"/>
      <c r="O33" s="1558">
        <v>0</v>
      </c>
      <c r="P33" s="1554">
        <v>297500</v>
      </c>
      <c r="Q33" s="1554">
        <v>595000</v>
      </c>
      <c r="R33" s="1554">
        <v>595000</v>
      </c>
      <c r="S33" s="1554">
        <v>892500</v>
      </c>
      <c r="T33" s="1559">
        <v>595000</v>
      </c>
      <c r="V33" s="2200"/>
      <c r="W33" s="2203"/>
      <c r="X33" s="2203"/>
      <c r="Y33" s="2203"/>
      <c r="Z33" s="2203"/>
      <c r="AA33" s="2206"/>
      <c r="AC33" s="2209"/>
      <c r="AD33" s="2228"/>
      <c r="AE33" s="2231"/>
      <c r="AF33" s="2231"/>
      <c r="AG33" s="2234"/>
    </row>
    <row r="34" spans="1:33" s="1265" customFormat="1" ht="36.75" customHeight="1" thickBot="1" x14ac:dyDescent="0.25">
      <c r="A34" s="2180"/>
      <c r="B34" s="2211"/>
      <c r="C34" s="2180"/>
      <c r="D34" s="2217"/>
      <c r="E34" s="2223"/>
      <c r="F34" s="2220"/>
      <c r="G34" s="2223"/>
      <c r="H34" s="2226"/>
      <c r="I34" s="2223"/>
      <c r="J34" s="2238"/>
      <c r="K34" s="1309" t="s">
        <v>1139</v>
      </c>
      <c r="L34" s="1336">
        <v>0.25</v>
      </c>
      <c r="M34" s="2255"/>
      <c r="O34" s="1560">
        <v>0</v>
      </c>
      <c r="P34" s="1561">
        <v>0</v>
      </c>
      <c r="Q34" s="1561">
        <v>425000</v>
      </c>
      <c r="R34" s="1561">
        <v>425000</v>
      </c>
      <c r="S34" s="1561">
        <v>425000</v>
      </c>
      <c r="T34" s="1562">
        <v>850000</v>
      </c>
      <c r="V34" s="2201"/>
      <c r="W34" s="2204"/>
      <c r="X34" s="2204"/>
      <c r="Y34" s="2204"/>
      <c r="Z34" s="2204"/>
      <c r="AA34" s="2207"/>
      <c r="AC34" s="2210"/>
      <c r="AD34" s="2229"/>
      <c r="AE34" s="2232"/>
      <c r="AF34" s="2232"/>
      <c r="AG34" s="2235"/>
    </row>
    <row r="35" spans="1:33" s="1265" customFormat="1" ht="35.25" customHeight="1" x14ac:dyDescent="0.2">
      <c r="A35" s="2179" t="s">
        <v>2433</v>
      </c>
      <c r="B35" s="2211" t="s">
        <v>1455</v>
      </c>
      <c r="C35" s="2179">
        <v>27</v>
      </c>
      <c r="D35" s="2215" t="s">
        <v>1350</v>
      </c>
      <c r="E35" s="2221" t="s">
        <v>1061</v>
      </c>
      <c r="F35" s="2218" t="s">
        <v>1348</v>
      </c>
      <c r="G35" s="2221" t="s">
        <v>386</v>
      </c>
      <c r="H35" s="2224">
        <v>45000</v>
      </c>
      <c r="I35" s="2221" t="s">
        <v>1126</v>
      </c>
      <c r="J35" s="2236" t="s">
        <v>1404</v>
      </c>
      <c r="K35" s="1309" t="s">
        <v>1140</v>
      </c>
      <c r="L35" s="1336">
        <v>0.3</v>
      </c>
      <c r="M35" s="2253" t="s">
        <v>1397</v>
      </c>
      <c r="O35" s="1555">
        <v>13500</v>
      </c>
      <c r="P35" s="1556">
        <v>13500</v>
      </c>
      <c r="Q35" s="1556">
        <v>13500</v>
      </c>
      <c r="R35" s="1556">
        <v>13500</v>
      </c>
      <c r="S35" s="1556">
        <v>13500</v>
      </c>
      <c r="T35" s="1557">
        <v>13500</v>
      </c>
      <c r="V35" s="2199">
        <v>45000</v>
      </c>
      <c r="W35" s="2202">
        <v>45000</v>
      </c>
      <c r="X35" s="2202">
        <v>45000</v>
      </c>
      <c r="Y35" s="2202">
        <v>45000</v>
      </c>
      <c r="Z35" s="2202">
        <v>45000</v>
      </c>
      <c r="AA35" s="2205">
        <v>45000</v>
      </c>
      <c r="AC35" s="2208" t="s">
        <v>1455</v>
      </c>
      <c r="AD35" s="2227">
        <v>270000</v>
      </c>
      <c r="AE35" s="2230" t="s">
        <v>1070</v>
      </c>
      <c r="AF35" s="2230" t="s">
        <v>386</v>
      </c>
      <c r="AG35" s="2233">
        <v>27</v>
      </c>
    </row>
    <row r="36" spans="1:33" s="1265" customFormat="1" ht="35.25" customHeight="1" x14ac:dyDescent="0.2">
      <c r="A36" s="2180"/>
      <c r="B36" s="2211"/>
      <c r="C36" s="2180"/>
      <c r="D36" s="2216"/>
      <c r="E36" s="2222"/>
      <c r="F36" s="2219"/>
      <c r="G36" s="2222"/>
      <c r="H36" s="2225"/>
      <c r="I36" s="2222"/>
      <c r="J36" s="2237"/>
      <c r="K36" s="1309" t="s">
        <v>386</v>
      </c>
      <c r="L36" s="1336">
        <v>0.5</v>
      </c>
      <c r="M36" s="2254"/>
      <c r="O36" s="1558">
        <v>22500</v>
      </c>
      <c r="P36" s="1554">
        <v>22500</v>
      </c>
      <c r="Q36" s="1554">
        <v>22500</v>
      </c>
      <c r="R36" s="1554">
        <v>22500</v>
      </c>
      <c r="S36" s="1554">
        <v>22500</v>
      </c>
      <c r="T36" s="1559">
        <v>22500</v>
      </c>
      <c r="V36" s="2200"/>
      <c r="W36" s="2203"/>
      <c r="X36" s="2203"/>
      <c r="Y36" s="2203"/>
      <c r="Z36" s="2203"/>
      <c r="AA36" s="2206"/>
      <c r="AC36" s="2209"/>
      <c r="AD36" s="2228"/>
      <c r="AE36" s="2231"/>
      <c r="AF36" s="2231"/>
      <c r="AG36" s="2234"/>
    </row>
    <row r="37" spans="1:33" s="1265" customFormat="1" ht="35.25" customHeight="1" x14ac:dyDescent="0.2">
      <c r="A37" s="2180"/>
      <c r="B37" s="2211"/>
      <c r="C37" s="2180"/>
      <c r="D37" s="2216"/>
      <c r="E37" s="2222"/>
      <c r="F37" s="2219"/>
      <c r="G37" s="2222"/>
      <c r="H37" s="2225"/>
      <c r="I37" s="2222"/>
      <c r="J37" s="2237"/>
      <c r="K37" s="1309" t="s">
        <v>1138</v>
      </c>
      <c r="L37" s="1336">
        <v>0.2</v>
      </c>
      <c r="M37" s="2254"/>
      <c r="O37" s="1558">
        <v>9000</v>
      </c>
      <c r="P37" s="1554">
        <v>9000</v>
      </c>
      <c r="Q37" s="1554">
        <v>9000</v>
      </c>
      <c r="R37" s="1554">
        <v>9000</v>
      </c>
      <c r="S37" s="1554">
        <v>9000</v>
      </c>
      <c r="T37" s="1559">
        <v>9000</v>
      </c>
      <c r="V37" s="2200"/>
      <c r="W37" s="2203"/>
      <c r="X37" s="2203"/>
      <c r="Y37" s="2203"/>
      <c r="Z37" s="2203"/>
      <c r="AA37" s="2206"/>
      <c r="AC37" s="2209"/>
      <c r="AD37" s="2228"/>
      <c r="AE37" s="2231"/>
      <c r="AF37" s="2231"/>
      <c r="AG37" s="2234"/>
    </row>
    <row r="38" spans="1:33" s="1265" customFormat="1" ht="35.25" customHeight="1" thickBot="1" x14ac:dyDescent="0.25">
      <c r="A38" s="2180"/>
      <c r="B38" s="2211"/>
      <c r="C38" s="2180"/>
      <c r="D38" s="2217"/>
      <c r="E38" s="2223"/>
      <c r="F38" s="2220"/>
      <c r="G38" s="2223"/>
      <c r="H38" s="2226"/>
      <c r="I38" s="2223"/>
      <c r="J38" s="2238"/>
      <c r="K38" s="1309" t="s">
        <v>1139</v>
      </c>
      <c r="L38" s="1336"/>
      <c r="M38" s="2255"/>
      <c r="O38" s="1560">
        <v>0</v>
      </c>
      <c r="P38" s="1561">
        <v>0</v>
      </c>
      <c r="Q38" s="1561">
        <v>0</v>
      </c>
      <c r="R38" s="1561">
        <v>0</v>
      </c>
      <c r="S38" s="1561">
        <v>0</v>
      </c>
      <c r="T38" s="1562">
        <v>0</v>
      </c>
      <c r="V38" s="2201"/>
      <c r="W38" s="2204"/>
      <c r="X38" s="2204"/>
      <c r="Y38" s="2204"/>
      <c r="Z38" s="2204"/>
      <c r="AA38" s="2207"/>
      <c r="AC38" s="2210"/>
      <c r="AD38" s="2229"/>
      <c r="AE38" s="2232"/>
      <c r="AF38" s="2232"/>
      <c r="AG38" s="2235"/>
    </row>
    <row r="39" spans="1:33" s="1265" customFormat="1" ht="33.75" customHeight="1" x14ac:dyDescent="0.2">
      <c r="A39" s="2179" t="s">
        <v>2433</v>
      </c>
      <c r="B39" s="2211" t="s">
        <v>1454</v>
      </c>
      <c r="C39" s="2179">
        <v>4</v>
      </c>
      <c r="D39" s="2215" t="s">
        <v>1351</v>
      </c>
      <c r="E39" s="2218" t="s">
        <v>1072</v>
      </c>
      <c r="F39" s="2221" t="s">
        <v>386</v>
      </c>
      <c r="G39" s="2221" t="s">
        <v>386</v>
      </c>
      <c r="H39" s="2224">
        <v>7559999.9999999991</v>
      </c>
      <c r="I39" s="2221" t="s">
        <v>1057</v>
      </c>
      <c r="J39" s="2236" t="s">
        <v>1064</v>
      </c>
      <c r="K39" s="1309" t="s">
        <v>1140</v>
      </c>
      <c r="L39" s="1336">
        <v>0.5</v>
      </c>
      <c r="M39" s="2253" t="s">
        <v>1398</v>
      </c>
      <c r="O39" s="1555">
        <v>0</v>
      </c>
      <c r="P39" s="1556">
        <v>189000</v>
      </c>
      <c r="Q39" s="1556">
        <v>756000</v>
      </c>
      <c r="R39" s="1556">
        <v>1700999.9999999998</v>
      </c>
      <c r="S39" s="1556">
        <v>944999.99999999988</v>
      </c>
      <c r="T39" s="1557">
        <v>189000</v>
      </c>
      <c r="V39" s="2199">
        <v>378000</v>
      </c>
      <c r="W39" s="2202">
        <v>567000</v>
      </c>
      <c r="X39" s="2202">
        <v>1512000</v>
      </c>
      <c r="Y39" s="2202">
        <v>2457000</v>
      </c>
      <c r="Z39" s="2202">
        <v>1701000</v>
      </c>
      <c r="AA39" s="2205">
        <v>945000</v>
      </c>
      <c r="AC39" s="2208" t="s">
        <v>1454</v>
      </c>
      <c r="AD39" s="2227">
        <v>7560000</v>
      </c>
      <c r="AE39" s="2230" t="s">
        <v>1072</v>
      </c>
      <c r="AF39" s="2230" t="s">
        <v>386</v>
      </c>
      <c r="AG39" s="2233">
        <v>4</v>
      </c>
    </row>
    <row r="40" spans="1:33" s="1265" customFormat="1" ht="33.75" customHeight="1" x14ac:dyDescent="0.2">
      <c r="A40" s="2180"/>
      <c r="B40" s="2211"/>
      <c r="C40" s="2180"/>
      <c r="D40" s="2216"/>
      <c r="E40" s="2219"/>
      <c r="F40" s="2222"/>
      <c r="G40" s="2222"/>
      <c r="H40" s="2225"/>
      <c r="I40" s="2222"/>
      <c r="J40" s="2237"/>
      <c r="K40" s="1309" t="s">
        <v>386</v>
      </c>
      <c r="L40" s="1336">
        <v>0.5</v>
      </c>
      <c r="M40" s="2254"/>
      <c r="O40" s="1558">
        <v>378000</v>
      </c>
      <c r="P40" s="1554">
        <v>378000</v>
      </c>
      <c r="Q40" s="1554">
        <v>756000</v>
      </c>
      <c r="R40" s="1554">
        <v>756000</v>
      </c>
      <c r="S40" s="1554">
        <v>756000</v>
      </c>
      <c r="T40" s="1559">
        <v>756000</v>
      </c>
      <c r="V40" s="2200"/>
      <c r="W40" s="2203"/>
      <c r="X40" s="2203"/>
      <c r="Y40" s="2203"/>
      <c r="Z40" s="2203"/>
      <c r="AA40" s="2206"/>
      <c r="AC40" s="2209"/>
      <c r="AD40" s="2228"/>
      <c r="AE40" s="2231"/>
      <c r="AF40" s="2231"/>
      <c r="AG40" s="2234"/>
    </row>
    <row r="41" spans="1:33" s="1265" customFormat="1" ht="33.75" customHeight="1" x14ac:dyDescent="0.2">
      <c r="A41" s="2180"/>
      <c r="B41" s="2211"/>
      <c r="C41" s="2180"/>
      <c r="D41" s="2216"/>
      <c r="E41" s="2219"/>
      <c r="F41" s="2222"/>
      <c r="G41" s="2222"/>
      <c r="H41" s="2225"/>
      <c r="I41" s="2222"/>
      <c r="J41" s="2237"/>
      <c r="K41" s="1309" t="s">
        <v>1138</v>
      </c>
      <c r="L41" s="1336"/>
      <c r="M41" s="2254"/>
      <c r="O41" s="1558">
        <v>0</v>
      </c>
      <c r="P41" s="1554">
        <v>0</v>
      </c>
      <c r="Q41" s="1554">
        <v>0</v>
      </c>
      <c r="R41" s="1554">
        <v>0</v>
      </c>
      <c r="S41" s="1554">
        <v>0</v>
      </c>
      <c r="T41" s="1559">
        <v>0</v>
      </c>
      <c r="V41" s="2200"/>
      <c r="W41" s="2203"/>
      <c r="X41" s="2203"/>
      <c r="Y41" s="2203"/>
      <c r="Z41" s="2203"/>
      <c r="AA41" s="2206"/>
      <c r="AC41" s="2209"/>
      <c r="AD41" s="2228"/>
      <c r="AE41" s="2231"/>
      <c r="AF41" s="2231"/>
      <c r="AG41" s="2234"/>
    </row>
    <row r="42" spans="1:33" s="1265" customFormat="1" ht="33.75" customHeight="1" thickBot="1" x14ac:dyDescent="0.25">
      <c r="A42" s="2180"/>
      <c r="B42" s="2211"/>
      <c r="C42" s="2180"/>
      <c r="D42" s="2217"/>
      <c r="E42" s="2220"/>
      <c r="F42" s="2223"/>
      <c r="G42" s="2223"/>
      <c r="H42" s="2226"/>
      <c r="I42" s="2223"/>
      <c r="J42" s="2238"/>
      <c r="K42" s="1309" t="s">
        <v>1139</v>
      </c>
      <c r="L42" s="1336"/>
      <c r="M42" s="2255"/>
      <c r="O42" s="1560">
        <v>0</v>
      </c>
      <c r="P42" s="1561">
        <v>0</v>
      </c>
      <c r="Q42" s="1561">
        <v>0</v>
      </c>
      <c r="R42" s="1561">
        <v>0</v>
      </c>
      <c r="S42" s="1561">
        <v>0</v>
      </c>
      <c r="T42" s="1562">
        <v>0</v>
      </c>
      <c r="V42" s="2201"/>
      <c r="W42" s="2204"/>
      <c r="X42" s="2204"/>
      <c r="Y42" s="2204"/>
      <c r="Z42" s="2204"/>
      <c r="AA42" s="2207"/>
      <c r="AC42" s="2210"/>
      <c r="AD42" s="2229"/>
      <c r="AE42" s="2232"/>
      <c r="AF42" s="2232"/>
      <c r="AG42" s="2235"/>
    </row>
    <row r="43" spans="1:33" s="1265" customFormat="1" ht="12.75" x14ac:dyDescent="0.2">
      <c r="A43" s="1656"/>
      <c r="B43" s="1693"/>
      <c r="C43" s="1656"/>
      <c r="D43" s="1302"/>
      <c r="E43" s="1264"/>
      <c r="F43" s="1264"/>
      <c r="G43" s="1268"/>
      <c r="H43" s="1315"/>
      <c r="J43" s="1289"/>
      <c r="K43" s="1289"/>
      <c r="L43" s="1315"/>
      <c r="M43" s="1289"/>
      <c r="O43" s="1266"/>
      <c r="P43" s="1266"/>
      <c r="Q43" s="1266"/>
      <c r="R43" s="1266"/>
      <c r="S43" s="1266"/>
      <c r="T43" s="1266"/>
      <c r="V43" s="1266"/>
      <c r="W43" s="1266"/>
      <c r="X43" s="1266"/>
      <c r="Y43" s="1266"/>
      <c r="Z43" s="1266"/>
      <c r="AA43" s="1266"/>
      <c r="AC43" s="1698"/>
      <c r="AE43" s="1458"/>
      <c r="AF43" s="1458"/>
    </row>
    <row r="44" spans="1:33" s="1266" customFormat="1" ht="20.25" customHeight="1" x14ac:dyDescent="0.25">
      <c r="A44" s="1656"/>
      <c r="B44" s="1693"/>
      <c r="C44" s="1656"/>
      <c r="D44" s="1685" t="s">
        <v>1366</v>
      </c>
      <c r="E44" s="1279"/>
      <c r="F44" s="1279"/>
      <c r="G44" s="1279"/>
      <c r="H44" s="1563"/>
      <c r="I44" s="1564"/>
      <c r="J44" s="1565"/>
      <c r="K44" s="1565"/>
      <c r="L44" s="1563"/>
      <c r="M44" s="1340"/>
      <c r="O44" s="1553" t="s">
        <v>1305</v>
      </c>
      <c r="P44" s="1548"/>
      <c r="Q44" s="1548"/>
      <c r="R44" s="1548"/>
      <c r="S44" s="1548"/>
      <c r="T44" s="1548"/>
      <c r="V44" s="1553" t="s">
        <v>1305</v>
      </c>
      <c r="W44" s="1548"/>
      <c r="X44" s="1548"/>
      <c r="Y44" s="1548"/>
      <c r="Z44" s="1548"/>
      <c r="AA44" s="1548"/>
      <c r="AC44" s="1553" t="s">
        <v>1449</v>
      </c>
      <c r="AD44" s="1553"/>
      <c r="AE44" s="1553"/>
      <c r="AF44" s="1674"/>
      <c r="AG44" s="1553"/>
    </row>
    <row r="45" spans="1:33" s="1265" customFormat="1" ht="7.5" customHeight="1" x14ac:dyDescent="0.2">
      <c r="A45" s="1656"/>
      <c r="B45" s="1693"/>
      <c r="C45" s="1656"/>
      <c r="D45" s="1303"/>
      <c r="E45" s="1264"/>
      <c r="F45" s="1264"/>
      <c r="G45" s="1268"/>
      <c r="H45" s="1315"/>
      <c r="J45" s="1289"/>
      <c r="K45" s="1289"/>
      <c r="L45" s="1315"/>
      <c r="M45" s="1289"/>
      <c r="O45" s="1266"/>
      <c r="P45" s="1266"/>
      <c r="Q45" s="1266"/>
      <c r="R45" s="1266"/>
      <c r="S45" s="1266"/>
      <c r="T45" s="1266"/>
      <c r="V45" s="1266"/>
      <c r="W45" s="1266"/>
      <c r="X45" s="1266"/>
      <c r="Y45" s="1266"/>
      <c r="Z45" s="1266"/>
      <c r="AA45" s="1266"/>
      <c r="AC45" s="1698"/>
      <c r="AE45" s="1458"/>
      <c r="AF45" s="1458"/>
    </row>
    <row r="46" spans="1:33" s="1265" customFormat="1" ht="55.5" customHeight="1" thickBot="1" x14ac:dyDescent="0.25">
      <c r="A46" s="1656"/>
      <c r="B46" s="1693"/>
      <c r="C46" s="1656"/>
      <c r="D46" s="1340" t="s">
        <v>1053</v>
      </c>
      <c r="E46" s="1280" t="s">
        <v>1055</v>
      </c>
      <c r="F46" s="1280" t="s">
        <v>1066</v>
      </c>
      <c r="G46" s="1280" t="s">
        <v>1067</v>
      </c>
      <c r="H46" s="1280" t="s">
        <v>1063</v>
      </c>
      <c r="I46" s="1280" t="s">
        <v>1132</v>
      </c>
      <c r="J46" s="1327" t="s">
        <v>1054</v>
      </c>
      <c r="K46" s="2277" t="s">
        <v>1150</v>
      </c>
      <c r="L46" s="2278"/>
      <c r="M46" s="1327" t="s">
        <v>1068</v>
      </c>
      <c r="O46" s="1552">
        <v>2023</v>
      </c>
      <c r="P46" s="1552">
        <v>2024</v>
      </c>
      <c r="Q46" s="1552">
        <v>2025</v>
      </c>
      <c r="R46" s="1552">
        <v>2026</v>
      </c>
      <c r="S46" s="1552">
        <v>2027</v>
      </c>
      <c r="T46" s="1552">
        <v>2028</v>
      </c>
      <c r="V46" s="1552">
        <v>2023</v>
      </c>
      <c r="W46" s="1552">
        <v>2024</v>
      </c>
      <c r="X46" s="1552">
        <v>2025</v>
      </c>
      <c r="Y46" s="1552">
        <v>2026</v>
      </c>
      <c r="Z46" s="1552">
        <v>2027</v>
      </c>
      <c r="AA46" s="1552">
        <v>2028</v>
      </c>
      <c r="AC46" s="1665" t="s">
        <v>1450</v>
      </c>
      <c r="AD46" s="1665" t="s">
        <v>1435</v>
      </c>
      <c r="AE46" s="1665" t="s">
        <v>1433</v>
      </c>
      <c r="AF46" s="1665" t="s">
        <v>1434</v>
      </c>
      <c r="AG46" s="1665" t="s">
        <v>1439</v>
      </c>
    </row>
    <row r="47" spans="1:33" s="1265" customFormat="1" ht="54" customHeight="1" x14ac:dyDescent="0.2">
      <c r="A47" s="2179" t="s">
        <v>2434</v>
      </c>
      <c r="B47" s="2211" t="s">
        <v>1453</v>
      </c>
      <c r="C47" s="2179">
        <v>15</v>
      </c>
      <c r="D47" s="2215" t="s">
        <v>1399</v>
      </c>
      <c r="E47" s="2218" t="s">
        <v>1079</v>
      </c>
      <c r="F47" s="2218" t="s">
        <v>1085</v>
      </c>
      <c r="G47" s="2221" t="s">
        <v>1074</v>
      </c>
      <c r="H47" s="2224">
        <v>800000</v>
      </c>
      <c r="I47" s="2221" t="s">
        <v>1057</v>
      </c>
      <c r="J47" s="2236" t="s">
        <v>1120</v>
      </c>
      <c r="K47" s="1309" t="s">
        <v>1140</v>
      </c>
      <c r="L47" s="1336">
        <v>0.3</v>
      </c>
      <c r="M47" s="2253" t="s">
        <v>1426</v>
      </c>
      <c r="O47" s="1555">
        <v>0</v>
      </c>
      <c r="P47" s="1556">
        <v>120000</v>
      </c>
      <c r="Q47" s="1556">
        <v>120000</v>
      </c>
      <c r="R47" s="1556">
        <v>0</v>
      </c>
      <c r="S47" s="1556">
        <v>0</v>
      </c>
      <c r="T47" s="1557">
        <v>0</v>
      </c>
      <c r="V47" s="2199">
        <v>48000</v>
      </c>
      <c r="W47" s="2202">
        <v>376000</v>
      </c>
      <c r="X47" s="2202">
        <v>376000</v>
      </c>
      <c r="Y47" s="2202">
        <v>0</v>
      </c>
      <c r="Z47" s="2202">
        <v>0</v>
      </c>
      <c r="AA47" s="2205">
        <v>0</v>
      </c>
      <c r="AC47" s="2208" t="s">
        <v>1453</v>
      </c>
      <c r="AD47" s="2227">
        <v>800000</v>
      </c>
      <c r="AE47" s="2230" t="s">
        <v>1079</v>
      </c>
      <c r="AF47" s="2230" t="s">
        <v>1074</v>
      </c>
      <c r="AG47" s="2233">
        <v>15</v>
      </c>
    </row>
    <row r="48" spans="1:33" s="1265" customFormat="1" ht="54" customHeight="1" x14ac:dyDescent="0.2">
      <c r="A48" s="2180"/>
      <c r="B48" s="2211"/>
      <c r="C48" s="2180"/>
      <c r="D48" s="2216"/>
      <c r="E48" s="2219"/>
      <c r="F48" s="2219"/>
      <c r="G48" s="2222"/>
      <c r="H48" s="2225"/>
      <c r="I48" s="2222"/>
      <c r="J48" s="2237"/>
      <c r="K48" s="1309" t="s">
        <v>386</v>
      </c>
      <c r="L48" s="1336">
        <v>0.3</v>
      </c>
      <c r="M48" s="2254"/>
      <c r="O48" s="1558">
        <v>48000</v>
      </c>
      <c r="P48" s="1554">
        <v>96000</v>
      </c>
      <c r="Q48" s="1554">
        <v>96000</v>
      </c>
      <c r="R48" s="1554">
        <v>0</v>
      </c>
      <c r="S48" s="1554">
        <v>0</v>
      </c>
      <c r="T48" s="1559">
        <v>0</v>
      </c>
      <c r="V48" s="2200"/>
      <c r="W48" s="2203"/>
      <c r="X48" s="2203"/>
      <c r="Y48" s="2203"/>
      <c r="Z48" s="2203"/>
      <c r="AA48" s="2206"/>
      <c r="AC48" s="2209"/>
      <c r="AD48" s="2228"/>
      <c r="AE48" s="2231"/>
      <c r="AF48" s="2231"/>
      <c r="AG48" s="2234"/>
    </row>
    <row r="49" spans="1:33" s="1265" customFormat="1" ht="54" customHeight="1" x14ac:dyDescent="0.2">
      <c r="A49" s="2180"/>
      <c r="B49" s="2211"/>
      <c r="C49" s="2180"/>
      <c r="D49" s="2216"/>
      <c r="E49" s="2219"/>
      <c r="F49" s="2219"/>
      <c r="G49" s="2222"/>
      <c r="H49" s="2225"/>
      <c r="I49" s="2222"/>
      <c r="J49" s="2237"/>
      <c r="K49" s="1309" t="s">
        <v>1138</v>
      </c>
      <c r="L49" s="1336">
        <v>0.2</v>
      </c>
      <c r="M49" s="2254"/>
      <c r="O49" s="1558">
        <v>0</v>
      </c>
      <c r="P49" s="1554">
        <v>80000</v>
      </c>
      <c r="Q49" s="1554">
        <v>80000</v>
      </c>
      <c r="R49" s="1554">
        <v>0</v>
      </c>
      <c r="S49" s="1554">
        <v>0</v>
      </c>
      <c r="T49" s="1559">
        <v>0</v>
      </c>
      <c r="V49" s="2200"/>
      <c r="W49" s="2203"/>
      <c r="X49" s="2203"/>
      <c r="Y49" s="2203"/>
      <c r="Z49" s="2203"/>
      <c r="AA49" s="2206"/>
      <c r="AC49" s="2209"/>
      <c r="AD49" s="2228"/>
      <c r="AE49" s="2231"/>
      <c r="AF49" s="2231"/>
      <c r="AG49" s="2234"/>
    </row>
    <row r="50" spans="1:33" s="1265" customFormat="1" ht="54" customHeight="1" thickBot="1" x14ac:dyDescent="0.25">
      <c r="A50" s="2180"/>
      <c r="B50" s="2211"/>
      <c r="C50" s="2180"/>
      <c r="D50" s="2217"/>
      <c r="E50" s="2220"/>
      <c r="F50" s="2220"/>
      <c r="G50" s="2223"/>
      <c r="H50" s="2226"/>
      <c r="I50" s="2223"/>
      <c r="J50" s="2238"/>
      <c r="K50" s="1309" t="s">
        <v>1139</v>
      </c>
      <c r="L50" s="1336">
        <v>0.2</v>
      </c>
      <c r="M50" s="2255"/>
      <c r="O50" s="1560">
        <v>0</v>
      </c>
      <c r="P50" s="1561">
        <v>80000</v>
      </c>
      <c r="Q50" s="1561">
        <v>80000</v>
      </c>
      <c r="R50" s="1561">
        <v>0</v>
      </c>
      <c r="S50" s="1561">
        <v>0</v>
      </c>
      <c r="T50" s="1562">
        <v>0</v>
      </c>
      <c r="V50" s="2201"/>
      <c r="W50" s="2204"/>
      <c r="X50" s="2204"/>
      <c r="Y50" s="2204"/>
      <c r="Z50" s="2204"/>
      <c r="AA50" s="2207"/>
      <c r="AC50" s="2210"/>
      <c r="AD50" s="2229"/>
      <c r="AE50" s="2232"/>
      <c r="AF50" s="2232"/>
      <c r="AG50" s="2235"/>
    </row>
    <row r="51" spans="1:33" s="1265" customFormat="1" ht="64.5" customHeight="1" x14ac:dyDescent="0.2">
      <c r="A51" s="2179" t="s">
        <v>2434</v>
      </c>
      <c r="B51" s="2211" t="s">
        <v>1455</v>
      </c>
      <c r="C51" s="2179">
        <v>9</v>
      </c>
      <c r="D51" s="2215" t="s">
        <v>1419</v>
      </c>
      <c r="E51" s="2218" t="s">
        <v>1072</v>
      </c>
      <c r="F51" s="2218" t="s">
        <v>1086</v>
      </c>
      <c r="G51" s="2221" t="s">
        <v>1137</v>
      </c>
      <c r="H51" s="2224">
        <v>2500000</v>
      </c>
      <c r="I51" s="2274" t="s">
        <v>1057</v>
      </c>
      <c r="J51" s="2236" t="s">
        <v>1121</v>
      </c>
      <c r="K51" s="1309" t="s">
        <v>1140</v>
      </c>
      <c r="L51" s="1336">
        <v>0.54</v>
      </c>
      <c r="M51" s="2259" t="s">
        <v>1420</v>
      </c>
      <c r="O51" s="1555">
        <v>0</v>
      </c>
      <c r="P51" s="1556">
        <v>135000</v>
      </c>
      <c r="Q51" s="1556">
        <v>270000</v>
      </c>
      <c r="R51" s="1556">
        <v>540000</v>
      </c>
      <c r="S51" s="1556">
        <v>270000</v>
      </c>
      <c r="T51" s="1557">
        <v>135000</v>
      </c>
      <c r="V51" s="2199">
        <v>45000</v>
      </c>
      <c r="W51" s="2202">
        <v>270000</v>
      </c>
      <c r="X51" s="2202">
        <v>540000</v>
      </c>
      <c r="Y51" s="2202">
        <v>720000</v>
      </c>
      <c r="Z51" s="2202">
        <v>700000</v>
      </c>
      <c r="AA51" s="2205">
        <v>225000</v>
      </c>
      <c r="AC51" s="2208" t="s">
        <v>1455</v>
      </c>
      <c r="AD51" s="2227">
        <v>2500000</v>
      </c>
      <c r="AE51" s="2230" t="s">
        <v>1072</v>
      </c>
      <c r="AF51" s="2230" t="s">
        <v>1137</v>
      </c>
      <c r="AG51" s="2233">
        <v>9</v>
      </c>
    </row>
    <row r="52" spans="1:33" s="1265" customFormat="1" ht="64.5" customHeight="1" x14ac:dyDescent="0.2">
      <c r="A52" s="2180"/>
      <c r="B52" s="2211"/>
      <c r="C52" s="2180"/>
      <c r="D52" s="2216"/>
      <c r="E52" s="2219"/>
      <c r="F52" s="2219"/>
      <c r="G52" s="2222"/>
      <c r="H52" s="2225"/>
      <c r="I52" s="2275"/>
      <c r="J52" s="2237"/>
      <c r="K52" s="1309" t="s">
        <v>386</v>
      </c>
      <c r="L52" s="1336">
        <v>0.36</v>
      </c>
      <c r="M52" s="2254"/>
      <c r="O52" s="1558">
        <v>45000</v>
      </c>
      <c r="P52" s="1554">
        <v>135000</v>
      </c>
      <c r="Q52" s="1554">
        <v>270000</v>
      </c>
      <c r="R52" s="1554">
        <v>180000</v>
      </c>
      <c r="S52" s="1554">
        <v>180000</v>
      </c>
      <c r="T52" s="1559">
        <v>90000</v>
      </c>
      <c r="V52" s="2200"/>
      <c r="W52" s="2203"/>
      <c r="X52" s="2203"/>
      <c r="Y52" s="2203"/>
      <c r="Z52" s="2203"/>
      <c r="AA52" s="2206"/>
      <c r="AC52" s="2209"/>
      <c r="AD52" s="2228"/>
      <c r="AE52" s="2231"/>
      <c r="AF52" s="2231"/>
      <c r="AG52" s="2234"/>
    </row>
    <row r="53" spans="1:33" s="1265" customFormat="1" ht="64.5" customHeight="1" x14ac:dyDescent="0.2">
      <c r="A53" s="2180"/>
      <c r="B53" s="2211"/>
      <c r="C53" s="2180"/>
      <c r="D53" s="2216"/>
      <c r="E53" s="2219"/>
      <c r="F53" s="2219"/>
      <c r="G53" s="2222"/>
      <c r="H53" s="2225"/>
      <c r="I53" s="2275"/>
      <c r="J53" s="2237"/>
      <c r="K53" s="1309" t="s">
        <v>1138</v>
      </c>
      <c r="L53" s="1336">
        <v>0.1</v>
      </c>
      <c r="M53" s="2254"/>
      <c r="O53" s="1558">
        <v>0</v>
      </c>
      <c r="P53" s="1554">
        <v>0</v>
      </c>
      <c r="Q53" s="1554">
        <v>0</v>
      </c>
      <c r="R53" s="1554">
        <v>0</v>
      </c>
      <c r="S53" s="1554">
        <v>250000</v>
      </c>
      <c r="T53" s="1559">
        <v>0</v>
      </c>
      <c r="V53" s="2200"/>
      <c r="W53" s="2203"/>
      <c r="X53" s="2203"/>
      <c r="Y53" s="2203"/>
      <c r="Z53" s="2203"/>
      <c r="AA53" s="2206"/>
      <c r="AC53" s="2209"/>
      <c r="AD53" s="2228"/>
      <c r="AE53" s="2231"/>
      <c r="AF53" s="2231"/>
      <c r="AG53" s="2234"/>
    </row>
    <row r="54" spans="1:33" s="1265" customFormat="1" ht="64.5" customHeight="1" thickBot="1" x14ac:dyDescent="0.25">
      <c r="A54" s="2180"/>
      <c r="B54" s="2211"/>
      <c r="C54" s="2180"/>
      <c r="D54" s="2217"/>
      <c r="E54" s="2220"/>
      <c r="F54" s="2220"/>
      <c r="G54" s="2223"/>
      <c r="H54" s="2226"/>
      <c r="I54" s="2276"/>
      <c r="J54" s="2238"/>
      <c r="K54" s="1309" t="s">
        <v>1139</v>
      </c>
      <c r="L54" s="1336"/>
      <c r="M54" s="2255"/>
      <c r="O54" s="1560">
        <v>0</v>
      </c>
      <c r="P54" s="1561">
        <v>0</v>
      </c>
      <c r="Q54" s="1561">
        <v>0</v>
      </c>
      <c r="R54" s="1561">
        <v>0</v>
      </c>
      <c r="S54" s="1561">
        <v>0</v>
      </c>
      <c r="T54" s="1562">
        <v>0</v>
      </c>
      <c r="V54" s="2201"/>
      <c r="W54" s="2204"/>
      <c r="X54" s="2204"/>
      <c r="Y54" s="2204"/>
      <c r="Z54" s="2204"/>
      <c r="AA54" s="2207"/>
      <c r="AC54" s="2210"/>
      <c r="AD54" s="2229"/>
      <c r="AE54" s="2232"/>
      <c r="AF54" s="2232"/>
      <c r="AG54" s="2235"/>
    </row>
    <row r="55" spans="1:33" s="1265" customFormat="1" ht="53.25" customHeight="1" x14ac:dyDescent="0.2">
      <c r="A55" s="2179" t="s">
        <v>2434</v>
      </c>
      <c r="B55" s="2211" t="s">
        <v>1454</v>
      </c>
      <c r="C55" s="2179">
        <v>12</v>
      </c>
      <c r="D55" s="2215" t="s">
        <v>1429</v>
      </c>
      <c r="E55" s="2218" t="s">
        <v>1070</v>
      </c>
      <c r="F55" s="2218" t="s">
        <v>1089</v>
      </c>
      <c r="G55" s="2221" t="s">
        <v>386</v>
      </c>
      <c r="H55" s="2224">
        <v>1250000</v>
      </c>
      <c r="I55" s="2221" t="s">
        <v>1057</v>
      </c>
      <c r="J55" s="2236" t="s">
        <v>1122</v>
      </c>
      <c r="K55" s="1309" t="s">
        <v>1140</v>
      </c>
      <c r="L55" s="1336">
        <v>0.6</v>
      </c>
      <c r="M55" s="2259" t="s">
        <v>1421</v>
      </c>
      <c r="O55" s="1555">
        <v>0</v>
      </c>
      <c r="P55" s="1556">
        <v>75000</v>
      </c>
      <c r="Q55" s="1556">
        <v>150000</v>
      </c>
      <c r="R55" s="1556">
        <v>187500</v>
      </c>
      <c r="S55" s="1556">
        <v>187500</v>
      </c>
      <c r="T55" s="1557">
        <v>150000</v>
      </c>
      <c r="V55" s="2199">
        <v>37500</v>
      </c>
      <c r="W55" s="2202">
        <v>168750</v>
      </c>
      <c r="X55" s="2202">
        <v>287500</v>
      </c>
      <c r="Y55" s="2202">
        <v>362500</v>
      </c>
      <c r="Z55" s="2202">
        <v>243750</v>
      </c>
      <c r="AA55" s="2205">
        <v>150000</v>
      </c>
      <c r="AC55" s="2208" t="s">
        <v>1454</v>
      </c>
      <c r="AD55" s="2227">
        <v>1250000</v>
      </c>
      <c r="AE55" s="2230" t="s">
        <v>1070</v>
      </c>
      <c r="AF55" s="2230" t="s">
        <v>386</v>
      </c>
      <c r="AG55" s="2233">
        <v>12</v>
      </c>
    </row>
    <row r="56" spans="1:33" s="1265" customFormat="1" ht="53.25" customHeight="1" x14ac:dyDescent="0.2">
      <c r="A56" s="2180"/>
      <c r="B56" s="2211"/>
      <c r="C56" s="2180"/>
      <c r="D56" s="2216"/>
      <c r="E56" s="2219"/>
      <c r="F56" s="2219"/>
      <c r="G56" s="2222"/>
      <c r="H56" s="2225"/>
      <c r="I56" s="2222"/>
      <c r="J56" s="2237"/>
      <c r="K56" s="1309" t="s">
        <v>386</v>
      </c>
      <c r="L56" s="1336">
        <v>0.3</v>
      </c>
      <c r="M56" s="2254"/>
      <c r="O56" s="1558">
        <v>37500</v>
      </c>
      <c r="P56" s="1554">
        <v>93750</v>
      </c>
      <c r="Q56" s="1554">
        <v>75000</v>
      </c>
      <c r="R56" s="1554">
        <v>112500</v>
      </c>
      <c r="S56" s="1554">
        <v>56250</v>
      </c>
      <c r="T56" s="1559">
        <v>0</v>
      </c>
      <c r="V56" s="2200"/>
      <c r="W56" s="2203"/>
      <c r="X56" s="2203"/>
      <c r="Y56" s="2203"/>
      <c r="Z56" s="2203"/>
      <c r="AA56" s="2206"/>
      <c r="AC56" s="2209"/>
      <c r="AD56" s="2228"/>
      <c r="AE56" s="2231"/>
      <c r="AF56" s="2231"/>
      <c r="AG56" s="2234"/>
    </row>
    <row r="57" spans="1:33" s="1265" customFormat="1" ht="53.25" customHeight="1" x14ac:dyDescent="0.2">
      <c r="A57" s="2180"/>
      <c r="B57" s="2211"/>
      <c r="C57" s="2180"/>
      <c r="D57" s="2216"/>
      <c r="E57" s="2219"/>
      <c r="F57" s="2219"/>
      <c r="G57" s="2222"/>
      <c r="H57" s="2225"/>
      <c r="I57" s="2222"/>
      <c r="J57" s="2237"/>
      <c r="K57" s="1309" t="s">
        <v>1138</v>
      </c>
      <c r="L57" s="1336">
        <v>0.1</v>
      </c>
      <c r="M57" s="2254"/>
      <c r="N57" s="1265">
        <v>825</v>
      </c>
      <c r="O57" s="1558">
        <v>0</v>
      </c>
      <c r="P57" s="1554">
        <v>0</v>
      </c>
      <c r="Q57" s="1554">
        <v>62500</v>
      </c>
      <c r="R57" s="1554">
        <v>62500</v>
      </c>
      <c r="S57" s="1554">
        <v>0</v>
      </c>
      <c r="T57" s="1559">
        <v>0</v>
      </c>
      <c r="V57" s="2200"/>
      <c r="W57" s="2203"/>
      <c r="X57" s="2203"/>
      <c r="Y57" s="2203"/>
      <c r="Z57" s="2203"/>
      <c r="AA57" s="2206"/>
      <c r="AC57" s="2209"/>
      <c r="AD57" s="2228"/>
      <c r="AE57" s="2231"/>
      <c r="AF57" s="2231"/>
      <c r="AG57" s="2234"/>
    </row>
    <row r="58" spans="1:33" s="1265" customFormat="1" ht="53.25" customHeight="1" thickBot="1" x14ac:dyDescent="0.25">
      <c r="A58" s="2180"/>
      <c r="B58" s="2211"/>
      <c r="C58" s="2180"/>
      <c r="D58" s="2217"/>
      <c r="E58" s="2220"/>
      <c r="F58" s="2220"/>
      <c r="G58" s="2223"/>
      <c r="H58" s="2226"/>
      <c r="I58" s="2223"/>
      <c r="J58" s="2238"/>
      <c r="K58" s="1309" t="s">
        <v>1139</v>
      </c>
      <c r="L58" s="1336"/>
      <c r="M58" s="2255"/>
      <c r="O58" s="1560">
        <v>0</v>
      </c>
      <c r="P58" s="1561">
        <v>0</v>
      </c>
      <c r="Q58" s="1561">
        <v>0</v>
      </c>
      <c r="R58" s="1561">
        <v>0</v>
      </c>
      <c r="S58" s="1561">
        <v>0</v>
      </c>
      <c r="T58" s="1562">
        <v>0</v>
      </c>
      <c r="V58" s="2201"/>
      <c r="W58" s="2204"/>
      <c r="X58" s="2204"/>
      <c r="Y58" s="2204"/>
      <c r="Z58" s="2204"/>
      <c r="AA58" s="2207"/>
      <c r="AC58" s="2210"/>
      <c r="AD58" s="2229"/>
      <c r="AE58" s="2232"/>
      <c r="AF58" s="2232"/>
      <c r="AG58" s="2235"/>
    </row>
    <row r="59" spans="1:33" s="1265" customFormat="1" ht="54.75" customHeight="1" x14ac:dyDescent="0.2">
      <c r="A59" s="2179" t="s">
        <v>2434</v>
      </c>
      <c r="B59" s="2211" t="s">
        <v>1454</v>
      </c>
      <c r="C59" s="2179">
        <v>31</v>
      </c>
      <c r="D59" s="2181" t="s">
        <v>1423</v>
      </c>
      <c r="E59" s="2184" t="s">
        <v>1335</v>
      </c>
      <c r="F59" s="2184" t="s">
        <v>1422</v>
      </c>
      <c r="G59" s="2187" t="s">
        <v>1118</v>
      </c>
      <c r="H59" s="2190">
        <v>220000</v>
      </c>
      <c r="I59" s="2187" t="s">
        <v>1057</v>
      </c>
      <c r="J59" s="2193" t="s">
        <v>1400</v>
      </c>
      <c r="K59" s="1642" t="s">
        <v>1140</v>
      </c>
      <c r="L59" s="1643">
        <v>0.3</v>
      </c>
      <c r="M59" s="2253" t="s">
        <v>1424</v>
      </c>
      <c r="O59" s="1555">
        <v>0</v>
      </c>
      <c r="P59" s="1556">
        <v>6600</v>
      </c>
      <c r="Q59" s="1556">
        <v>26400</v>
      </c>
      <c r="R59" s="1556">
        <v>33000</v>
      </c>
      <c r="S59" s="1556">
        <v>0</v>
      </c>
      <c r="T59" s="1557">
        <v>0</v>
      </c>
      <c r="V59" s="2199">
        <v>13200</v>
      </c>
      <c r="W59" s="2202">
        <v>39600</v>
      </c>
      <c r="X59" s="2202">
        <v>83600</v>
      </c>
      <c r="Y59" s="2202">
        <v>83600</v>
      </c>
      <c r="Z59" s="2202">
        <v>0</v>
      </c>
      <c r="AA59" s="2205">
        <v>0</v>
      </c>
      <c r="AC59" s="2208" t="s">
        <v>1454</v>
      </c>
      <c r="AD59" s="2227">
        <v>220000</v>
      </c>
      <c r="AE59" s="2230" t="s">
        <v>1335</v>
      </c>
      <c r="AF59" s="2230" t="s">
        <v>1118</v>
      </c>
      <c r="AG59" s="2233">
        <v>31</v>
      </c>
    </row>
    <row r="60" spans="1:33" s="1265" customFormat="1" ht="54.75" customHeight="1" x14ac:dyDescent="0.2">
      <c r="A60" s="2180"/>
      <c r="B60" s="2211"/>
      <c r="C60" s="2180"/>
      <c r="D60" s="2182"/>
      <c r="E60" s="2185"/>
      <c r="F60" s="2185"/>
      <c r="G60" s="2188"/>
      <c r="H60" s="2191"/>
      <c r="I60" s="2188"/>
      <c r="J60" s="2194"/>
      <c r="K60" s="1642" t="s">
        <v>386</v>
      </c>
      <c r="L60" s="1643">
        <v>0.6</v>
      </c>
      <c r="M60" s="2254"/>
      <c r="O60" s="1558">
        <v>13200</v>
      </c>
      <c r="P60" s="1554">
        <v>33000</v>
      </c>
      <c r="Q60" s="1554">
        <v>46200</v>
      </c>
      <c r="R60" s="1554">
        <v>39600</v>
      </c>
      <c r="S60" s="1554">
        <v>0</v>
      </c>
      <c r="T60" s="1559">
        <v>0</v>
      </c>
      <c r="V60" s="2200"/>
      <c r="W60" s="2203"/>
      <c r="X60" s="2203"/>
      <c r="Y60" s="2203"/>
      <c r="Z60" s="2203"/>
      <c r="AA60" s="2206"/>
      <c r="AC60" s="2209"/>
      <c r="AD60" s="2228"/>
      <c r="AE60" s="2231"/>
      <c r="AF60" s="2231"/>
      <c r="AG60" s="2234"/>
    </row>
    <row r="61" spans="1:33" s="1265" customFormat="1" ht="54.75" customHeight="1" x14ac:dyDescent="0.2">
      <c r="A61" s="2180"/>
      <c r="B61" s="2211"/>
      <c r="C61" s="2180"/>
      <c r="D61" s="2182"/>
      <c r="E61" s="2185"/>
      <c r="F61" s="2185"/>
      <c r="G61" s="2188"/>
      <c r="H61" s="2191"/>
      <c r="I61" s="2188"/>
      <c r="J61" s="2194"/>
      <c r="K61" s="1642" t="s">
        <v>1138</v>
      </c>
      <c r="L61" s="1643">
        <v>0.1</v>
      </c>
      <c r="M61" s="2254"/>
      <c r="O61" s="1558">
        <v>0</v>
      </c>
      <c r="P61" s="1554">
        <v>0</v>
      </c>
      <c r="Q61" s="1554">
        <v>11000</v>
      </c>
      <c r="R61" s="1554">
        <v>11000</v>
      </c>
      <c r="S61" s="1554">
        <v>0</v>
      </c>
      <c r="T61" s="1559">
        <v>0</v>
      </c>
      <c r="V61" s="2200"/>
      <c r="W61" s="2203"/>
      <c r="X61" s="2203"/>
      <c r="Y61" s="2203"/>
      <c r="Z61" s="2203"/>
      <c r="AA61" s="2206"/>
      <c r="AC61" s="2209"/>
      <c r="AD61" s="2228"/>
      <c r="AE61" s="2231"/>
      <c r="AF61" s="2231"/>
      <c r="AG61" s="2234"/>
    </row>
    <row r="62" spans="1:33" s="1265" customFormat="1" ht="54.75" customHeight="1" thickBot="1" x14ac:dyDescent="0.25">
      <c r="A62" s="2180"/>
      <c r="B62" s="2211"/>
      <c r="C62" s="2180"/>
      <c r="D62" s="2183"/>
      <c r="E62" s="2186"/>
      <c r="F62" s="2186"/>
      <c r="G62" s="2189"/>
      <c r="H62" s="2192"/>
      <c r="I62" s="2189"/>
      <c r="J62" s="2195"/>
      <c r="K62" s="1642" t="s">
        <v>1139</v>
      </c>
      <c r="L62" s="1644"/>
      <c r="M62" s="2255"/>
      <c r="O62" s="1560">
        <v>0</v>
      </c>
      <c r="P62" s="1561">
        <v>0</v>
      </c>
      <c r="Q62" s="1561">
        <v>0</v>
      </c>
      <c r="R62" s="1561">
        <v>0</v>
      </c>
      <c r="S62" s="1561">
        <v>0</v>
      </c>
      <c r="T62" s="1562">
        <v>0</v>
      </c>
      <c r="V62" s="2201"/>
      <c r="W62" s="2204"/>
      <c r="X62" s="2204"/>
      <c r="Y62" s="2204"/>
      <c r="Z62" s="2204"/>
      <c r="AA62" s="2207"/>
      <c r="AC62" s="2210"/>
      <c r="AD62" s="2229"/>
      <c r="AE62" s="2232"/>
      <c r="AF62" s="2232"/>
      <c r="AG62" s="2235"/>
    </row>
    <row r="63" spans="1:33" s="1265" customFormat="1" ht="41.25" customHeight="1" x14ac:dyDescent="0.2">
      <c r="A63" s="2179" t="s">
        <v>2434</v>
      </c>
      <c r="B63" s="2211" t="s">
        <v>1453</v>
      </c>
      <c r="C63" s="2179">
        <v>38</v>
      </c>
      <c r="D63" s="2181" t="s">
        <v>1425</v>
      </c>
      <c r="E63" s="2218" t="s">
        <v>1059</v>
      </c>
      <c r="F63" s="2218" t="s">
        <v>1088</v>
      </c>
      <c r="G63" s="2221" t="s">
        <v>1075</v>
      </c>
      <c r="H63" s="2224">
        <v>140000</v>
      </c>
      <c r="I63" s="2221" t="s">
        <v>1057</v>
      </c>
      <c r="J63" s="2236" t="s">
        <v>1123</v>
      </c>
      <c r="K63" s="1309" t="s">
        <v>1140</v>
      </c>
      <c r="L63" s="1336">
        <v>0.3</v>
      </c>
      <c r="M63" s="2271" t="s">
        <v>1427</v>
      </c>
      <c r="O63" s="1555">
        <v>0</v>
      </c>
      <c r="P63" s="1556">
        <v>42000</v>
      </c>
      <c r="Q63" s="1556">
        <v>0</v>
      </c>
      <c r="R63" s="1556">
        <v>0</v>
      </c>
      <c r="S63" s="1556">
        <v>0</v>
      </c>
      <c r="T63" s="1557">
        <v>0</v>
      </c>
      <c r="V63" s="2199">
        <v>19600</v>
      </c>
      <c r="W63" s="2202">
        <v>120400</v>
      </c>
      <c r="X63" s="2202">
        <v>0</v>
      </c>
      <c r="Y63" s="2202">
        <v>0</v>
      </c>
      <c r="Z63" s="2202">
        <v>0</v>
      </c>
      <c r="AA63" s="2205">
        <v>0</v>
      </c>
      <c r="AC63" s="2208" t="s">
        <v>1453</v>
      </c>
      <c r="AD63" s="2227">
        <v>140000</v>
      </c>
      <c r="AE63" s="2230" t="s">
        <v>1059</v>
      </c>
      <c r="AF63" s="2230" t="s">
        <v>1075</v>
      </c>
      <c r="AG63" s="2233">
        <v>38</v>
      </c>
    </row>
    <row r="64" spans="1:33" s="1265" customFormat="1" ht="41.25" customHeight="1" x14ac:dyDescent="0.2">
      <c r="A64" s="2180"/>
      <c r="B64" s="2211"/>
      <c r="C64" s="2180"/>
      <c r="D64" s="2182"/>
      <c r="E64" s="2219"/>
      <c r="F64" s="2219"/>
      <c r="G64" s="2222"/>
      <c r="H64" s="2225"/>
      <c r="I64" s="2222"/>
      <c r="J64" s="2237"/>
      <c r="K64" s="1309" t="s">
        <v>386</v>
      </c>
      <c r="L64" s="1336">
        <v>0.7</v>
      </c>
      <c r="M64" s="2272"/>
      <c r="O64" s="1558">
        <v>19600</v>
      </c>
      <c r="P64" s="1554">
        <v>78400</v>
      </c>
      <c r="Q64" s="1554">
        <v>0</v>
      </c>
      <c r="R64" s="1554">
        <v>0</v>
      </c>
      <c r="S64" s="1554">
        <v>0</v>
      </c>
      <c r="T64" s="1559">
        <v>0</v>
      </c>
      <c r="V64" s="2200"/>
      <c r="W64" s="2203"/>
      <c r="X64" s="2203"/>
      <c r="Y64" s="2203"/>
      <c r="Z64" s="2203"/>
      <c r="AA64" s="2206"/>
      <c r="AC64" s="2209"/>
      <c r="AD64" s="2228"/>
      <c r="AE64" s="2231"/>
      <c r="AF64" s="2231"/>
      <c r="AG64" s="2234"/>
    </row>
    <row r="65" spans="1:33" s="1265" customFormat="1" ht="41.25" customHeight="1" x14ac:dyDescent="0.2">
      <c r="A65" s="2180"/>
      <c r="B65" s="2211"/>
      <c r="C65" s="2180"/>
      <c r="D65" s="2182"/>
      <c r="E65" s="2219"/>
      <c r="F65" s="2219"/>
      <c r="G65" s="2222"/>
      <c r="H65" s="2225"/>
      <c r="I65" s="2222"/>
      <c r="J65" s="2237"/>
      <c r="K65" s="1309" t="s">
        <v>1138</v>
      </c>
      <c r="L65" s="1336"/>
      <c r="M65" s="2272"/>
      <c r="O65" s="1558">
        <v>0</v>
      </c>
      <c r="P65" s="1554">
        <v>0</v>
      </c>
      <c r="Q65" s="1554">
        <v>0</v>
      </c>
      <c r="R65" s="1554">
        <v>0</v>
      </c>
      <c r="S65" s="1554">
        <v>0</v>
      </c>
      <c r="T65" s="1559">
        <v>0</v>
      </c>
      <c r="V65" s="2200"/>
      <c r="W65" s="2203"/>
      <c r="X65" s="2203"/>
      <c r="Y65" s="2203"/>
      <c r="Z65" s="2203"/>
      <c r="AA65" s="2206"/>
      <c r="AC65" s="2209"/>
      <c r="AD65" s="2228"/>
      <c r="AE65" s="2231"/>
      <c r="AF65" s="2231"/>
      <c r="AG65" s="2234"/>
    </row>
    <row r="66" spans="1:33" s="1265" customFormat="1" ht="41.25" customHeight="1" thickBot="1" x14ac:dyDescent="0.25">
      <c r="A66" s="2180"/>
      <c r="B66" s="2211"/>
      <c r="C66" s="2180"/>
      <c r="D66" s="2183"/>
      <c r="E66" s="2220"/>
      <c r="F66" s="2220"/>
      <c r="G66" s="2223"/>
      <c r="H66" s="2226"/>
      <c r="I66" s="2223"/>
      <c r="J66" s="2238"/>
      <c r="K66" s="1309" t="s">
        <v>1139</v>
      </c>
      <c r="L66" s="1336"/>
      <c r="M66" s="2273"/>
      <c r="O66" s="1560">
        <v>0</v>
      </c>
      <c r="P66" s="1561">
        <v>0</v>
      </c>
      <c r="Q66" s="1561">
        <v>0</v>
      </c>
      <c r="R66" s="1561">
        <v>0</v>
      </c>
      <c r="S66" s="1561">
        <v>0</v>
      </c>
      <c r="T66" s="1562">
        <v>0</v>
      </c>
      <c r="V66" s="2201"/>
      <c r="W66" s="2204"/>
      <c r="X66" s="2204"/>
      <c r="Y66" s="2204"/>
      <c r="Z66" s="2204"/>
      <c r="AA66" s="2207"/>
      <c r="AC66" s="2210"/>
      <c r="AD66" s="2229"/>
      <c r="AE66" s="2232"/>
      <c r="AF66" s="2232"/>
      <c r="AG66" s="2235"/>
    </row>
    <row r="67" spans="1:33" s="1265" customFormat="1" ht="33" customHeight="1" x14ac:dyDescent="0.2">
      <c r="A67" s="2179" t="s">
        <v>2434</v>
      </c>
      <c r="B67" s="2211" t="s">
        <v>1455</v>
      </c>
      <c r="C67" s="2179">
        <v>36</v>
      </c>
      <c r="D67" s="2181" t="s">
        <v>1352</v>
      </c>
      <c r="E67" s="2218" t="s">
        <v>1072</v>
      </c>
      <c r="F67" s="2218" t="s">
        <v>1087</v>
      </c>
      <c r="G67" s="2221" t="s">
        <v>1075</v>
      </c>
      <c r="H67" s="2224">
        <v>25000</v>
      </c>
      <c r="I67" s="2221" t="s">
        <v>1126</v>
      </c>
      <c r="J67" s="2236" t="s">
        <v>1124</v>
      </c>
      <c r="K67" s="1309" t="s">
        <v>1140</v>
      </c>
      <c r="L67" s="1336">
        <v>0</v>
      </c>
      <c r="M67" s="2253" t="s">
        <v>1428</v>
      </c>
      <c r="O67" s="1555">
        <v>0</v>
      </c>
      <c r="P67" s="1556">
        <v>0</v>
      </c>
      <c r="Q67" s="1556">
        <v>0</v>
      </c>
      <c r="R67" s="1556">
        <v>0</v>
      </c>
      <c r="S67" s="1556">
        <v>0</v>
      </c>
      <c r="T67" s="1557">
        <v>0</v>
      </c>
      <c r="V67" s="2199">
        <v>25000</v>
      </c>
      <c r="W67" s="2202">
        <v>25000</v>
      </c>
      <c r="X67" s="2202">
        <v>25000</v>
      </c>
      <c r="Y67" s="2202">
        <v>25000</v>
      </c>
      <c r="Z67" s="2202">
        <v>25000</v>
      </c>
      <c r="AA67" s="2205">
        <v>25000</v>
      </c>
      <c r="AC67" s="2208" t="s">
        <v>1455</v>
      </c>
      <c r="AD67" s="2227">
        <v>150000</v>
      </c>
      <c r="AE67" s="2230" t="s">
        <v>1072</v>
      </c>
      <c r="AF67" s="2230" t="s">
        <v>1075</v>
      </c>
      <c r="AG67" s="2233">
        <v>36</v>
      </c>
    </row>
    <row r="68" spans="1:33" s="1265" customFormat="1" ht="33" customHeight="1" x14ac:dyDescent="0.2">
      <c r="A68" s="2180"/>
      <c r="B68" s="2211"/>
      <c r="C68" s="2180"/>
      <c r="D68" s="2182"/>
      <c r="E68" s="2219"/>
      <c r="F68" s="2219"/>
      <c r="G68" s="2222"/>
      <c r="H68" s="2225"/>
      <c r="I68" s="2222"/>
      <c r="J68" s="2237"/>
      <c r="K68" s="1309" t="s">
        <v>386</v>
      </c>
      <c r="L68" s="1336">
        <v>0.7</v>
      </c>
      <c r="M68" s="2254"/>
      <c r="O68" s="1558">
        <v>17500</v>
      </c>
      <c r="P68" s="1554">
        <v>17500</v>
      </c>
      <c r="Q68" s="1554">
        <v>17500</v>
      </c>
      <c r="R68" s="1554">
        <v>17500</v>
      </c>
      <c r="S68" s="1554">
        <v>17500</v>
      </c>
      <c r="T68" s="1559">
        <v>17500</v>
      </c>
      <c r="V68" s="2200"/>
      <c r="W68" s="2203"/>
      <c r="X68" s="2203"/>
      <c r="Y68" s="2203"/>
      <c r="Z68" s="2203"/>
      <c r="AA68" s="2206"/>
      <c r="AC68" s="2209"/>
      <c r="AD68" s="2228"/>
      <c r="AE68" s="2231"/>
      <c r="AF68" s="2231"/>
      <c r="AG68" s="2234"/>
    </row>
    <row r="69" spans="1:33" s="1265" customFormat="1" ht="33" customHeight="1" x14ac:dyDescent="0.2">
      <c r="A69" s="2180"/>
      <c r="B69" s="2211"/>
      <c r="C69" s="2180"/>
      <c r="D69" s="2182"/>
      <c r="E69" s="2219"/>
      <c r="F69" s="2219"/>
      <c r="G69" s="2222"/>
      <c r="H69" s="2225"/>
      <c r="I69" s="2222"/>
      <c r="J69" s="2237"/>
      <c r="K69" s="1309" t="s">
        <v>1138</v>
      </c>
      <c r="L69" s="1336">
        <v>0.3</v>
      </c>
      <c r="M69" s="2254"/>
      <c r="O69" s="1558">
        <v>7500</v>
      </c>
      <c r="P69" s="1554">
        <v>7500</v>
      </c>
      <c r="Q69" s="1554">
        <v>7500</v>
      </c>
      <c r="R69" s="1554">
        <v>7500</v>
      </c>
      <c r="S69" s="1554">
        <v>7500</v>
      </c>
      <c r="T69" s="1554">
        <v>7500</v>
      </c>
      <c r="V69" s="2200"/>
      <c r="W69" s="2203"/>
      <c r="X69" s="2203"/>
      <c r="Y69" s="2203"/>
      <c r="Z69" s="2203"/>
      <c r="AA69" s="2206"/>
      <c r="AC69" s="2209"/>
      <c r="AD69" s="2228"/>
      <c r="AE69" s="2231"/>
      <c r="AF69" s="2231"/>
      <c r="AG69" s="2234"/>
    </row>
    <row r="70" spans="1:33" s="1265" customFormat="1" ht="33" customHeight="1" thickBot="1" x14ac:dyDescent="0.25">
      <c r="A70" s="2180"/>
      <c r="B70" s="2211"/>
      <c r="C70" s="2180"/>
      <c r="D70" s="2183"/>
      <c r="E70" s="2220"/>
      <c r="F70" s="2220"/>
      <c r="G70" s="2223"/>
      <c r="H70" s="2226"/>
      <c r="I70" s="2223"/>
      <c r="J70" s="2238"/>
      <c r="K70" s="1309" t="s">
        <v>1139</v>
      </c>
      <c r="L70" s="1336">
        <v>0</v>
      </c>
      <c r="M70" s="2255"/>
      <c r="O70" s="1560">
        <v>0</v>
      </c>
      <c r="P70" s="1561">
        <v>0</v>
      </c>
      <c r="Q70" s="1561">
        <v>0</v>
      </c>
      <c r="R70" s="1561">
        <v>0</v>
      </c>
      <c r="S70" s="1561">
        <v>0</v>
      </c>
      <c r="T70" s="1562">
        <v>0</v>
      </c>
      <c r="V70" s="2201"/>
      <c r="W70" s="2204"/>
      <c r="X70" s="2204"/>
      <c r="Y70" s="2204"/>
      <c r="Z70" s="2204"/>
      <c r="AA70" s="2207"/>
      <c r="AC70" s="2210"/>
      <c r="AD70" s="2229"/>
      <c r="AE70" s="2232"/>
      <c r="AF70" s="2232"/>
      <c r="AG70" s="2235"/>
    </row>
    <row r="71" spans="1:33" s="1265" customFormat="1" ht="45" customHeight="1" x14ac:dyDescent="0.2">
      <c r="A71" s="2179" t="s">
        <v>2434</v>
      </c>
      <c r="B71" s="2211" t="s">
        <v>1453</v>
      </c>
      <c r="C71" s="2179">
        <v>14</v>
      </c>
      <c r="D71" s="2181" t="s">
        <v>1353</v>
      </c>
      <c r="E71" s="2218" t="s">
        <v>1070</v>
      </c>
      <c r="F71" s="2218" t="s">
        <v>1091</v>
      </c>
      <c r="G71" s="2221" t="s">
        <v>1075</v>
      </c>
      <c r="H71" s="2224">
        <v>150000</v>
      </c>
      <c r="I71" s="2221" t="s">
        <v>1126</v>
      </c>
      <c r="J71" s="2236" t="s">
        <v>1127</v>
      </c>
      <c r="K71" s="1309" t="s">
        <v>1140</v>
      </c>
      <c r="L71" s="1336"/>
      <c r="M71" s="2268" t="s">
        <v>1475</v>
      </c>
      <c r="O71" s="1555">
        <v>0</v>
      </c>
      <c r="P71" s="1556">
        <v>0</v>
      </c>
      <c r="Q71" s="1556">
        <v>0</v>
      </c>
      <c r="R71" s="1556">
        <v>0</v>
      </c>
      <c r="S71" s="1556">
        <v>0</v>
      </c>
      <c r="T71" s="1557">
        <v>0</v>
      </c>
      <c r="V71" s="2199">
        <v>150000</v>
      </c>
      <c r="W71" s="2202">
        <v>150000</v>
      </c>
      <c r="X71" s="2202">
        <v>150000</v>
      </c>
      <c r="Y71" s="2202">
        <v>150000</v>
      </c>
      <c r="Z71" s="2202">
        <v>150000</v>
      </c>
      <c r="AA71" s="2205">
        <v>150000</v>
      </c>
      <c r="AC71" s="2208" t="s">
        <v>1453</v>
      </c>
      <c r="AD71" s="2227">
        <v>900000</v>
      </c>
      <c r="AE71" s="2230" t="s">
        <v>1070</v>
      </c>
      <c r="AF71" s="2230" t="s">
        <v>1075</v>
      </c>
      <c r="AG71" s="2233">
        <v>14</v>
      </c>
    </row>
    <row r="72" spans="1:33" s="1265" customFormat="1" ht="45" customHeight="1" x14ac:dyDescent="0.2">
      <c r="A72" s="2180"/>
      <c r="B72" s="2211"/>
      <c r="C72" s="2180"/>
      <c r="D72" s="2182"/>
      <c r="E72" s="2219"/>
      <c r="F72" s="2219"/>
      <c r="G72" s="2222"/>
      <c r="H72" s="2225"/>
      <c r="I72" s="2222"/>
      <c r="J72" s="2237"/>
      <c r="K72" s="1309" t="s">
        <v>386</v>
      </c>
      <c r="L72" s="1336">
        <v>0.75</v>
      </c>
      <c r="M72" s="2269"/>
      <c r="O72" s="1558">
        <v>112500</v>
      </c>
      <c r="P72" s="1554">
        <v>112500</v>
      </c>
      <c r="Q72" s="1554">
        <v>112500</v>
      </c>
      <c r="R72" s="1554">
        <v>112500</v>
      </c>
      <c r="S72" s="1554">
        <v>112500</v>
      </c>
      <c r="T72" s="1559">
        <v>112500</v>
      </c>
      <c r="V72" s="2200"/>
      <c r="W72" s="2203"/>
      <c r="X72" s="2203"/>
      <c r="Y72" s="2203"/>
      <c r="Z72" s="2203"/>
      <c r="AA72" s="2206"/>
      <c r="AC72" s="2209"/>
      <c r="AD72" s="2228"/>
      <c r="AE72" s="2231"/>
      <c r="AF72" s="2231"/>
      <c r="AG72" s="2234"/>
    </row>
    <row r="73" spans="1:33" s="1265" customFormat="1" ht="45" customHeight="1" x14ac:dyDescent="0.2">
      <c r="A73" s="2180"/>
      <c r="B73" s="2211"/>
      <c r="C73" s="2180"/>
      <c r="D73" s="2182"/>
      <c r="E73" s="2219"/>
      <c r="F73" s="2219"/>
      <c r="G73" s="2222"/>
      <c r="H73" s="2225"/>
      <c r="I73" s="2222"/>
      <c r="J73" s="2237"/>
      <c r="K73" s="1309" t="s">
        <v>1138</v>
      </c>
      <c r="L73" s="1336">
        <v>0.25</v>
      </c>
      <c r="M73" s="2269"/>
      <c r="O73" s="1558">
        <v>37500</v>
      </c>
      <c r="P73" s="1554">
        <v>37500</v>
      </c>
      <c r="Q73" s="1554">
        <v>37500</v>
      </c>
      <c r="R73" s="1554">
        <v>37500</v>
      </c>
      <c r="S73" s="1554">
        <v>37500</v>
      </c>
      <c r="T73" s="1554">
        <v>37500</v>
      </c>
      <c r="V73" s="2200"/>
      <c r="W73" s="2203"/>
      <c r="X73" s="2203"/>
      <c r="Y73" s="2203"/>
      <c r="Z73" s="2203"/>
      <c r="AA73" s="2206"/>
      <c r="AC73" s="2209"/>
      <c r="AD73" s="2228"/>
      <c r="AE73" s="2231"/>
      <c r="AF73" s="2231"/>
      <c r="AG73" s="2234"/>
    </row>
    <row r="74" spans="1:33" s="1265" customFormat="1" ht="45" customHeight="1" thickBot="1" x14ac:dyDescent="0.25">
      <c r="A74" s="2180"/>
      <c r="B74" s="2211"/>
      <c r="C74" s="2180"/>
      <c r="D74" s="2183"/>
      <c r="E74" s="2220"/>
      <c r="F74" s="2220"/>
      <c r="G74" s="2223"/>
      <c r="H74" s="2226"/>
      <c r="I74" s="2223"/>
      <c r="J74" s="2238"/>
      <c r="K74" s="1309" t="s">
        <v>1139</v>
      </c>
      <c r="L74" s="1336"/>
      <c r="M74" s="2270"/>
      <c r="O74" s="1560">
        <v>0</v>
      </c>
      <c r="P74" s="1561">
        <v>0</v>
      </c>
      <c r="Q74" s="1561">
        <v>0</v>
      </c>
      <c r="R74" s="1561">
        <v>0</v>
      </c>
      <c r="S74" s="1561">
        <v>0</v>
      </c>
      <c r="T74" s="1562">
        <v>0</v>
      </c>
      <c r="V74" s="2201"/>
      <c r="W74" s="2204"/>
      <c r="X74" s="2204"/>
      <c r="Y74" s="2204"/>
      <c r="Z74" s="2204"/>
      <c r="AA74" s="2207"/>
      <c r="AC74" s="2210"/>
      <c r="AD74" s="2229"/>
      <c r="AE74" s="2232"/>
      <c r="AF74" s="2232"/>
      <c r="AG74" s="2235"/>
    </row>
    <row r="75" spans="1:33" s="1265" customFormat="1" ht="61.5" customHeight="1" x14ac:dyDescent="0.2">
      <c r="A75" s="2179" t="s">
        <v>2434</v>
      </c>
      <c r="B75" s="2211" t="s">
        <v>1453</v>
      </c>
      <c r="C75" s="2179">
        <v>25</v>
      </c>
      <c r="D75" s="2263" t="s">
        <v>1430</v>
      </c>
      <c r="E75" s="2264" t="s">
        <v>1072</v>
      </c>
      <c r="F75" s="2264" t="s">
        <v>1090</v>
      </c>
      <c r="G75" s="2180" t="s">
        <v>1074</v>
      </c>
      <c r="H75" s="2282">
        <v>52000</v>
      </c>
      <c r="I75" s="2221" t="s">
        <v>1126</v>
      </c>
      <c r="J75" s="2236" t="s">
        <v>1125</v>
      </c>
      <c r="K75" s="1309" t="s">
        <v>1140</v>
      </c>
      <c r="L75" s="1336"/>
      <c r="M75" s="2240" t="s">
        <v>1459</v>
      </c>
      <c r="O75" s="1555">
        <v>0</v>
      </c>
      <c r="P75" s="1556">
        <v>0</v>
      </c>
      <c r="Q75" s="1556">
        <v>0</v>
      </c>
      <c r="R75" s="1556">
        <v>0</v>
      </c>
      <c r="S75" s="1556">
        <v>0</v>
      </c>
      <c r="T75" s="1557">
        <v>0</v>
      </c>
      <c r="V75" s="2199">
        <v>52000</v>
      </c>
      <c r="W75" s="2202">
        <v>52000</v>
      </c>
      <c r="X75" s="2202">
        <v>52000</v>
      </c>
      <c r="Y75" s="2202">
        <v>52000</v>
      </c>
      <c r="Z75" s="2202">
        <v>52000</v>
      </c>
      <c r="AA75" s="2205">
        <v>52000</v>
      </c>
      <c r="AC75" s="2208" t="s">
        <v>1453</v>
      </c>
      <c r="AD75" s="2227">
        <v>312000</v>
      </c>
      <c r="AE75" s="2230" t="s">
        <v>1072</v>
      </c>
      <c r="AF75" s="2230" t="s">
        <v>1074</v>
      </c>
      <c r="AG75" s="2233">
        <v>25</v>
      </c>
    </row>
    <row r="76" spans="1:33" s="1265" customFormat="1" ht="61.5" customHeight="1" x14ac:dyDescent="0.2">
      <c r="A76" s="2180"/>
      <c r="B76" s="2211"/>
      <c r="C76" s="2180"/>
      <c r="D76" s="2263"/>
      <c r="E76" s="2264"/>
      <c r="F76" s="2264"/>
      <c r="G76" s="2180"/>
      <c r="H76" s="2282"/>
      <c r="I76" s="2222"/>
      <c r="J76" s="2237"/>
      <c r="K76" s="1309" t="s">
        <v>386</v>
      </c>
      <c r="L76" s="1336">
        <v>0.7</v>
      </c>
      <c r="M76" s="2241"/>
      <c r="O76" s="1558">
        <v>36400</v>
      </c>
      <c r="P76" s="1554">
        <v>36400</v>
      </c>
      <c r="Q76" s="1554">
        <v>36400</v>
      </c>
      <c r="R76" s="1554">
        <v>36400</v>
      </c>
      <c r="S76" s="1554">
        <v>36400</v>
      </c>
      <c r="T76" s="1559">
        <v>36400</v>
      </c>
      <c r="V76" s="2200"/>
      <c r="W76" s="2203"/>
      <c r="X76" s="2203"/>
      <c r="Y76" s="2203"/>
      <c r="Z76" s="2203"/>
      <c r="AA76" s="2206"/>
      <c r="AC76" s="2209"/>
      <c r="AD76" s="2228"/>
      <c r="AE76" s="2231"/>
      <c r="AF76" s="2231"/>
      <c r="AG76" s="2234"/>
    </row>
    <row r="77" spans="1:33" s="1265" customFormat="1" ht="61.5" customHeight="1" x14ac:dyDescent="0.2">
      <c r="A77" s="2180"/>
      <c r="B77" s="2211"/>
      <c r="C77" s="2180"/>
      <c r="D77" s="2263"/>
      <c r="E77" s="2264"/>
      <c r="F77" s="2264"/>
      <c r="G77" s="2180"/>
      <c r="H77" s="2282"/>
      <c r="I77" s="2222"/>
      <c r="J77" s="2237"/>
      <c r="K77" s="1309" t="s">
        <v>1138</v>
      </c>
      <c r="L77" s="1336">
        <v>0.3</v>
      </c>
      <c r="M77" s="2241"/>
      <c r="O77" s="1558">
        <v>15600</v>
      </c>
      <c r="P77" s="1554">
        <v>15600</v>
      </c>
      <c r="Q77" s="1554">
        <v>15600</v>
      </c>
      <c r="R77" s="1554">
        <v>15600</v>
      </c>
      <c r="S77" s="1554">
        <v>15600</v>
      </c>
      <c r="T77" s="1554">
        <v>15600</v>
      </c>
      <c r="V77" s="2200"/>
      <c r="W77" s="2203"/>
      <c r="X77" s="2203"/>
      <c r="Y77" s="2203"/>
      <c r="Z77" s="2203"/>
      <c r="AA77" s="2206"/>
      <c r="AC77" s="2209"/>
      <c r="AD77" s="2228"/>
      <c r="AE77" s="2231"/>
      <c r="AF77" s="2231"/>
      <c r="AG77" s="2234"/>
    </row>
    <row r="78" spans="1:33" s="1265" customFormat="1" ht="61.5" customHeight="1" thickBot="1" x14ac:dyDescent="0.25">
      <c r="A78" s="2180"/>
      <c r="B78" s="2211"/>
      <c r="C78" s="2180"/>
      <c r="D78" s="2263"/>
      <c r="E78" s="2264"/>
      <c r="F78" s="2264"/>
      <c r="G78" s="2180"/>
      <c r="H78" s="2282"/>
      <c r="I78" s="2223"/>
      <c r="J78" s="2238"/>
      <c r="K78" s="1309" t="s">
        <v>1139</v>
      </c>
      <c r="L78" s="1336"/>
      <c r="M78" s="2241"/>
      <c r="O78" s="1560">
        <v>0</v>
      </c>
      <c r="P78" s="1561">
        <v>0</v>
      </c>
      <c r="Q78" s="1561">
        <v>0</v>
      </c>
      <c r="R78" s="1561">
        <v>0</v>
      </c>
      <c r="S78" s="1561">
        <v>0</v>
      </c>
      <c r="T78" s="1562">
        <v>0</v>
      </c>
      <c r="V78" s="2201"/>
      <c r="W78" s="2204"/>
      <c r="X78" s="2204"/>
      <c r="Y78" s="2204"/>
      <c r="Z78" s="2204"/>
      <c r="AA78" s="2207"/>
      <c r="AC78" s="2210"/>
      <c r="AD78" s="2229"/>
      <c r="AE78" s="2232"/>
      <c r="AF78" s="2232"/>
      <c r="AG78" s="2235"/>
    </row>
    <row r="79" spans="1:33" s="147" customFormat="1" x14ac:dyDescent="0.25">
      <c r="A79" s="1657"/>
      <c r="B79" s="1694"/>
      <c r="C79" s="1657"/>
      <c r="D79" s="1289"/>
      <c r="E79" s="1264"/>
      <c r="F79" s="1264"/>
      <c r="G79" s="1264"/>
      <c r="H79" s="1315"/>
      <c r="I79" s="1266"/>
      <c r="J79" s="1289"/>
      <c r="K79" s="1289"/>
      <c r="L79" s="1315"/>
      <c r="M79" s="1289"/>
      <c r="O79" s="266"/>
      <c r="P79" s="266"/>
      <c r="Q79" s="266"/>
      <c r="R79" s="266"/>
      <c r="S79" s="266"/>
      <c r="T79" s="266"/>
      <c r="V79" s="266"/>
      <c r="W79" s="266"/>
      <c r="X79" s="266"/>
      <c r="Y79" s="266"/>
      <c r="Z79" s="266"/>
      <c r="AA79" s="266"/>
      <c r="AC79" s="2"/>
      <c r="AE79" s="927"/>
      <c r="AF79" s="927"/>
    </row>
    <row r="80" spans="1:33" s="1266" customFormat="1" ht="23.25" customHeight="1" x14ac:dyDescent="0.25">
      <c r="A80" s="1656"/>
      <c r="B80" s="1693"/>
      <c r="C80" s="1656"/>
      <c r="D80" s="1686" t="s">
        <v>1367</v>
      </c>
      <c r="E80" s="1281"/>
      <c r="F80" s="1281"/>
      <c r="G80" s="1281"/>
      <c r="H80" s="1569"/>
      <c r="I80" s="1570"/>
      <c r="J80" s="1571"/>
      <c r="K80" s="1571"/>
      <c r="L80" s="1569"/>
      <c r="M80" s="1341"/>
      <c r="O80" s="1566" t="s">
        <v>1305</v>
      </c>
      <c r="P80" s="1567"/>
      <c r="Q80" s="1567"/>
      <c r="R80" s="1567"/>
      <c r="S80" s="1567"/>
      <c r="T80" s="1567"/>
      <c r="V80" s="1566" t="s">
        <v>1305</v>
      </c>
      <c r="W80" s="1567"/>
      <c r="X80" s="1567"/>
      <c r="Y80" s="1567"/>
      <c r="Z80" s="1567"/>
      <c r="AA80" s="1567"/>
      <c r="AC80" s="1566" t="s">
        <v>1449</v>
      </c>
      <c r="AD80" s="1566"/>
      <c r="AE80" s="1566"/>
      <c r="AF80" s="1675"/>
      <c r="AG80" s="1566"/>
    </row>
    <row r="81" spans="1:33" s="1265" customFormat="1" ht="7.5" customHeight="1" x14ac:dyDescent="0.2">
      <c r="A81" s="1656"/>
      <c r="B81" s="1693"/>
      <c r="C81" s="1656"/>
      <c r="D81" s="1304"/>
      <c r="E81" s="1273"/>
      <c r="F81" s="1273"/>
      <c r="G81" s="1310"/>
      <c r="H81" s="1316"/>
      <c r="I81" s="1272"/>
      <c r="J81" s="1328"/>
      <c r="K81" s="1328"/>
      <c r="L81" s="1316"/>
      <c r="M81" s="1328"/>
      <c r="O81" s="1266"/>
      <c r="P81" s="1266"/>
      <c r="Q81" s="1266"/>
      <c r="R81" s="1266"/>
      <c r="S81" s="1266"/>
      <c r="T81" s="1266"/>
      <c r="V81" s="1266"/>
      <c r="W81" s="1266"/>
      <c r="X81" s="1266"/>
      <c r="Y81" s="1266"/>
      <c r="Z81" s="1266"/>
      <c r="AA81" s="1266"/>
      <c r="AC81" s="1698"/>
      <c r="AE81" s="1458"/>
      <c r="AF81" s="1458"/>
    </row>
    <row r="82" spans="1:33" s="1265" customFormat="1" ht="48.75" customHeight="1" thickBot="1" x14ac:dyDescent="0.25">
      <c r="A82" s="1656"/>
      <c r="B82" s="1693"/>
      <c r="C82" s="1656"/>
      <c r="D82" s="1341" t="s">
        <v>1053</v>
      </c>
      <c r="E82" s="1282" t="s">
        <v>1055</v>
      </c>
      <c r="F82" s="1282" t="s">
        <v>1066</v>
      </c>
      <c r="G82" s="1282" t="s">
        <v>1067</v>
      </c>
      <c r="H82" s="1282" t="s">
        <v>1063</v>
      </c>
      <c r="I82" s="1282" t="s">
        <v>1132</v>
      </c>
      <c r="J82" s="1329" t="s">
        <v>1054</v>
      </c>
      <c r="K82" s="2279" t="s">
        <v>1150</v>
      </c>
      <c r="L82" s="2280"/>
      <c r="M82" s="1329" t="s">
        <v>1068</v>
      </c>
      <c r="O82" s="1568">
        <v>2023</v>
      </c>
      <c r="P82" s="1568">
        <v>2024</v>
      </c>
      <c r="Q82" s="1568">
        <v>2025</v>
      </c>
      <c r="R82" s="1568">
        <v>2026</v>
      </c>
      <c r="S82" s="1568">
        <v>2027</v>
      </c>
      <c r="T82" s="1568">
        <v>2028</v>
      </c>
      <c r="V82" s="1568">
        <v>2023</v>
      </c>
      <c r="W82" s="1568">
        <v>2024</v>
      </c>
      <c r="X82" s="1568">
        <v>2025</v>
      </c>
      <c r="Y82" s="1568">
        <v>2026</v>
      </c>
      <c r="Z82" s="1568">
        <v>2027</v>
      </c>
      <c r="AA82" s="1568">
        <v>2028</v>
      </c>
      <c r="AC82" s="1666" t="s">
        <v>1450</v>
      </c>
      <c r="AD82" s="1666" t="s">
        <v>1435</v>
      </c>
      <c r="AE82" s="1666" t="s">
        <v>1433</v>
      </c>
      <c r="AF82" s="1666" t="s">
        <v>1434</v>
      </c>
      <c r="AG82" s="1666" t="s">
        <v>1439</v>
      </c>
    </row>
    <row r="83" spans="1:33" s="1265" customFormat="1" ht="60.75" customHeight="1" x14ac:dyDescent="0.2">
      <c r="A83" s="2179" t="s">
        <v>2435</v>
      </c>
      <c r="B83" s="2211" t="s">
        <v>1454</v>
      </c>
      <c r="C83" s="2288">
        <v>6</v>
      </c>
      <c r="D83" s="2215" t="s">
        <v>1354</v>
      </c>
      <c r="E83" s="2218" t="s">
        <v>1081</v>
      </c>
      <c r="F83" s="2218" t="s">
        <v>1099</v>
      </c>
      <c r="G83" s="2218" t="s">
        <v>1318</v>
      </c>
      <c r="H83" s="2224">
        <v>4000000</v>
      </c>
      <c r="I83" s="2221" t="s">
        <v>1057</v>
      </c>
      <c r="J83" s="2236" t="s">
        <v>1151</v>
      </c>
      <c r="K83" s="1309" t="s">
        <v>1140</v>
      </c>
      <c r="L83" s="1336">
        <v>0.15</v>
      </c>
      <c r="M83" s="2256" t="s">
        <v>1460</v>
      </c>
      <c r="O83" s="1555">
        <v>0</v>
      </c>
      <c r="P83" s="1556">
        <v>120000</v>
      </c>
      <c r="Q83" s="1556">
        <v>240000</v>
      </c>
      <c r="R83" s="1556">
        <v>240000</v>
      </c>
      <c r="S83" s="1556">
        <v>0</v>
      </c>
      <c r="T83" s="1557">
        <v>0</v>
      </c>
      <c r="V83" s="2199">
        <v>20000</v>
      </c>
      <c r="W83" s="2202">
        <v>800000</v>
      </c>
      <c r="X83" s="2202">
        <v>1240000</v>
      </c>
      <c r="Y83" s="2202">
        <v>1240000</v>
      </c>
      <c r="Z83" s="2202">
        <v>360000</v>
      </c>
      <c r="AA83" s="2205">
        <v>340000</v>
      </c>
      <c r="AC83" s="2208" t="s">
        <v>1454</v>
      </c>
      <c r="AD83" s="2227">
        <v>4000000</v>
      </c>
      <c r="AE83" s="2230" t="s">
        <v>1072</v>
      </c>
      <c r="AF83" s="2230" t="s">
        <v>1318</v>
      </c>
      <c r="AG83" s="2233">
        <v>6</v>
      </c>
    </row>
    <row r="84" spans="1:33" s="1265" customFormat="1" ht="60.75" customHeight="1" x14ac:dyDescent="0.2">
      <c r="A84" s="2180"/>
      <c r="B84" s="2211"/>
      <c r="C84" s="2289"/>
      <c r="D84" s="2216"/>
      <c r="E84" s="2219"/>
      <c r="F84" s="2219"/>
      <c r="G84" s="2219"/>
      <c r="H84" s="2225"/>
      <c r="I84" s="2222"/>
      <c r="J84" s="2237"/>
      <c r="K84" s="1309" t="s">
        <v>386</v>
      </c>
      <c r="L84" s="1336">
        <v>0.05</v>
      </c>
      <c r="M84" s="2257"/>
      <c r="O84" s="1558">
        <v>20000</v>
      </c>
      <c r="P84" s="1554">
        <v>40000</v>
      </c>
      <c r="Q84" s="1554">
        <v>40000</v>
      </c>
      <c r="R84" s="1554">
        <v>40000</v>
      </c>
      <c r="S84" s="1554">
        <v>40000</v>
      </c>
      <c r="T84" s="1559">
        <v>20000</v>
      </c>
      <c r="V84" s="2200"/>
      <c r="W84" s="2203"/>
      <c r="X84" s="2203"/>
      <c r="Y84" s="2203"/>
      <c r="Z84" s="2203"/>
      <c r="AA84" s="2206"/>
      <c r="AC84" s="2209"/>
      <c r="AD84" s="2228"/>
      <c r="AE84" s="2231"/>
      <c r="AF84" s="2231"/>
      <c r="AG84" s="2234"/>
    </row>
    <row r="85" spans="1:33" s="1265" customFormat="1" ht="60.75" customHeight="1" x14ac:dyDescent="0.2">
      <c r="A85" s="2180"/>
      <c r="B85" s="2211"/>
      <c r="C85" s="2289"/>
      <c r="D85" s="2216"/>
      <c r="E85" s="2219"/>
      <c r="F85" s="2219"/>
      <c r="G85" s="2219"/>
      <c r="H85" s="2225"/>
      <c r="I85" s="2222"/>
      <c r="J85" s="2237"/>
      <c r="K85" s="1309" t="s">
        <v>1138</v>
      </c>
      <c r="L85" s="1336">
        <v>0.4</v>
      </c>
      <c r="M85" s="2257"/>
      <c r="O85" s="1558">
        <v>0</v>
      </c>
      <c r="P85" s="1554">
        <v>320000</v>
      </c>
      <c r="Q85" s="1554">
        <v>480000</v>
      </c>
      <c r="R85" s="1554">
        <v>480000</v>
      </c>
      <c r="S85" s="1554">
        <v>160000</v>
      </c>
      <c r="T85" s="1559">
        <v>160000</v>
      </c>
      <c r="V85" s="2200"/>
      <c r="W85" s="2203"/>
      <c r="X85" s="2203"/>
      <c r="Y85" s="2203"/>
      <c r="Z85" s="2203"/>
      <c r="AA85" s="2206"/>
      <c r="AC85" s="2209"/>
      <c r="AD85" s="2228"/>
      <c r="AE85" s="2231"/>
      <c r="AF85" s="2231"/>
      <c r="AG85" s="2234"/>
    </row>
    <row r="86" spans="1:33" s="1265" customFormat="1" ht="60.75" customHeight="1" thickBot="1" x14ac:dyDescent="0.25">
      <c r="A86" s="2180"/>
      <c r="B86" s="2211"/>
      <c r="C86" s="2290"/>
      <c r="D86" s="2217"/>
      <c r="E86" s="2220"/>
      <c r="F86" s="2220"/>
      <c r="G86" s="2220"/>
      <c r="H86" s="2226"/>
      <c r="I86" s="2223"/>
      <c r="J86" s="2238"/>
      <c r="K86" s="1309" t="s">
        <v>1139</v>
      </c>
      <c r="L86" s="1336">
        <v>0.4</v>
      </c>
      <c r="M86" s="2258"/>
      <c r="O86" s="1560">
        <v>0</v>
      </c>
      <c r="P86" s="1561">
        <v>320000</v>
      </c>
      <c r="Q86" s="1561">
        <v>480000</v>
      </c>
      <c r="R86" s="1561">
        <v>480000</v>
      </c>
      <c r="S86" s="1561">
        <v>160000</v>
      </c>
      <c r="T86" s="1562">
        <v>160000</v>
      </c>
      <c r="V86" s="2201"/>
      <c r="W86" s="2204"/>
      <c r="X86" s="2204"/>
      <c r="Y86" s="2204"/>
      <c r="Z86" s="2204"/>
      <c r="AA86" s="2207"/>
      <c r="AC86" s="2210"/>
      <c r="AD86" s="2229"/>
      <c r="AE86" s="2232"/>
      <c r="AF86" s="2232"/>
      <c r="AG86" s="2235"/>
    </row>
    <row r="87" spans="1:33" s="1265" customFormat="1" ht="60" customHeight="1" x14ac:dyDescent="0.2">
      <c r="A87" s="2179" t="s">
        <v>2435</v>
      </c>
      <c r="B87" s="2211" t="s">
        <v>1453</v>
      </c>
      <c r="C87" s="2288">
        <v>43</v>
      </c>
      <c r="D87" s="2215" t="s">
        <v>1355</v>
      </c>
      <c r="E87" s="2218" t="s">
        <v>1092</v>
      </c>
      <c r="F87" s="2218" t="s">
        <v>1104</v>
      </c>
      <c r="G87" s="2221" t="s">
        <v>1074</v>
      </c>
      <c r="H87" s="2224">
        <v>80000</v>
      </c>
      <c r="I87" s="2221" t="s">
        <v>1057</v>
      </c>
      <c r="J87" s="2281" t="s">
        <v>1151</v>
      </c>
      <c r="K87" s="1309" t="s">
        <v>1140</v>
      </c>
      <c r="L87" s="1336"/>
      <c r="M87" s="2256" t="s">
        <v>1461</v>
      </c>
      <c r="O87" s="1555">
        <v>0</v>
      </c>
      <c r="P87" s="1556">
        <v>0</v>
      </c>
      <c r="Q87" s="1556">
        <v>0</v>
      </c>
      <c r="R87" s="1556">
        <v>0</v>
      </c>
      <c r="S87" s="1556">
        <v>0</v>
      </c>
      <c r="T87" s="1557">
        <v>0</v>
      </c>
      <c r="V87" s="2199">
        <v>14000</v>
      </c>
      <c r="W87" s="2202">
        <v>66000</v>
      </c>
      <c r="X87" s="2202">
        <v>0</v>
      </c>
      <c r="Y87" s="2202">
        <v>0</v>
      </c>
      <c r="Z87" s="2202">
        <v>0</v>
      </c>
      <c r="AA87" s="2205">
        <v>0</v>
      </c>
      <c r="AC87" s="2208" t="s">
        <v>1453</v>
      </c>
      <c r="AD87" s="2227">
        <v>80000</v>
      </c>
      <c r="AE87" s="2230" t="s">
        <v>1092</v>
      </c>
      <c r="AF87" s="2230" t="s">
        <v>1074</v>
      </c>
      <c r="AG87" s="2233">
        <v>43</v>
      </c>
    </row>
    <row r="88" spans="1:33" s="1265" customFormat="1" ht="60" customHeight="1" x14ac:dyDescent="0.2">
      <c r="A88" s="2180"/>
      <c r="B88" s="2211"/>
      <c r="C88" s="2289"/>
      <c r="D88" s="2216"/>
      <c r="E88" s="2219"/>
      <c r="F88" s="2219"/>
      <c r="G88" s="2222"/>
      <c r="H88" s="2225"/>
      <c r="I88" s="2222"/>
      <c r="J88" s="2281"/>
      <c r="K88" s="1309" t="s">
        <v>386</v>
      </c>
      <c r="L88" s="1336">
        <v>0.7</v>
      </c>
      <c r="M88" s="2257"/>
      <c r="O88" s="1558">
        <v>14000</v>
      </c>
      <c r="P88" s="1554">
        <v>42000</v>
      </c>
      <c r="Q88" s="1554">
        <v>0</v>
      </c>
      <c r="R88" s="1554">
        <v>0</v>
      </c>
      <c r="S88" s="1554">
        <v>0</v>
      </c>
      <c r="T88" s="1559">
        <v>0</v>
      </c>
      <c r="V88" s="2200"/>
      <c r="W88" s="2203"/>
      <c r="X88" s="2203"/>
      <c r="Y88" s="2203"/>
      <c r="Z88" s="2203"/>
      <c r="AA88" s="2206"/>
      <c r="AC88" s="2209"/>
      <c r="AD88" s="2228"/>
      <c r="AE88" s="2231"/>
      <c r="AF88" s="2231"/>
      <c r="AG88" s="2234"/>
    </row>
    <row r="89" spans="1:33" s="1265" customFormat="1" ht="60" customHeight="1" x14ac:dyDescent="0.2">
      <c r="A89" s="2180"/>
      <c r="B89" s="2211"/>
      <c r="C89" s="2289"/>
      <c r="D89" s="2216"/>
      <c r="E89" s="2219"/>
      <c r="F89" s="2219"/>
      <c r="G89" s="2222"/>
      <c r="H89" s="2225"/>
      <c r="I89" s="2222"/>
      <c r="J89" s="2281"/>
      <c r="K89" s="1309" t="s">
        <v>1138</v>
      </c>
      <c r="L89" s="1336">
        <v>0.3</v>
      </c>
      <c r="M89" s="2257"/>
      <c r="O89" s="1558">
        <v>0</v>
      </c>
      <c r="P89" s="1554">
        <v>24000</v>
      </c>
      <c r="Q89" s="1554">
        <v>0</v>
      </c>
      <c r="R89" s="1554">
        <v>0</v>
      </c>
      <c r="S89" s="1554">
        <v>0</v>
      </c>
      <c r="T89" s="1559">
        <v>0</v>
      </c>
      <c r="V89" s="2200"/>
      <c r="W89" s="2203"/>
      <c r="X89" s="2203"/>
      <c r="Y89" s="2203"/>
      <c r="Z89" s="2203"/>
      <c r="AA89" s="2206"/>
      <c r="AC89" s="2209"/>
      <c r="AD89" s="2228"/>
      <c r="AE89" s="2231"/>
      <c r="AF89" s="2231"/>
      <c r="AG89" s="2234"/>
    </row>
    <row r="90" spans="1:33" s="1265" customFormat="1" ht="60" customHeight="1" thickBot="1" x14ac:dyDescent="0.25">
      <c r="A90" s="2180"/>
      <c r="B90" s="2211"/>
      <c r="C90" s="2290"/>
      <c r="D90" s="2217"/>
      <c r="E90" s="2220"/>
      <c r="F90" s="2220"/>
      <c r="G90" s="2223"/>
      <c r="H90" s="2226"/>
      <c r="I90" s="2223"/>
      <c r="J90" s="2281"/>
      <c r="K90" s="1309" t="s">
        <v>1139</v>
      </c>
      <c r="L90" s="1336"/>
      <c r="M90" s="2258"/>
      <c r="O90" s="1560">
        <v>0</v>
      </c>
      <c r="P90" s="1561">
        <v>0</v>
      </c>
      <c r="Q90" s="1561">
        <v>0</v>
      </c>
      <c r="R90" s="1561">
        <v>0</v>
      </c>
      <c r="S90" s="1561">
        <v>0</v>
      </c>
      <c r="T90" s="1562">
        <v>0</v>
      </c>
      <c r="V90" s="2201"/>
      <c r="W90" s="2204"/>
      <c r="X90" s="2204"/>
      <c r="Y90" s="2204"/>
      <c r="Z90" s="2204"/>
      <c r="AA90" s="2207"/>
      <c r="AC90" s="2210"/>
      <c r="AD90" s="2229"/>
      <c r="AE90" s="2232"/>
      <c r="AF90" s="2232"/>
      <c r="AG90" s="2235"/>
    </row>
    <row r="91" spans="1:33" s="1265" customFormat="1" ht="69" customHeight="1" x14ac:dyDescent="0.2">
      <c r="A91" s="2179" t="s">
        <v>2435</v>
      </c>
      <c r="B91" s="2211" t="s">
        <v>1455</v>
      </c>
      <c r="C91" s="2288">
        <v>39</v>
      </c>
      <c r="D91" s="2181" t="s">
        <v>1356</v>
      </c>
      <c r="E91" s="2184" t="s">
        <v>1061</v>
      </c>
      <c r="F91" s="2184" t="s">
        <v>1100</v>
      </c>
      <c r="G91" s="2187" t="s">
        <v>1074</v>
      </c>
      <c r="H91" s="2190">
        <v>21000</v>
      </c>
      <c r="I91" s="2187" t="s">
        <v>1126</v>
      </c>
      <c r="J91" s="2193" t="s">
        <v>1405</v>
      </c>
      <c r="K91" s="1642" t="s">
        <v>1140</v>
      </c>
      <c r="L91" s="1643">
        <v>0.4</v>
      </c>
      <c r="M91" s="2256" t="s">
        <v>1462</v>
      </c>
      <c r="O91" s="1555">
        <v>8400</v>
      </c>
      <c r="P91" s="1556">
        <v>8400</v>
      </c>
      <c r="Q91" s="1556">
        <v>8400</v>
      </c>
      <c r="R91" s="1556">
        <v>8400</v>
      </c>
      <c r="S91" s="1556">
        <v>8400</v>
      </c>
      <c r="T91" s="1557">
        <v>8400</v>
      </c>
      <c r="V91" s="2199">
        <v>21000</v>
      </c>
      <c r="W91" s="2202">
        <v>21000</v>
      </c>
      <c r="X91" s="2202">
        <v>21000</v>
      </c>
      <c r="Y91" s="2202">
        <v>21000</v>
      </c>
      <c r="Z91" s="2202">
        <v>21000</v>
      </c>
      <c r="AA91" s="2205">
        <v>21000</v>
      </c>
      <c r="AC91" s="2208" t="s">
        <v>1455</v>
      </c>
      <c r="AD91" s="2227">
        <v>126000</v>
      </c>
      <c r="AE91" s="2230" t="s">
        <v>1070</v>
      </c>
      <c r="AF91" s="2230" t="s">
        <v>1074</v>
      </c>
      <c r="AG91" s="2233">
        <v>39</v>
      </c>
    </row>
    <row r="92" spans="1:33" s="1265" customFormat="1" ht="69" customHeight="1" x14ac:dyDescent="0.2">
      <c r="A92" s="2180"/>
      <c r="B92" s="2211"/>
      <c r="C92" s="2289"/>
      <c r="D92" s="2182"/>
      <c r="E92" s="2185"/>
      <c r="F92" s="2185"/>
      <c r="G92" s="2188"/>
      <c r="H92" s="2191"/>
      <c r="I92" s="2188"/>
      <c r="J92" s="2194"/>
      <c r="K92" s="1642" t="s">
        <v>386</v>
      </c>
      <c r="L92" s="1643">
        <v>0.4</v>
      </c>
      <c r="M92" s="2257"/>
      <c r="O92" s="1558">
        <v>8400</v>
      </c>
      <c r="P92" s="1554">
        <v>8400</v>
      </c>
      <c r="Q92" s="1554">
        <v>8400</v>
      </c>
      <c r="R92" s="1554">
        <v>8400</v>
      </c>
      <c r="S92" s="1554">
        <v>8400</v>
      </c>
      <c r="T92" s="1559">
        <v>8400</v>
      </c>
      <c r="V92" s="2200"/>
      <c r="W92" s="2203"/>
      <c r="X92" s="2203"/>
      <c r="Y92" s="2203"/>
      <c r="Z92" s="2203"/>
      <c r="AA92" s="2206"/>
      <c r="AC92" s="2209"/>
      <c r="AD92" s="2228"/>
      <c r="AE92" s="2231"/>
      <c r="AF92" s="2231"/>
      <c r="AG92" s="2234"/>
    </row>
    <row r="93" spans="1:33" s="1265" customFormat="1" ht="69" customHeight="1" x14ac:dyDescent="0.2">
      <c r="A93" s="2180"/>
      <c r="B93" s="2211"/>
      <c r="C93" s="2289"/>
      <c r="D93" s="2182"/>
      <c r="E93" s="2185"/>
      <c r="F93" s="2185"/>
      <c r="G93" s="2188"/>
      <c r="H93" s="2191"/>
      <c r="I93" s="2188"/>
      <c r="J93" s="2194"/>
      <c r="K93" s="1642" t="s">
        <v>1138</v>
      </c>
      <c r="L93" s="1643">
        <v>0.2</v>
      </c>
      <c r="M93" s="2257"/>
      <c r="O93" s="1558">
        <v>4200</v>
      </c>
      <c r="P93" s="1554">
        <v>4200</v>
      </c>
      <c r="Q93" s="1554">
        <v>4200</v>
      </c>
      <c r="R93" s="1554">
        <v>4200</v>
      </c>
      <c r="S93" s="1554">
        <v>4200</v>
      </c>
      <c r="T93" s="1559">
        <v>4200</v>
      </c>
      <c r="V93" s="2200"/>
      <c r="W93" s="2203"/>
      <c r="X93" s="2203"/>
      <c r="Y93" s="2203"/>
      <c r="Z93" s="2203"/>
      <c r="AA93" s="2206"/>
      <c r="AC93" s="2209"/>
      <c r="AD93" s="2228"/>
      <c r="AE93" s="2231"/>
      <c r="AF93" s="2231"/>
      <c r="AG93" s="2234"/>
    </row>
    <row r="94" spans="1:33" s="1265" customFormat="1" ht="69" customHeight="1" thickBot="1" x14ac:dyDescent="0.25">
      <c r="A94" s="2180"/>
      <c r="B94" s="2211"/>
      <c r="C94" s="2290"/>
      <c r="D94" s="2183"/>
      <c r="E94" s="2186"/>
      <c r="F94" s="2186"/>
      <c r="G94" s="2189"/>
      <c r="H94" s="2192"/>
      <c r="I94" s="2189"/>
      <c r="J94" s="2195"/>
      <c r="K94" s="1642" t="s">
        <v>1139</v>
      </c>
      <c r="L94" s="1643"/>
      <c r="M94" s="2258"/>
      <c r="O94" s="1560">
        <v>0</v>
      </c>
      <c r="P94" s="1561">
        <v>0</v>
      </c>
      <c r="Q94" s="1561">
        <v>0</v>
      </c>
      <c r="R94" s="1561">
        <v>0</v>
      </c>
      <c r="S94" s="1561">
        <v>0</v>
      </c>
      <c r="T94" s="1562">
        <v>0</v>
      </c>
      <c r="V94" s="2201"/>
      <c r="W94" s="2204"/>
      <c r="X94" s="2204"/>
      <c r="Y94" s="2204"/>
      <c r="Z94" s="2204"/>
      <c r="AA94" s="2207"/>
      <c r="AC94" s="2210"/>
      <c r="AD94" s="2229"/>
      <c r="AE94" s="2232"/>
      <c r="AF94" s="2232"/>
      <c r="AG94" s="2235"/>
    </row>
    <row r="95" spans="1:33" s="1265" customFormat="1" ht="50.25" customHeight="1" x14ac:dyDescent="0.2">
      <c r="A95" s="2179" t="s">
        <v>2435</v>
      </c>
      <c r="B95" s="2211" t="s">
        <v>1454</v>
      </c>
      <c r="C95" s="2288">
        <v>26</v>
      </c>
      <c r="D95" s="2181" t="s">
        <v>1357</v>
      </c>
      <c r="E95" s="2184" t="s">
        <v>1336</v>
      </c>
      <c r="F95" s="2184" t="s">
        <v>1337</v>
      </c>
      <c r="G95" s="2187" t="s">
        <v>1075</v>
      </c>
      <c r="H95" s="2190">
        <v>50000</v>
      </c>
      <c r="I95" s="2187" t="s">
        <v>1126</v>
      </c>
      <c r="J95" s="2193" t="s">
        <v>1406</v>
      </c>
      <c r="K95" s="1642" t="s">
        <v>1140</v>
      </c>
      <c r="L95" s="1643">
        <v>0.3</v>
      </c>
      <c r="M95" s="2256" t="s">
        <v>1463</v>
      </c>
      <c r="O95" s="1555">
        <v>15000</v>
      </c>
      <c r="P95" s="1556">
        <v>15000</v>
      </c>
      <c r="Q95" s="1556">
        <v>15000</v>
      </c>
      <c r="R95" s="1556">
        <v>15000</v>
      </c>
      <c r="S95" s="1556">
        <v>15000</v>
      </c>
      <c r="T95" s="1557">
        <v>15000</v>
      </c>
      <c r="V95" s="2199">
        <v>50000</v>
      </c>
      <c r="W95" s="2202">
        <v>50000</v>
      </c>
      <c r="X95" s="2202">
        <v>50000</v>
      </c>
      <c r="Y95" s="2202">
        <v>50000</v>
      </c>
      <c r="Z95" s="2202">
        <v>50000</v>
      </c>
      <c r="AA95" s="2205">
        <v>50000</v>
      </c>
      <c r="AC95" s="2208" t="s">
        <v>1454</v>
      </c>
      <c r="AD95" s="2227">
        <v>300000</v>
      </c>
      <c r="AE95" s="2230" t="s">
        <v>1071</v>
      </c>
      <c r="AF95" s="2230" t="s">
        <v>1075</v>
      </c>
      <c r="AG95" s="2233">
        <v>26</v>
      </c>
    </row>
    <row r="96" spans="1:33" s="1265" customFormat="1" ht="50.25" customHeight="1" x14ac:dyDescent="0.2">
      <c r="A96" s="2180"/>
      <c r="B96" s="2211"/>
      <c r="C96" s="2289"/>
      <c r="D96" s="2182"/>
      <c r="E96" s="2185"/>
      <c r="F96" s="2185"/>
      <c r="G96" s="2188"/>
      <c r="H96" s="2191"/>
      <c r="I96" s="2188"/>
      <c r="J96" s="2194"/>
      <c r="K96" s="1642" t="s">
        <v>386</v>
      </c>
      <c r="L96" s="1643">
        <v>0.5</v>
      </c>
      <c r="M96" s="2257"/>
      <c r="O96" s="1558">
        <v>25000</v>
      </c>
      <c r="P96" s="1554">
        <v>25000</v>
      </c>
      <c r="Q96" s="1554">
        <v>25000</v>
      </c>
      <c r="R96" s="1554">
        <v>25000</v>
      </c>
      <c r="S96" s="1554">
        <v>25000</v>
      </c>
      <c r="T96" s="1559">
        <v>25000</v>
      </c>
      <c r="V96" s="2200"/>
      <c r="W96" s="2203"/>
      <c r="X96" s="2203"/>
      <c r="Y96" s="2203"/>
      <c r="Z96" s="2203"/>
      <c r="AA96" s="2206"/>
      <c r="AC96" s="2209"/>
      <c r="AD96" s="2228"/>
      <c r="AE96" s="2231"/>
      <c r="AF96" s="2231"/>
      <c r="AG96" s="2234"/>
    </row>
    <row r="97" spans="1:33" s="1265" customFormat="1" ht="50.25" customHeight="1" x14ac:dyDescent="0.2">
      <c r="A97" s="2180"/>
      <c r="B97" s="2211"/>
      <c r="C97" s="2289"/>
      <c r="D97" s="2182"/>
      <c r="E97" s="2185"/>
      <c r="F97" s="2185"/>
      <c r="G97" s="2188"/>
      <c r="H97" s="2191"/>
      <c r="I97" s="2188"/>
      <c r="J97" s="2194"/>
      <c r="K97" s="1642" t="s">
        <v>1138</v>
      </c>
      <c r="L97" s="1643">
        <v>0.2</v>
      </c>
      <c r="M97" s="2257"/>
      <c r="O97" s="1558">
        <v>10000</v>
      </c>
      <c r="P97" s="1554">
        <v>10000</v>
      </c>
      <c r="Q97" s="1554">
        <v>10000</v>
      </c>
      <c r="R97" s="1554">
        <v>10000</v>
      </c>
      <c r="S97" s="1554">
        <v>10000</v>
      </c>
      <c r="T97" s="1559">
        <v>10000</v>
      </c>
      <c r="V97" s="2200"/>
      <c r="W97" s="2203"/>
      <c r="X97" s="2203"/>
      <c r="Y97" s="2203"/>
      <c r="Z97" s="2203"/>
      <c r="AA97" s="2206"/>
      <c r="AC97" s="2209"/>
      <c r="AD97" s="2228"/>
      <c r="AE97" s="2231"/>
      <c r="AF97" s="2231"/>
      <c r="AG97" s="2234"/>
    </row>
    <row r="98" spans="1:33" s="1265" customFormat="1" ht="50.25" customHeight="1" thickBot="1" x14ac:dyDescent="0.25">
      <c r="A98" s="2180"/>
      <c r="B98" s="2211"/>
      <c r="C98" s="2290"/>
      <c r="D98" s="2183"/>
      <c r="E98" s="2186"/>
      <c r="F98" s="2186"/>
      <c r="G98" s="2189"/>
      <c r="H98" s="2192"/>
      <c r="I98" s="2189"/>
      <c r="J98" s="2195"/>
      <c r="K98" s="1642" t="s">
        <v>1139</v>
      </c>
      <c r="L98" s="1643"/>
      <c r="M98" s="2258"/>
      <c r="O98" s="1560">
        <v>0</v>
      </c>
      <c r="P98" s="1561">
        <v>0</v>
      </c>
      <c r="Q98" s="1561">
        <v>0</v>
      </c>
      <c r="R98" s="1561">
        <v>0</v>
      </c>
      <c r="S98" s="1561">
        <v>0</v>
      </c>
      <c r="T98" s="1562">
        <v>0</v>
      </c>
      <c r="V98" s="2201"/>
      <c r="W98" s="2204"/>
      <c r="X98" s="2204"/>
      <c r="Y98" s="2204"/>
      <c r="Z98" s="2204"/>
      <c r="AA98" s="2207"/>
      <c r="AC98" s="2210"/>
      <c r="AD98" s="2229"/>
      <c r="AE98" s="2232"/>
      <c r="AF98" s="2232"/>
      <c r="AG98" s="2235"/>
    </row>
    <row r="99" spans="1:33" s="1265" customFormat="1" ht="76.5" customHeight="1" x14ac:dyDescent="0.2">
      <c r="A99" s="2179" t="s">
        <v>2435</v>
      </c>
      <c r="B99" s="2211" t="s">
        <v>1454</v>
      </c>
      <c r="C99" s="2288">
        <v>2</v>
      </c>
      <c r="D99" s="2181" t="s">
        <v>1358</v>
      </c>
      <c r="E99" s="2184" t="s">
        <v>1083</v>
      </c>
      <c r="F99" s="2184" t="s">
        <v>1101</v>
      </c>
      <c r="G99" s="2184" t="s">
        <v>1318</v>
      </c>
      <c r="H99" s="2190">
        <v>17533000</v>
      </c>
      <c r="I99" s="2187" t="s">
        <v>1057</v>
      </c>
      <c r="J99" s="2193" t="s">
        <v>1407</v>
      </c>
      <c r="K99" s="1642" t="s">
        <v>1140</v>
      </c>
      <c r="L99" s="1643">
        <v>0.2</v>
      </c>
      <c r="M99" s="2256" t="s">
        <v>1464</v>
      </c>
      <c r="O99" s="1555">
        <v>0</v>
      </c>
      <c r="P99" s="1556">
        <v>350660</v>
      </c>
      <c r="Q99" s="1556">
        <v>525990</v>
      </c>
      <c r="R99" s="1556">
        <v>701320</v>
      </c>
      <c r="S99" s="1556">
        <v>876650</v>
      </c>
      <c r="T99" s="1557">
        <v>1051980</v>
      </c>
      <c r="V99" s="2199">
        <v>0</v>
      </c>
      <c r="W99" s="2202">
        <v>1753300</v>
      </c>
      <c r="X99" s="2202">
        <v>2629950</v>
      </c>
      <c r="Y99" s="2202">
        <v>3506600</v>
      </c>
      <c r="Z99" s="2202">
        <v>4383250</v>
      </c>
      <c r="AA99" s="2205">
        <v>5259900</v>
      </c>
      <c r="AC99" s="2208" t="s">
        <v>1454</v>
      </c>
      <c r="AD99" s="2227">
        <v>17533000</v>
      </c>
      <c r="AE99" s="2230" t="s">
        <v>1083</v>
      </c>
      <c r="AF99" s="2230" t="s">
        <v>1318</v>
      </c>
      <c r="AG99" s="2233">
        <v>2</v>
      </c>
    </row>
    <row r="100" spans="1:33" s="1265" customFormat="1" ht="76.5" customHeight="1" x14ac:dyDescent="0.2">
      <c r="A100" s="2180"/>
      <c r="B100" s="2211"/>
      <c r="C100" s="2289"/>
      <c r="D100" s="2182"/>
      <c r="E100" s="2185"/>
      <c r="F100" s="2185"/>
      <c r="G100" s="2185"/>
      <c r="H100" s="2191"/>
      <c r="I100" s="2188"/>
      <c r="J100" s="2194"/>
      <c r="K100" s="1642" t="s">
        <v>386</v>
      </c>
      <c r="L100" s="1643"/>
      <c r="M100" s="2257"/>
      <c r="O100" s="1558">
        <v>0</v>
      </c>
      <c r="P100" s="1554">
        <v>0</v>
      </c>
      <c r="Q100" s="1554">
        <v>0</v>
      </c>
      <c r="R100" s="1554">
        <v>0</v>
      </c>
      <c r="S100" s="1554">
        <v>0</v>
      </c>
      <c r="T100" s="1559">
        <v>0</v>
      </c>
      <c r="V100" s="2200"/>
      <c r="W100" s="2203"/>
      <c r="X100" s="2203"/>
      <c r="Y100" s="2203"/>
      <c r="Z100" s="2203"/>
      <c r="AA100" s="2206"/>
      <c r="AC100" s="2209"/>
      <c r="AD100" s="2228"/>
      <c r="AE100" s="2231"/>
      <c r="AF100" s="2231"/>
      <c r="AG100" s="2234"/>
    </row>
    <row r="101" spans="1:33" s="1265" customFormat="1" ht="76.5" customHeight="1" x14ac:dyDescent="0.2">
      <c r="A101" s="2180"/>
      <c r="B101" s="2211"/>
      <c r="C101" s="2289"/>
      <c r="D101" s="2182"/>
      <c r="E101" s="2185"/>
      <c r="F101" s="2185"/>
      <c r="G101" s="2185"/>
      <c r="H101" s="2191"/>
      <c r="I101" s="2188"/>
      <c r="J101" s="2194"/>
      <c r="K101" s="1642" t="s">
        <v>1138</v>
      </c>
      <c r="L101" s="1643">
        <v>0.4</v>
      </c>
      <c r="M101" s="2257"/>
      <c r="O101" s="1558">
        <v>0</v>
      </c>
      <c r="P101" s="1554">
        <v>701320</v>
      </c>
      <c r="Q101" s="1554">
        <v>1051980</v>
      </c>
      <c r="R101" s="1554">
        <v>1402640</v>
      </c>
      <c r="S101" s="1554">
        <v>1753300</v>
      </c>
      <c r="T101" s="1559">
        <v>2103960</v>
      </c>
      <c r="V101" s="2200"/>
      <c r="W101" s="2203"/>
      <c r="X101" s="2203"/>
      <c r="Y101" s="2203"/>
      <c r="Z101" s="2203"/>
      <c r="AA101" s="2206"/>
      <c r="AC101" s="2209"/>
      <c r="AD101" s="2228"/>
      <c r="AE101" s="2231"/>
      <c r="AF101" s="2231"/>
      <c r="AG101" s="2234"/>
    </row>
    <row r="102" spans="1:33" s="1265" customFormat="1" ht="76.5" customHeight="1" thickBot="1" x14ac:dyDescent="0.25">
      <c r="A102" s="2180"/>
      <c r="B102" s="2211"/>
      <c r="C102" s="2290"/>
      <c r="D102" s="2183"/>
      <c r="E102" s="2186"/>
      <c r="F102" s="2186"/>
      <c r="G102" s="2186"/>
      <c r="H102" s="2192"/>
      <c r="I102" s="2189"/>
      <c r="J102" s="2195"/>
      <c r="K102" s="1642" t="s">
        <v>1139</v>
      </c>
      <c r="L102" s="1643">
        <v>0.4</v>
      </c>
      <c r="M102" s="2258"/>
      <c r="O102" s="1560">
        <v>0</v>
      </c>
      <c r="P102" s="1561">
        <v>701320</v>
      </c>
      <c r="Q102" s="1561">
        <v>1051980</v>
      </c>
      <c r="R102" s="1561">
        <v>1402640</v>
      </c>
      <c r="S102" s="1561">
        <v>1753300</v>
      </c>
      <c r="T102" s="1562">
        <v>2103960</v>
      </c>
      <c r="V102" s="2201"/>
      <c r="W102" s="2204"/>
      <c r="X102" s="2204"/>
      <c r="Y102" s="2204"/>
      <c r="Z102" s="2204"/>
      <c r="AA102" s="2207"/>
      <c r="AC102" s="2210"/>
      <c r="AD102" s="2229"/>
      <c r="AE102" s="2232"/>
      <c r="AF102" s="2232"/>
      <c r="AG102" s="2235"/>
    </row>
    <row r="103" spans="1:33" s="1265" customFormat="1" ht="64.5" customHeight="1" x14ac:dyDescent="0.2">
      <c r="A103" s="2179" t="s">
        <v>2435</v>
      </c>
      <c r="B103" s="2211" t="s">
        <v>1455</v>
      </c>
      <c r="C103" s="2288">
        <v>7</v>
      </c>
      <c r="D103" s="2181" t="s">
        <v>1465</v>
      </c>
      <c r="E103" s="2184" t="s">
        <v>1346</v>
      </c>
      <c r="F103" s="2184" t="s">
        <v>1347</v>
      </c>
      <c r="G103" s="2184" t="s">
        <v>1318</v>
      </c>
      <c r="H103" s="2190">
        <v>3600000</v>
      </c>
      <c r="I103" s="2187" t="s">
        <v>1057</v>
      </c>
      <c r="J103" s="2193" t="s">
        <v>1408</v>
      </c>
      <c r="K103" s="1642" t="s">
        <v>1140</v>
      </c>
      <c r="L103" s="1643">
        <v>0.2</v>
      </c>
      <c r="M103" s="2256" t="s">
        <v>1466</v>
      </c>
      <c r="O103" s="1555">
        <v>0</v>
      </c>
      <c r="P103" s="1556">
        <v>0</v>
      </c>
      <c r="Q103" s="1556">
        <v>180000</v>
      </c>
      <c r="R103" s="1556">
        <v>144000</v>
      </c>
      <c r="S103" s="1556">
        <v>180000</v>
      </c>
      <c r="T103" s="1557">
        <v>216000</v>
      </c>
      <c r="V103" s="2199">
        <v>0</v>
      </c>
      <c r="W103" s="2202">
        <v>144000</v>
      </c>
      <c r="X103" s="2202">
        <v>756000</v>
      </c>
      <c r="Y103" s="2202">
        <v>720000</v>
      </c>
      <c r="Z103" s="2202">
        <v>900000</v>
      </c>
      <c r="AA103" s="2205">
        <v>1080000</v>
      </c>
      <c r="AC103" s="2208" t="s">
        <v>1455</v>
      </c>
      <c r="AD103" s="2227">
        <v>3600000</v>
      </c>
      <c r="AE103" s="2230" t="s">
        <v>1346</v>
      </c>
      <c r="AF103" s="2230" t="s">
        <v>1318</v>
      </c>
      <c r="AG103" s="2233">
        <v>7</v>
      </c>
    </row>
    <row r="104" spans="1:33" s="1265" customFormat="1" ht="64.5" customHeight="1" x14ac:dyDescent="0.2">
      <c r="A104" s="2180"/>
      <c r="B104" s="2211"/>
      <c r="C104" s="2289"/>
      <c r="D104" s="2182"/>
      <c r="E104" s="2185"/>
      <c r="F104" s="2185"/>
      <c r="G104" s="2185"/>
      <c r="H104" s="2191"/>
      <c r="I104" s="2188"/>
      <c r="J104" s="2194"/>
      <c r="K104" s="1642" t="s">
        <v>386</v>
      </c>
      <c r="L104" s="1643"/>
      <c r="M104" s="2257"/>
      <c r="O104" s="1558">
        <v>0</v>
      </c>
      <c r="P104" s="1554">
        <v>0</v>
      </c>
      <c r="Q104" s="1554">
        <v>0</v>
      </c>
      <c r="R104" s="1554">
        <v>0</v>
      </c>
      <c r="S104" s="1554">
        <v>0</v>
      </c>
      <c r="T104" s="1559">
        <v>0</v>
      </c>
      <c r="V104" s="2200"/>
      <c r="W104" s="2203"/>
      <c r="X104" s="2203"/>
      <c r="Y104" s="2203"/>
      <c r="Z104" s="2203"/>
      <c r="AA104" s="2206"/>
      <c r="AC104" s="2209"/>
      <c r="AD104" s="2228"/>
      <c r="AE104" s="2231"/>
      <c r="AF104" s="2231"/>
      <c r="AG104" s="2234"/>
    </row>
    <row r="105" spans="1:33" s="1265" customFormat="1" ht="64.5" customHeight="1" x14ac:dyDescent="0.2">
      <c r="A105" s="2180"/>
      <c r="B105" s="2211"/>
      <c r="C105" s="2289"/>
      <c r="D105" s="2182"/>
      <c r="E105" s="2185"/>
      <c r="F105" s="2185"/>
      <c r="G105" s="2185"/>
      <c r="H105" s="2191"/>
      <c r="I105" s="2188"/>
      <c r="J105" s="2194"/>
      <c r="K105" s="1642" t="s">
        <v>1138</v>
      </c>
      <c r="L105" s="1643">
        <v>0.4</v>
      </c>
      <c r="M105" s="2257"/>
      <c r="O105" s="1558">
        <v>0</v>
      </c>
      <c r="P105" s="1554">
        <v>144000</v>
      </c>
      <c r="Q105" s="1554">
        <v>216000</v>
      </c>
      <c r="R105" s="1554">
        <v>288000</v>
      </c>
      <c r="S105" s="1554">
        <v>360000</v>
      </c>
      <c r="T105" s="1559">
        <v>432000</v>
      </c>
      <c r="V105" s="2200"/>
      <c r="W105" s="2203"/>
      <c r="X105" s="2203"/>
      <c r="Y105" s="2203"/>
      <c r="Z105" s="2203"/>
      <c r="AA105" s="2206"/>
      <c r="AC105" s="2209"/>
      <c r="AD105" s="2228"/>
      <c r="AE105" s="2231"/>
      <c r="AF105" s="2231"/>
      <c r="AG105" s="2234"/>
    </row>
    <row r="106" spans="1:33" s="1265" customFormat="1" ht="64.5" customHeight="1" thickBot="1" x14ac:dyDescent="0.25">
      <c r="A106" s="2180"/>
      <c r="B106" s="2211"/>
      <c r="C106" s="2290"/>
      <c r="D106" s="2183"/>
      <c r="E106" s="2186"/>
      <c r="F106" s="2186"/>
      <c r="G106" s="2186"/>
      <c r="H106" s="2192"/>
      <c r="I106" s="2189"/>
      <c r="J106" s="2195"/>
      <c r="K106" s="1642" t="s">
        <v>1139</v>
      </c>
      <c r="L106" s="1643">
        <v>0.4</v>
      </c>
      <c r="M106" s="2258"/>
      <c r="O106" s="1560">
        <v>0</v>
      </c>
      <c r="P106" s="1561">
        <v>0</v>
      </c>
      <c r="Q106" s="1561">
        <v>360000</v>
      </c>
      <c r="R106" s="1561">
        <v>288000</v>
      </c>
      <c r="S106" s="1561">
        <v>360000</v>
      </c>
      <c r="T106" s="1562">
        <v>432000</v>
      </c>
      <c r="V106" s="2201"/>
      <c r="W106" s="2204"/>
      <c r="X106" s="2204"/>
      <c r="Y106" s="2204"/>
      <c r="Z106" s="2204"/>
      <c r="AA106" s="2207"/>
      <c r="AC106" s="2210"/>
      <c r="AD106" s="2229"/>
      <c r="AE106" s="2232"/>
      <c r="AF106" s="2232"/>
      <c r="AG106" s="2235"/>
    </row>
    <row r="107" spans="1:33" s="1265" customFormat="1" ht="69.75" customHeight="1" x14ac:dyDescent="0.2">
      <c r="A107" s="2179" t="s">
        <v>2435</v>
      </c>
      <c r="B107" s="2211" t="s">
        <v>1454</v>
      </c>
      <c r="C107" s="2288">
        <v>11</v>
      </c>
      <c r="D107" s="2181" t="s">
        <v>1494</v>
      </c>
      <c r="E107" s="2184" t="s">
        <v>1078</v>
      </c>
      <c r="F107" s="2184" t="s">
        <v>1102</v>
      </c>
      <c r="G107" s="2187" t="s">
        <v>386</v>
      </c>
      <c r="H107" s="2190">
        <v>300000</v>
      </c>
      <c r="I107" s="2187" t="s">
        <v>1126</v>
      </c>
      <c r="J107" s="2193" t="s">
        <v>1128</v>
      </c>
      <c r="K107" s="1642" t="s">
        <v>1140</v>
      </c>
      <c r="L107" s="1643">
        <v>0.2</v>
      </c>
      <c r="M107" s="2268" t="s">
        <v>1467</v>
      </c>
      <c r="O107" s="1555">
        <v>60000</v>
      </c>
      <c r="P107" s="1556">
        <v>60000</v>
      </c>
      <c r="Q107" s="1556">
        <v>60000</v>
      </c>
      <c r="R107" s="1556">
        <v>60000</v>
      </c>
      <c r="S107" s="1556">
        <v>60000</v>
      </c>
      <c r="T107" s="1557">
        <v>60000</v>
      </c>
      <c r="V107" s="2199">
        <v>300000</v>
      </c>
      <c r="W107" s="2202">
        <v>300000</v>
      </c>
      <c r="X107" s="2202">
        <v>300000</v>
      </c>
      <c r="Y107" s="2202">
        <v>300000</v>
      </c>
      <c r="Z107" s="2202">
        <v>300000</v>
      </c>
      <c r="AA107" s="2205">
        <v>300000</v>
      </c>
      <c r="AC107" s="2208" t="s">
        <v>1454</v>
      </c>
      <c r="AD107" s="2227">
        <v>1800000</v>
      </c>
      <c r="AE107" s="2230" t="s">
        <v>1078</v>
      </c>
      <c r="AF107" s="2230" t="s">
        <v>386</v>
      </c>
      <c r="AG107" s="2233">
        <v>11</v>
      </c>
    </row>
    <row r="108" spans="1:33" s="1265" customFormat="1" ht="69.75" customHeight="1" x14ac:dyDescent="0.2">
      <c r="A108" s="2180"/>
      <c r="B108" s="2211"/>
      <c r="C108" s="2289"/>
      <c r="D108" s="2182"/>
      <c r="E108" s="2185"/>
      <c r="F108" s="2185"/>
      <c r="G108" s="2188"/>
      <c r="H108" s="2191"/>
      <c r="I108" s="2188"/>
      <c r="J108" s="2194"/>
      <c r="K108" s="1642" t="s">
        <v>386</v>
      </c>
      <c r="L108" s="1643">
        <v>0.6</v>
      </c>
      <c r="M108" s="2269"/>
      <c r="O108" s="1558">
        <v>180000</v>
      </c>
      <c r="P108" s="1554">
        <v>180000</v>
      </c>
      <c r="Q108" s="1554">
        <v>180000</v>
      </c>
      <c r="R108" s="1554">
        <v>180000</v>
      </c>
      <c r="S108" s="1554">
        <v>180000</v>
      </c>
      <c r="T108" s="1559">
        <v>180000</v>
      </c>
      <c r="V108" s="2200"/>
      <c r="W108" s="2203"/>
      <c r="X108" s="2203"/>
      <c r="Y108" s="2203"/>
      <c r="Z108" s="2203"/>
      <c r="AA108" s="2206"/>
      <c r="AC108" s="2209"/>
      <c r="AD108" s="2228"/>
      <c r="AE108" s="2231"/>
      <c r="AF108" s="2231"/>
      <c r="AG108" s="2234"/>
    </row>
    <row r="109" spans="1:33" s="1265" customFormat="1" ht="69.75" customHeight="1" x14ac:dyDescent="0.2">
      <c r="A109" s="2180"/>
      <c r="B109" s="2211"/>
      <c r="C109" s="2289"/>
      <c r="D109" s="2182"/>
      <c r="E109" s="2185"/>
      <c r="F109" s="2185"/>
      <c r="G109" s="2188"/>
      <c r="H109" s="2191"/>
      <c r="I109" s="2188"/>
      <c r="J109" s="2194"/>
      <c r="K109" s="1642" t="s">
        <v>1138</v>
      </c>
      <c r="L109" s="1643">
        <v>0.2</v>
      </c>
      <c r="M109" s="2269"/>
      <c r="O109" s="1558">
        <v>60000</v>
      </c>
      <c r="P109" s="1554">
        <v>60000</v>
      </c>
      <c r="Q109" s="1554">
        <v>60000</v>
      </c>
      <c r="R109" s="1554">
        <v>60000</v>
      </c>
      <c r="S109" s="1554">
        <v>60000</v>
      </c>
      <c r="T109" s="1559">
        <v>60000</v>
      </c>
      <c r="V109" s="2200"/>
      <c r="W109" s="2203"/>
      <c r="X109" s="2203"/>
      <c r="Y109" s="2203"/>
      <c r="Z109" s="2203"/>
      <c r="AA109" s="2206"/>
      <c r="AC109" s="2209"/>
      <c r="AD109" s="2228"/>
      <c r="AE109" s="2231"/>
      <c r="AF109" s="2231"/>
      <c r="AG109" s="2234"/>
    </row>
    <row r="110" spans="1:33" s="1265" customFormat="1" ht="69.75" customHeight="1" thickBot="1" x14ac:dyDescent="0.25">
      <c r="A110" s="2180"/>
      <c r="B110" s="2211"/>
      <c r="C110" s="2290"/>
      <c r="D110" s="2183"/>
      <c r="E110" s="2186"/>
      <c r="F110" s="2186"/>
      <c r="G110" s="2189"/>
      <c r="H110" s="2192"/>
      <c r="I110" s="2189"/>
      <c r="J110" s="2195"/>
      <c r="K110" s="1642" t="s">
        <v>1139</v>
      </c>
      <c r="L110" s="1643"/>
      <c r="M110" s="2270"/>
      <c r="O110" s="1572">
        <v>0</v>
      </c>
      <c r="P110" s="1573">
        <v>0</v>
      </c>
      <c r="Q110" s="1573">
        <v>0</v>
      </c>
      <c r="R110" s="1573">
        <v>0</v>
      </c>
      <c r="S110" s="1573">
        <v>0</v>
      </c>
      <c r="T110" s="1574">
        <v>0</v>
      </c>
      <c r="V110" s="2201"/>
      <c r="W110" s="2204"/>
      <c r="X110" s="2204"/>
      <c r="Y110" s="2204"/>
      <c r="Z110" s="2204"/>
      <c r="AA110" s="2207"/>
      <c r="AC110" s="2210"/>
      <c r="AD110" s="2229"/>
      <c r="AE110" s="2232"/>
      <c r="AF110" s="2232"/>
      <c r="AG110" s="2235"/>
    </row>
    <row r="111" spans="1:33" s="1265" customFormat="1" ht="74.25" customHeight="1" x14ac:dyDescent="0.2">
      <c r="A111" s="2179" t="s">
        <v>2435</v>
      </c>
      <c r="B111" s="2211" t="s">
        <v>1453</v>
      </c>
      <c r="C111" s="2288">
        <v>51</v>
      </c>
      <c r="D111" s="2181" t="s">
        <v>1369</v>
      </c>
      <c r="E111" s="2184" t="s">
        <v>1072</v>
      </c>
      <c r="F111" s="2184" t="s">
        <v>1105</v>
      </c>
      <c r="G111" s="2187" t="s">
        <v>1074</v>
      </c>
      <c r="H111" s="2190">
        <v>53000</v>
      </c>
      <c r="I111" s="2187" t="s">
        <v>1057</v>
      </c>
      <c r="J111" s="2193" t="s">
        <v>1409</v>
      </c>
      <c r="K111" s="1642" t="s">
        <v>1140</v>
      </c>
      <c r="L111" s="1643">
        <v>0.3</v>
      </c>
      <c r="M111" s="2256" t="s">
        <v>1474</v>
      </c>
      <c r="O111" s="1555">
        <v>3180</v>
      </c>
      <c r="P111" s="1556">
        <v>4770</v>
      </c>
      <c r="Q111" s="1556">
        <v>4770</v>
      </c>
      <c r="R111" s="1556">
        <v>3180</v>
      </c>
      <c r="S111" s="1556">
        <v>0</v>
      </c>
      <c r="T111" s="1557">
        <v>0</v>
      </c>
      <c r="V111" s="2199">
        <v>7420</v>
      </c>
      <c r="W111" s="2202">
        <v>12190</v>
      </c>
      <c r="X111" s="2202">
        <v>12190</v>
      </c>
      <c r="Y111" s="2202">
        <v>10600</v>
      </c>
      <c r="Z111" s="2202">
        <v>7420</v>
      </c>
      <c r="AA111" s="2205">
        <v>3180</v>
      </c>
      <c r="AC111" s="2208" t="s">
        <v>1453</v>
      </c>
      <c r="AD111" s="2227">
        <v>53000</v>
      </c>
      <c r="AE111" s="2230" t="s">
        <v>1072</v>
      </c>
      <c r="AF111" s="2230" t="s">
        <v>1074</v>
      </c>
      <c r="AG111" s="2233">
        <v>51</v>
      </c>
    </row>
    <row r="112" spans="1:33" s="1265" customFormat="1" ht="74.25" customHeight="1" x14ac:dyDescent="0.2">
      <c r="A112" s="2180"/>
      <c r="B112" s="2211"/>
      <c r="C112" s="2289"/>
      <c r="D112" s="2182"/>
      <c r="E112" s="2185"/>
      <c r="F112" s="2185"/>
      <c r="G112" s="2188"/>
      <c r="H112" s="2191"/>
      <c r="I112" s="2188"/>
      <c r="J112" s="2194"/>
      <c r="K112" s="1642" t="s">
        <v>386</v>
      </c>
      <c r="L112" s="1643">
        <v>0.6</v>
      </c>
      <c r="M112" s="2257"/>
      <c r="O112" s="1558">
        <v>3180</v>
      </c>
      <c r="P112" s="1554">
        <v>6360</v>
      </c>
      <c r="Q112" s="1554">
        <v>6360</v>
      </c>
      <c r="R112" s="1554">
        <v>6360</v>
      </c>
      <c r="S112" s="1554">
        <v>6360</v>
      </c>
      <c r="T112" s="1559">
        <v>3180</v>
      </c>
      <c r="V112" s="2200"/>
      <c r="W112" s="2203"/>
      <c r="X112" s="2203"/>
      <c r="Y112" s="2203"/>
      <c r="Z112" s="2203"/>
      <c r="AA112" s="2206"/>
      <c r="AC112" s="2209"/>
      <c r="AD112" s="2228"/>
      <c r="AE112" s="2231"/>
      <c r="AF112" s="2231"/>
      <c r="AG112" s="2234"/>
    </row>
    <row r="113" spans="1:33" s="1265" customFormat="1" ht="74.25" customHeight="1" x14ac:dyDescent="0.2">
      <c r="A113" s="2180"/>
      <c r="B113" s="2211"/>
      <c r="C113" s="2289"/>
      <c r="D113" s="2182"/>
      <c r="E113" s="2185"/>
      <c r="F113" s="2185"/>
      <c r="G113" s="2188"/>
      <c r="H113" s="2191"/>
      <c r="I113" s="2188"/>
      <c r="J113" s="2194"/>
      <c r="K113" s="1642" t="s">
        <v>1138</v>
      </c>
      <c r="L113" s="1643">
        <v>0.1</v>
      </c>
      <c r="M113" s="2257"/>
      <c r="O113" s="1558">
        <v>1060</v>
      </c>
      <c r="P113" s="1554">
        <v>1060</v>
      </c>
      <c r="Q113" s="1554">
        <v>1060</v>
      </c>
      <c r="R113" s="1554">
        <v>1060</v>
      </c>
      <c r="S113" s="1554">
        <v>1060</v>
      </c>
      <c r="T113" s="1559">
        <v>0</v>
      </c>
      <c r="V113" s="2200"/>
      <c r="W113" s="2203"/>
      <c r="X113" s="2203"/>
      <c r="Y113" s="2203"/>
      <c r="Z113" s="2203"/>
      <c r="AA113" s="2206"/>
      <c r="AC113" s="2209"/>
      <c r="AD113" s="2228"/>
      <c r="AE113" s="2231"/>
      <c r="AF113" s="2231"/>
      <c r="AG113" s="2234"/>
    </row>
    <row r="114" spans="1:33" s="1265" customFormat="1" ht="74.25" customHeight="1" thickBot="1" x14ac:dyDescent="0.25">
      <c r="A114" s="2180"/>
      <c r="B114" s="2211"/>
      <c r="C114" s="2290"/>
      <c r="D114" s="2183"/>
      <c r="E114" s="2186"/>
      <c r="F114" s="2186"/>
      <c r="G114" s="2189"/>
      <c r="H114" s="2192"/>
      <c r="I114" s="2189"/>
      <c r="J114" s="2195"/>
      <c r="K114" s="1642" t="s">
        <v>1139</v>
      </c>
      <c r="L114" s="1643"/>
      <c r="M114" s="2258"/>
      <c r="O114" s="1572">
        <v>0</v>
      </c>
      <c r="P114" s="1573">
        <v>0</v>
      </c>
      <c r="Q114" s="1573">
        <v>0</v>
      </c>
      <c r="R114" s="1573">
        <v>0</v>
      </c>
      <c r="S114" s="1573">
        <v>0</v>
      </c>
      <c r="T114" s="1574">
        <v>0</v>
      </c>
      <c r="V114" s="2201"/>
      <c r="W114" s="2204"/>
      <c r="X114" s="2204"/>
      <c r="Y114" s="2204"/>
      <c r="Z114" s="2204"/>
      <c r="AA114" s="2207"/>
      <c r="AC114" s="2210"/>
      <c r="AD114" s="2229"/>
      <c r="AE114" s="2232"/>
      <c r="AF114" s="2232"/>
      <c r="AG114" s="2235"/>
    </row>
    <row r="115" spans="1:33" s="1265" customFormat="1" ht="71.25" customHeight="1" x14ac:dyDescent="0.2">
      <c r="A115" s="2179" t="s">
        <v>2435</v>
      </c>
      <c r="B115" s="2211" t="s">
        <v>1453</v>
      </c>
      <c r="C115" s="2288">
        <v>40</v>
      </c>
      <c r="D115" s="2250" t="s">
        <v>1492</v>
      </c>
      <c r="E115" s="2251" t="s">
        <v>1094</v>
      </c>
      <c r="F115" s="2251" t="s">
        <v>1106</v>
      </c>
      <c r="G115" s="2252" t="s">
        <v>1074</v>
      </c>
      <c r="H115" s="2283">
        <v>20000</v>
      </c>
      <c r="I115" s="2187" t="s">
        <v>1126</v>
      </c>
      <c r="J115" s="2193" t="s">
        <v>1409</v>
      </c>
      <c r="K115" s="1642" t="s">
        <v>1140</v>
      </c>
      <c r="L115" s="1643">
        <v>0.3</v>
      </c>
      <c r="M115" s="2256" t="s">
        <v>1468</v>
      </c>
      <c r="O115" s="1555">
        <v>6000</v>
      </c>
      <c r="P115" s="1556">
        <v>6000</v>
      </c>
      <c r="Q115" s="1556">
        <v>6000</v>
      </c>
      <c r="R115" s="1556">
        <v>6000</v>
      </c>
      <c r="S115" s="1556">
        <v>6000</v>
      </c>
      <c r="T115" s="1557">
        <v>6000</v>
      </c>
      <c r="V115" s="2199">
        <v>20000</v>
      </c>
      <c r="W115" s="2202">
        <v>20000</v>
      </c>
      <c r="X115" s="2202">
        <v>20000</v>
      </c>
      <c r="Y115" s="2202">
        <v>20000</v>
      </c>
      <c r="Z115" s="2202">
        <v>20000</v>
      </c>
      <c r="AA115" s="2205">
        <v>20000</v>
      </c>
      <c r="AC115" s="2208" t="s">
        <v>1453</v>
      </c>
      <c r="AD115" s="2227">
        <v>120000</v>
      </c>
      <c r="AE115" s="2230" t="s">
        <v>2436</v>
      </c>
      <c r="AF115" s="2230" t="s">
        <v>1074</v>
      </c>
      <c r="AG115" s="2233">
        <v>40</v>
      </c>
    </row>
    <row r="116" spans="1:33" s="1265" customFormat="1" ht="71.25" customHeight="1" x14ac:dyDescent="0.2">
      <c r="A116" s="2180"/>
      <c r="B116" s="2211"/>
      <c r="C116" s="2289"/>
      <c r="D116" s="2250"/>
      <c r="E116" s="2251"/>
      <c r="F116" s="2251"/>
      <c r="G116" s="2252"/>
      <c r="H116" s="2283"/>
      <c r="I116" s="2188"/>
      <c r="J116" s="2194"/>
      <c r="K116" s="1642" t="s">
        <v>386</v>
      </c>
      <c r="L116" s="1643">
        <v>0.7</v>
      </c>
      <c r="M116" s="2257"/>
      <c r="O116" s="1558">
        <v>14000</v>
      </c>
      <c r="P116" s="1554">
        <v>14000</v>
      </c>
      <c r="Q116" s="1554">
        <v>14000</v>
      </c>
      <c r="R116" s="1554">
        <v>14000</v>
      </c>
      <c r="S116" s="1554">
        <v>14000</v>
      </c>
      <c r="T116" s="1559">
        <v>14000</v>
      </c>
      <c r="V116" s="2200"/>
      <c r="W116" s="2203"/>
      <c r="X116" s="2203"/>
      <c r="Y116" s="2203"/>
      <c r="Z116" s="2203"/>
      <c r="AA116" s="2206"/>
      <c r="AC116" s="2209"/>
      <c r="AD116" s="2228"/>
      <c r="AE116" s="2231"/>
      <c r="AF116" s="2231"/>
      <c r="AG116" s="2234"/>
    </row>
    <row r="117" spans="1:33" s="1265" customFormat="1" ht="71.25" customHeight="1" x14ac:dyDescent="0.2">
      <c r="A117" s="2180"/>
      <c r="B117" s="2211"/>
      <c r="C117" s="2289"/>
      <c r="D117" s="2250"/>
      <c r="E117" s="2251"/>
      <c r="F117" s="2251"/>
      <c r="G117" s="2252"/>
      <c r="H117" s="2283"/>
      <c r="I117" s="2188"/>
      <c r="J117" s="2194"/>
      <c r="K117" s="1642" t="s">
        <v>1138</v>
      </c>
      <c r="L117" s="1643"/>
      <c r="M117" s="2257"/>
      <c r="O117" s="1558">
        <v>0</v>
      </c>
      <c r="P117" s="1554">
        <v>0</v>
      </c>
      <c r="Q117" s="1554">
        <v>0</v>
      </c>
      <c r="R117" s="1554">
        <v>0</v>
      </c>
      <c r="S117" s="1554">
        <v>0</v>
      </c>
      <c r="T117" s="1559">
        <v>0</v>
      </c>
      <c r="V117" s="2200"/>
      <c r="W117" s="2203"/>
      <c r="X117" s="2203"/>
      <c r="Y117" s="2203"/>
      <c r="Z117" s="2203"/>
      <c r="AA117" s="2206"/>
      <c r="AC117" s="2209"/>
      <c r="AD117" s="2228"/>
      <c r="AE117" s="2231"/>
      <c r="AF117" s="2231"/>
      <c r="AG117" s="2234"/>
    </row>
    <row r="118" spans="1:33" s="1265" customFormat="1" ht="71.25" customHeight="1" thickBot="1" x14ac:dyDescent="0.25">
      <c r="A118" s="2180"/>
      <c r="B118" s="2211"/>
      <c r="C118" s="2290"/>
      <c r="D118" s="2250"/>
      <c r="E118" s="2251"/>
      <c r="F118" s="2251"/>
      <c r="G118" s="2252"/>
      <c r="H118" s="2283"/>
      <c r="I118" s="2189"/>
      <c r="J118" s="2195"/>
      <c r="K118" s="1642" t="s">
        <v>1139</v>
      </c>
      <c r="L118" s="1643"/>
      <c r="M118" s="2258"/>
      <c r="O118" s="1572">
        <v>0</v>
      </c>
      <c r="P118" s="1573">
        <v>0</v>
      </c>
      <c r="Q118" s="1573">
        <v>0</v>
      </c>
      <c r="R118" s="1573">
        <v>0</v>
      </c>
      <c r="S118" s="1573">
        <v>0</v>
      </c>
      <c r="T118" s="1574">
        <v>0</v>
      </c>
      <c r="V118" s="2201"/>
      <c r="W118" s="2204"/>
      <c r="X118" s="2204"/>
      <c r="Y118" s="2204"/>
      <c r="Z118" s="2204"/>
      <c r="AA118" s="2207"/>
      <c r="AC118" s="2210"/>
      <c r="AD118" s="2229"/>
      <c r="AE118" s="2232"/>
      <c r="AF118" s="2232"/>
      <c r="AG118" s="2235"/>
    </row>
    <row r="119" spans="1:33" s="1265" customFormat="1" ht="12.75" x14ac:dyDescent="0.2">
      <c r="A119" s="1656"/>
      <c r="B119" s="1693"/>
      <c r="C119" s="1656"/>
      <c r="D119" s="1289"/>
      <c r="E119" s="1264"/>
      <c r="F119" s="1264"/>
      <c r="G119" s="1264"/>
      <c r="H119" s="1315"/>
      <c r="I119" s="1264"/>
      <c r="J119" s="1289"/>
      <c r="K119" s="1289"/>
      <c r="L119" s="1315"/>
      <c r="M119" s="1289"/>
      <c r="O119" s="1266"/>
      <c r="P119" s="1266"/>
      <c r="Q119" s="1266"/>
      <c r="R119" s="1266"/>
      <c r="S119" s="1266"/>
      <c r="T119" s="1266"/>
      <c r="V119" s="1266"/>
      <c r="W119" s="1266"/>
      <c r="X119" s="1266"/>
      <c r="Y119" s="1266"/>
      <c r="Z119" s="1266"/>
      <c r="AA119" s="1266"/>
      <c r="AC119" s="1698"/>
      <c r="AE119" s="1458"/>
      <c r="AF119" s="1458"/>
    </row>
    <row r="120" spans="1:33" s="1266" customFormat="1" ht="22.5" customHeight="1" x14ac:dyDescent="0.25">
      <c r="A120" s="1656"/>
      <c r="B120" s="1693"/>
      <c r="C120" s="1656"/>
      <c r="D120" s="1687" t="s">
        <v>1368</v>
      </c>
      <c r="E120" s="1283"/>
      <c r="F120" s="1283"/>
      <c r="G120" s="1283"/>
      <c r="H120" s="1575"/>
      <c r="I120" s="1576"/>
      <c r="J120" s="1577"/>
      <c r="K120" s="1577"/>
      <c r="L120" s="1575"/>
      <c r="M120" s="1342"/>
      <c r="O120" s="1578" t="s">
        <v>1305</v>
      </c>
      <c r="P120" s="1579"/>
      <c r="Q120" s="1579"/>
      <c r="R120" s="1579"/>
      <c r="S120" s="1579"/>
      <c r="T120" s="1579"/>
      <c r="V120" s="1578" t="s">
        <v>1305</v>
      </c>
      <c r="W120" s="1579"/>
      <c r="X120" s="1579"/>
      <c r="Y120" s="1579"/>
      <c r="Z120" s="1579"/>
      <c r="AA120" s="1579"/>
      <c r="AC120" s="1578" t="s">
        <v>1449</v>
      </c>
      <c r="AD120" s="1578"/>
      <c r="AE120" s="1578"/>
      <c r="AF120" s="1676"/>
      <c r="AG120" s="1578"/>
    </row>
    <row r="121" spans="1:33" s="1265" customFormat="1" ht="7.5" customHeight="1" x14ac:dyDescent="0.2">
      <c r="A121" s="1656"/>
      <c r="B121" s="1693"/>
      <c r="C121" s="1656"/>
      <c r="D121" s="1305"/>
      <c r="E121" s="1274"/>
      <c r="F121" s="1274"/>
      <c r="G121" s="1311"/>
      <c r="H121" s="1317"/>
      <c r="I121" s="1274"/>
      <c r="J121" s="1330"/>
      <c r="K121" s="1330"/>
      <c r="L121" s="1317"/>
      <c r="M121" s="1330"/>
      <c r="O121" s="1266"/>
      <c r="P121" s="1266"/>
      <c r="Q121" s="1266"/>
      <c r="R121" s="1266"/>
      <c r="S121" s="1266"/>
      <c r="T121" s="1266"/>
      <c r="V121" s="1266"/>
      <c r="W121" s="1266"/>
      <c r="X121" s="1266"/>
      <c r="Y121" s="1266"/>
      <c r="Z121" s="1266"/>
      <c r="AA121" s="1266"/>
      <c r="AC121" s="1698"/>
      <c r="AE121" s="1458"/>
      <c r="AF121" s="1458"/>
    </row>
    <row r="122" spans="1:33" s="1265" customFormat="1" ht="53.25" customHeight="1" thickBot="1" x14ac:dyDescent="0.25">
      <c r="A122" s="1656"/>
      <c r="B122" s="1693"/>
      <c r="C122" s="1656"/>
      <c r="D122" s="1342" t="s">
        <v>1053</v>
      </c>
      <c r="E122" s="1284" t="s">
        <v>1055</v>
      </c>
      <c r="F122" s="1284" t="s">
        <v>1066</v>
      </c>
      <c r="G122" s="1284" t="s">
        <v>1067</v>
      </c>
      <c r="H122" s="1284" t="s">
        <v>1063</v>
      </c>
      <c r="I122" s="1284" t="s">
        <v>1132</v>
      </c>
      <c r="J122" s="1331" t="s">
        <v>1054</v>
      </c>
      <c r="K122" s="2248" t="s">
        <v>1150</v>
      </c>
      <c r="L122" s="2249"/>
      <c r="M122" s="1331" t="s">
        <v>1068</v>
      </c>
      <c r="O122" s="1580">
        <v>2023</v>
      </c>
      <c r="P122" s="1580">
        <v>2024</v>
      </c>
      <c r="Q122" s="1580">
        <v>2025</v>
      </c>
      <c r="R122" s="1580">
        <v>2026</v>
      </c>
      <c r="S122" s="1580">
        <v>2027</v>
      </c>
      <c r="T122" s="1580">
        <v>2028</v>
      </c>
      <c r="V122" s="1580">
        <v>2023</v>
      </c>
      <c r="W122" s="1580">
        <v>2024</v>
      </c>
      <c r="X122" s="1580">
        <v>2025</v>
      </c>
      <c r="Y122" s="1580">
        <v>2026</v>
      </c>
      <c r="Z122" s="1580">
        <v>2027</v>
      </c>
      <c r="AA122" s="1580">
        <v>2028</v>
      </c>
      <c r="AC122" s="1667" t="s">
        <v>1450</v>
      </c>
      <c r="AD122" s="1667" t="s">
        <v>1435</v>
      </c>
      <c r="AE122" s="1667" t="s">
        <v>1433</v>
      </c>
      <c r="AF122" s="1667" t="s">
        <v>1434</v>
      </c>
      <c r="AG122" s="1667" t="s">
        <v>1439</v>
      </c>
    </row>
    <row r="123" spans="1:33" s="1265" customFormat="1" ht="66" customHeight="1" x14ac:dyDescent="0.2">
      <c r="A123" s="2179" t="s">
        <v>2437</v>
      </c>
      <c r="B123" s="2211" t="s">
        <v>1454</v>
      </c>
      <c r="C123" s="2179">
        <v>46</v>
      </c>
      <c r="D123" s="2215" t="s">
        <v>1359</v>
      </c>
      <c r="E123" s="2218" t="s">
        <v>1082</v>
      </c>
      <c r="F123" s="2218" t="s">
        <v>1107</v>
      </c>
      <c r="G123" s="2221" t="s">
        <v>1074</v>
      </c>
      <c r="H123" s="2224">
        <v>12000</v>
      </c>
      <c r="I123" s="2221" t="s">
        <v>1126</v>
      </c>
      <c r="J123" s="2236" t="s">
        <v>1409</v>
      </c>
      <c r="K123" s="1309" t="s">
        <v>1140</v>
      </c>
      <c r="L123" s="1336">
        <v>0.3</v>
      </c>
      <c r="M123" s="2240" t="s">
        <v>1512</v>
      </c>
      <c r="O123" s="1555">
        <v>3600</v>
      </c>
      <c r="P123" s="1556">
        <v>3600</v>
      </c>
      <c r="Q123" s="1556">
        <v>3600</v>
      </c>
      <c r="R123" s="1556">
        <v>3600</v>
      </c>
      <c r="S123" s="1556">
        <v>3600</v>
      </c>
      <c r="T123" s="1557">
        <v>3600</v>
      </c>
      <c r="V123" s="2199">
        <v>12000</v>
      </c>
      <c r="W123" s="2202">
        <v>12000</v>
      </c>
      <c r="X123" s="2202">
        <v>12000</v>
      </c>
      <c r="Y123" s="2202">
        <v>12000</v>
      </c>
      <c r="Z123" s="2202">
        <v>12000</v>
      </c>
      <c r="AA123" s="2205">
        <v>12000</v>
      </c>
      <c r="AC123" s="2208" t="s">
        <v>1454</v>
      </c>
      <c r="AD123" s="2227">
        <v>72000</v>
      </c>
      <c r="AE123" s="2230" t="s">
        <v>1082</v>
      </c>
      <c r="AF123" s="2230" t="s">
        <v>1074</v>
      </c>
      <c r="AG123" s="2233">
        <v>46</v>
      </c>
    </row>
    <row r="124" spans="1:33" s="1265" customFormat="1" ht="66" customHeight="1" x14ac:dyDescent="0.2">
      <c r="A124" s="2180"/>
      <c r="B124" s="2211"/>
      <c r="C124" s="2180"/>
      <c r="D124" s="2216"/>
      <c r="E124" s="2219"/>
      <c r="F124" s="2219"/>
      <c r="G124" s="2222"/>
      <c r="H124" s="2225"/>
      <c r="I124" s="2222"/>
      <c r="J124" s="2237"/>
      <c r="K124" s="1309" t="s">
        <v>386</v>
      </c>
      <c r="L124" s="1336">
        <v>0.7</v>
      </c>
      <c r="M124" s="2241"/>
      <c r="O124" s="1558">
        <v>8400</v>
      </c>
      <c r="P124" s="1554">
        <v>8400</v>
      </c>
      <c r="Q124" s="1554">
        <v>8400</v>
      </c>
      <c r="R124" s="1554">
        <v>8400</v>
      </c>
      <c r="S124" s="1554">
        <v>8400</v>
      </c>
      <c r="T124" s="1559">
        <v>8400</v>
      </c>
      <c r="V124" s="2200"/>
      <c r="W124" s="2203"/>
      <c r="X124" s="2203"/>
      <c r="Y124" s="2203"/>
      <c r="Z124" s="2203"/>
      <c r="AA124" s="2206"/>
      <c r="AC124" s="2209"/>
      <c r="AD124" s="2228"/>
      <c r="AE124" s="2231"/>
      <c r="AF124" s="2231"/>
      <c r="AG124" s="2234"/>
    </row>
    <row r="125" spans="1:33" s="1265" customFormat="1" ht="66" customHeight="1" x14ac:dyDescent="0.2">
      <c r="A125" s="2180"/>
      <c r="B125" s="2211"/>
      <c r="C125" s="2180"/>
      <c r="D125" s="2216"/>
      <c r="E125" s="2219"/>
      <c r="F125" s="2219"/>
      <c r="G125" s="2222"/>
      <c r="H125" s="2225"/>
      <c r="I125" s="2222"/>
      <c r="J125" s="2237"/>
      <c r="K125" s="1309" t="s">
        <v>1138</v>
      </c>
      <c r="L125" s="1336"/>
      <c r="M125" s="2241"/>
      <c r="O125" s="1558">
        <v>0</v>
      </c>
      <c r="P125" s="1554">
        <v>0</v>
      </c>
      <c r="Q125" s="1554">
        <v>0</v>
      </c>
      <c r="R125" s="1554">
        <v>0</v>
      </c>
      <c r="S125" s="1554">
        <v>0</v>
      </c>
      <c r="T125" s="1559">
        <v>0</v>
      </c>
      <c r="V125" s="2200"/>
      <c r="W125" s="2203"/>
      <c r="X125" s="2203"/>
      <c r="Y125" s="2203"/>
      <c r="Z125" s="2203"/>
      <c r="AA125" s="2206"/>
      <c r="AC125" s="2209"/>
      <c r="AD125" s="2228"/>
      <c r="AE125" s="2231"/>
      <c r="AF125" s="2231"/>
      <c r="AG125" s="2234"/>
    </row>
    <row r="126" spans="1:33" s="1265" customFormat="1" ht="66" customHeight="1" thickBot="1" x14ac:dyDescent="0.25">
      <c r="A126" s="2180"/>
      <c r="B126" s="2211"/>
      <c r="C126" s="2180"/>
      <c r="D126" s="2217"/>
      <c r="E126" s="2220"/>
      <c r="F126" s="2220"/>
      <c r="G126" s="2223"/>
      <c r="H126" s="2226"/>
      <c r="I126" s="2223"/>
      <c r="J126" s="2238"/>
      <c r="K126" s="1309" t="s">
        <v>1139</v>
      </c>
      <c r="L126" s="1336"/>
      <c r="M126" s="2241"/>
      <c r="O126" s="1572">
        <v>0</v>
      </c>
      <c r="P126" s="1573">
        <v>0</v>
      </c>
      <c r="Q126" s="1573">
        <v>0</v>
      </c>
      <c r="R126" s="1573">
        <v>0</v>
      </c>
      <c r="S126" s="1573">
        <v>0</v>
      </c>
      <c r="T126" s="1574">
        <v>0</v>
      </c>
      <c r="V126" s="2201"/>
      <c r="W126" s="2204"/>
      <c r="X126" s="2204"/>
      <c r="Y126" s="2204"/>
      <c r="Z126" s="2204"/>
      <c r="AA126" s="2207"/>
      <c r="AC126" s="2210"/>
      <c r="AD126" s="2229"/>
      <c r="AE126" s="2232"/>
      <c r="AF126" s="2232"/>
      <c r="AG126" s="2235"/>
    </row>
    <row r="127" spans="1:33" s="1265" customFormat="1" ht="51" customHeight="1" x14ac:dyDescent="0.2">
      <c r="A127" s="2179" t="s">
        <v>2437</v>
      </c>
      <c r="B127" s="2211" t="s">
        <v>1455</v>
      </c>
      <c r="C127" s="2179">
        <v>33</v>
      </c>
      <c r="D127" s="2215" t="s">
        <v>1360</v>
      </c>
      <c r="E127" s="2218" t="s">
        <v>1070</v>
      </c>
      <c r="F127" s="2218" t="s">
        <v>1119</v>
      </c>
      <c r="G127" s="2221" t="s">
        <v>386</v>
      </c>
      <c r="H127" s="2224">
        <v>30000</v>
      </c>
      <c r="I127" s="2221" t="s">
        <v>1126</v>
      </c>
      <c r="J127" s="2236" t="s">
        <v>1410</v>
      </c>
      <c r="K127" s="1309" t="s">
        <v>1140</v>
      </c>
      <c r="L127" s="1336">
        <v>0.3</v>
      </c>
      <c r="M127" s="2240" t="s">
        <v>1469</v>
      </c>
      <c r="O127" s="1555">
        <v>9000</v>
      </c>
      <c r="P127" s="1556">
        <v>9000</v>
      </c>
      <c r="Q127" s="1556">
        <v>9000</v>
      </c>
      <c r="R127" s="1556">
        <v>9000</v>
      </c>
      <c r="S127" s="1556">
        <v>9000</v>
      </c>
      <c r="T127" s="1557">
        <v>9000</v>
      </c>
      <c r="V127" s="2199">
        <v>30000</v>
      </c>
      <c r="W127" s="2202">
        <v>30000</v>
      </c>
      <c r="X127" s="2202">
        <v>30000</v>
      </c>
      <c r="Y127" s="2202">
        <v>30000</v>
      </c>
      <c r="Z127" s="2202">
        <v>30000</v>
      </c>
      <c r="AA127" s="2205">
        <v>30000</v>
      </c>
      <c r="AC127" s="2208" t="s">
        <v>1455</v>
      </c>
      <c r="AD127" s="2227">
        <v>180000</v>
      </c>
      <c r="AE127" s="2230" t="s">
        <v>1070</v>
      </c>
      <c r="AF127" s="2230" t="s">
        <v>386</v>
      </c>
      <c r="AG127" s="2233">
        <v>33</v>
      </c>
    </row>
    <row r="128" spans="1:33" s="1265" customFormat="1" ht="51" customHeight="1" x14ac:dyDescent="0.2">
      <c r="A128" s="2180"/>
      <c r="B128" s="2211"/>
      <c r="C128" s="2180"/>
      <c r="D128" s="2216"/>
      <c r="E128" s="2219"/>
      <c r="F128" s="2219"/>
      <c r="G128" s="2222"/>
      <c r="H128" s="2225"/>
      <c r="I128" s="2222"/>
      <c r="J128" s="2237"/>
      <c r="K128" s="1309" t="s">
        <v>386</v>
      </c>
      <c r="L128" s="1336">
        <v>0.65</v>
      </c>
      <c r="M128" s="2241"/>
      <c r="O128" s="1558">
        <v>19500</v>
      </c>
      <c r="P128" s="1554">
        <v>19500</v>
      </c>
      <c r="Q128" s="1554">
        <v>19500</v>
      </c>
      <c r="R128" s="1554">
        <v>19500</v>
      </c>
      <c r="S128" s="1554">
        <v>19500</v>
      </c>
      <c r="T128" s="1559">
        <v>19500</v>
      </c>
      <c r="V128" s="2200"/>
      <c r="W128" s="2203"/>
      <c r="X128" s="2203"/>
      <c r="Y128" s="2203"/>
      <c r="Z128" s="2203"/>
      <c r="AA128" s="2206"/>
      <c r="AC128" s="2209"/>
      <c r="AD128" s="2228"/>
      <c r="AE128" s="2231"/>
      <c r="AF128" s="2231"/>
      <c r="AG128" s="2234"/>
    </row>
    <row r="129" spans="1:33" s="1265" customFormat="1" ht="51" customHeight="1" x14ac:dyDescent="0.2">
      <c r="A129" s="2180"/>
      <c r="B129" s="2211"/>
      <c r="C129" s="2180"/>
      <c r="D129" s="2216"/>
      <c r="E129" s="2219"/>
      <c r="F129" s="2219"/>
      <c r="G129" s="2222"/>
      <c r="H129" s="2225"/>
      <c r="I129" s="2222"/>
      <c r="J129" s="2237"/>
      <c r="K129" s="1309" t="s">
        <v>1138</v>
      </c>
      <c r="L129" s="1336">
        <v>0.05</v>
      </c>
      <c r="M129" s="2241"/>
      <c r="O129" s="1558">
        <v>1500</v>
      </c>
      <c r="P129" s="1554">
        <v>1500</v>
      </c>
      <c r="Q129" s="1554">
        <v>1500</v>
      </c>
      <c r="R129" s="1554">
        <v>1500</v>
      </c>
      <c r="S129" s="1554">
        <v>1500</v>
      </c>
      <c r="T129" s="1559">
        <v>1500</v>
      </c>
      <c r="V129" s="2200"/>
      <c r="W129" s="2203"/>
      <c r="X129" s="2203"/>
      <c r="Y129" s="2203"/>
      <c r="Z129" s="2203"/>
      <c r="AA129" s="2206"/>
      <c r="AC129" s="2209"/>
      <c r="AD129" s="2228"/>
      <c r="AE129" s="2231"/>
      <c r="AF129" s="2231"/>
      <c r="AG129" s="2234"/>
    </row>
    <row r="130" spans="1:33" s="1265" customFormat="1" ht="51" customHeight="1" thickBot="1" x14ac:dyDescent="0.25">
      <c r="A130" s="2180"/>
      <c r="B130" s="2211"/>
      <c r="C130" s="2180"/>
      <c r="D130" s="2217"/>
      <c r="E130" s="2220"/>
      <c r="F130" s="2220"/>
      <c r="G130" s="2223"/>
      <c r="H130" s="2226"/>
      <c r="I130" s="2223"/>
      <c r="J130" s="2238"/>
      <c r="K130" s="1309" t="s">
        <v>1139</v>
      </c>
      <c r="L130" s="1336"/>
      <c r="M130" s="2241"/>
      <c r="O130" s="1572">
        <v>0</v>
      </c>
      <c r="P130" s="1573">
        <v>0</v>
      </c>
      <c r="Q130" s="1573">
        <v>0</v>
      </c>
      <c r="R130" s="1573">
        <v>0</v>
      </c>
      <c r="S130" s="1573">
        <v>0</v>
      </c>
      <c r="T130" s="1574">
        <v>0</v>
      </c>
      <c r="V130" s="2201"/>
      <c r="W130" s="2204"/>
      <c r="X130" s="2204"/>
      <c r="Y130" s="2204"/>
      <c r="Z130" s="2204"/>
      <c r="AA130" s="2207"/>
      <c r="AC130" s="2210"/>
      <c r="AD130" s="2229"/>
      <c r="AE130" s="2232"/>
      <c r="AF130" s="2232"/>
      <c r="AG130" s="2235"/>
    </row>
    <row r="131" spans="1:33" s="1265" customFormat="1" ht="38.25" customHeight="1" x14ac:dyDescent="0.2">
      <c r="A131" s="2179" t="s">
        <v>2437</v>
      </c>
      <c r="B131" s="2211" t="s">
        <v>1453</v>
      </c>
      <c r="C131" s="2179">
        <v>54</v>
      </c>
      <c r="D131" s="2215" t="s">
        <v>1361</v>
      </c>
      <c r="E131" s="2218" t="s">
        <v>1093</v>
      </c>
      <c r="F131" s="2218" t="s">
        <v>1108</v>
      </c>
      <c r="G131" s="2221" t="s">
        <v>1074</v>
      </c>
      <c r="H131" s="2224">
        <v>30000</v>
      </c>
      <c r="I131" s="2221" t="s">
        <v>1057</v>
      </c>
      <c r="J131" s="2236" t="s">
        <v>1409</v>
      </c>
      <c r="K131" s="1309" t="s">
        <v>1140</v>
      </c>
      <c r="L131" s="1336">
        <v>0.3</v>
      </c>
      <c r="M131" s="2240" t="s">
        <v>1470</v>
      </c>
      <c r="O131" s="1555">
        <v>1800</v>
      </c>
      <c r="P131" s="1556">
        <v>2700</v>
      </c>
      <c r="Q131" s="1556">
        <v>2700</v>
      </c>
      <c r="R131" s="1556">
        <v>1800</v>
      </c>
      <c r="S131" s="1556">
        <v>0</v>
      </c>
      <c r="T131" s="1557">
        <v>0</v>
      </c>
      <c r="V131" s="2199">
        <v>4500</v>
      </c>
      <c r="W131" s="2202">
        <v>6900</v>
      </c>
      <c r="X131" s="2202">
        <v>8400</v>
      </c>
      <c r="Y131" s="2202">
        <v>7500</v>
      </c>
      <c r="Z131" s="2202">
        <v>2700</v>
      </c>
      <c r="AA131" s="2205">
        <v>0</v>
      </c>
      <c r="AC131" s="2208" t="s">
        <v>1453</v>
      </c>
      <c r="AD131" s="2227">
        <v>30000</v>
      </c>
      <c r="AE131" s="2230" t="s">
        <v>1093</v>
      </c>
      <c r="AF131" s="2230" t="s">
        <v>1074</v>
      </c>
      <c r="AG131" s="2233">
        <v>54</v>
      </c>
    </row>
    <row r="132" spans="1:33" s="1265" customFormat="1" ht="38.25" customHeight="1" x14ac:dyDescent="0.2">
      <c r="A132" s="2180"/>
      <c r="B132" s="2211"/>
      <c r="C132" s="2180"/>
      <c r="D132" s="2216"/>
      <c r="E132" s="2219"/>
      <c r="F132" s="2219"/>
      <c r="G132" s="2222"/>
      <c r="H132" s="2225"/>
      <c r="I132" s="2222"/>
      <c r="J132" s="2237"/>
      <c r="K132" s="1309" t="s">
        <v>386</v>
      </c>
      <c r="L132" s="1336">
        <v>0.5</v>
      </c>
      <c r="M132" s="2241"/>
      <c r="O132" s="1558">
        <v>1500</v>
      </c>
      <c r="P132" s="1554">
        <v>3000</v>
      </c>
      <c r="Q132" s="1554">
        <v>4500</v>
      </c>
      <c r="R132" s="1554">
        <v>4500</v>
      </c>
      <c r="S132" s="1554">
        <v>1500</v>
      </c>
      <c r="T132" s="1559">
        <v>0</v>
      </c>
      <c r="V132" s="2200"/>
      <c r="W132" s="2203"/>
      <c r="X132" s="2203"/>
      <c r="Y132" s="2203"/>
      <c r="Z132" s="2203"/>
      <c r="AA132" s="2206"/>
      <c r="AC132" s="2209"/>
      <c r="AD132" s="2228"/>
      <c r="AE132" s="2231"/>
      <c r="AF132" s="2231"/>
      <c r="AG132" s="2234"/>
    </row>
    <row r="133" spans="1:33" s="1265" customFormat="1" ht="38.25" customHeight="1" x14ac:dyDescent="0.2">
      <c r="A133" s="2180"/>
      <c r="B133" s="2211"/>
      <c r="C133" s="2180"/>
      <c r="D133" s="2216"/>
      <c r="E133" s="2219"/>
      <c r="F133" s="2219"/>
      <c r="G133" s="2222"/>
      <c r="H133" s="2225"/>
      <c r="I133" s="2222"/>
      <c r="J133" s="2237"/>
      <c r="K133" s="1309" t="s">
        <v>1138</v>
      </c>
      <c r="L133" s="1336">
        <v>0.2</v>
      </c>
      <c r="M133" s="2241"/>
      <c r="O133" s="1558">
        <v>1200</v>
      </c>
      <c r="P133" s="1554">
        <v>1200</v>
      </c>
      <c r="Q133" s="1554">
        <v>1200</v>
      </c>
      <c r="R133" s="1554">
        <v>1200</v>
      </c>
      <c r="S133" s="1554">
        <v>1200</v>
      </c>
      <c r="T133" s="1559">
        <v>0</v>
      </c>
      <c r="V133" s="2200"/>
      <c r="W133" s="2203"/>
      <c r="X133" s="2203"/>
      <c r="Y133" s="2203"/>
      <c r="Z133" s="2203"/>
      <c r="AA133" s="2206"/>
      <c r="AC133" s="2209"/>
      <c r="AD133" s="2228"/>
      <c r="AE133" s="2231"/>
      <c r="AF133" s="2231"/>
      <c r="AG133" s="2234"/>
    </row>
    <row r="134" spans="1:33" s="1265" customFormat="1" ht="38.25" customHeight="1" thickBot="1" x14ac:dyDescent="0.25">
      <c r="A134" s="2180"/>
      <c r="B134" s="2211"/>
      <c r="C134" s="2180"/>
      <c r="D134" s="2217"/>
      <c r="E134" s="2220"/>
      <c r="F134" s="2220"/>
      <c r="G134" s="2223"/>
      <c r="H134" s="2226"/>
      <c r="I134" s="2223"/>
      <c r="J134" s="2238"/>
      <c r="K134" s="1309" t="s">
        <v>1139</v>
      </c>
      <c r="L134" s="1336"/>
      <c r="M134" s="2241"/>
      <c r="O134" s="1572">
        <v>0</v>
      </c>
      <c r="P134" s="1573">
        <v>0</v>
      </c>
      <c r="Q134" s="1573">
        <v>0</v>
      </c>
      <c r="R134" s="1573">
        <v>0</v>
      </c>
      <c r="S134" s="1573">
        <v>0</v>
      </c>
      <c r="T134" s="1574">
        <v>0</v>
      </c>
      <c r="V134" s="2201"/>
      <c r="W134" s="2204"/>
      <c r="X134" s="2204"/>
      <c r="Y134" s="2204"/>
      <c r="Z134" s="2204"/>
      <c r="AA134" s="2207"/>
      <c r="AC134" s="2210"/>
      <c r="AD134" s="2229"/>
      <c r="AE134" s="2232"/>
      <c r="AF134" s="2232"/>
      <c r="AG134" s="2235"/>
    </row>
    <row r="135" spans="1:33" s="1265" customFormat="1" ht="50.25" customHeight="1" x14ac:dyDescent="0.2">
      <c r="A135" s="2179" t="s">
        <v>2437</v>
      </c>
      <c r="B135" s="2211" t="s">
        <v>1455</v>
      </c>
      <c r="C135" s="2179">
        <v>47</v>
      </c>
      <c r="D135" s="2215" t="s">
        <v>1362</v>
      </c>
      <c r="E135" s="2218" t="s">
        <v>1095</v>
      </c>
      <c r="F135" s="2218" t="s">
        <v>1109</v>
      </c>
      <c r="G135" s="2221" t="s">
        <v>1074</v>
      </c>
      <c r="H135" s="2224">
        <v>71000</v>
      </c>
      <c r="I135" s="2221" t="s">
        <v>1057</v>
      </c>
      <c r="J135" s="2236" t="s">
        <v>1409</v>
      </c>
      <c r="K135" s="1309" t="s">
        <v>1140</v>
      </c>
      <c r="L135" s="1336">
        <v>0.35</v>
      </c>
      <c r="M135" s="2240" t="s">
        <v>1473</v>
      </c>
      <c r="O135" s="1555">
        <v>4970</v>
      </c>
      <c r="P135" s="1556">
        <v>7455</v>
      </c>
      <c r="Q135" s="1556">
        <v>7455</v>
      </c>
      <c r="R135" s="1556">
        <v>4970</v>
      </c>
      <c r="S135" s="1556">
        <v>0</v>
      </c>
      <c r="T135" s="1557">
        <v>0</v>
      </c>
      <c r="V135" s="2199">
        <v>11182.5</v>
      </c>
      <c r="W135" s="2202">
        <v>20767.5</v>
      </c>
      <c r="X135" s="2202">
        <v>20767.5</v>
      </c>
      <c r="Y135" s="2202">
        <v>18282.5</v>
      </c>
      <c r="Z135" s="2202">
        <v>0</v>
      </c>
      <c r="AA135" s="2205">
        <v>0</v>
      </c>
      <c r="AC135" s="2208" t="s">
        <v>1455</v>
      </c>
      <c r="AD135" s="2227">
        <v>71000</v>
      </c>
      <c r="AE135" s="2230" t="s">
        <v>1095</v>
      </c>
      <c r="AF135" s="2230" t="s">
        <v>1074</v>
      </c>
      <c r="AG135" s="2233">
        <v>47</v>
      </c>
    </row>
    <row r="136" spans="1:33" s="1265" customFormat="1" ht="50.25" customHeight="1" x14ac:dyDescent="0.2">
      <c r="A136" s="2180"/>
      <c r="B136" s="2211"/>
      <c r="C136" s="2180"/>
      <c r="D136" s="2216"/>
      <c r="E136" s="2219"/>
      <c r="F136" s="2219"/>
      <c r="G136" s="2222"/>
      <c r="H136" s="2225"/>
      <c r="I136" s="2222"/>
      <c r="J136" s="2237"/>
      <c r="K136" s="1309" t="s">
        <v>386</v>
      </c>
      <c r="L136" s="1336">
        <v>0.5</v>
      </c>
      <c r="M136" s="2241"/>
      <c r="O136" s="1558">
        <v>3550</v>
      </c>
      <c r="P136" s="1554">
        <v>10650</v>
      </c>
      <c r="Q136" s="1554">
        <v>10650</v>
      </c>
      <c r="R136" s="1554">
        <v>10650</v>
      </c>
      <c r="S136" s="1554">
        <v>0</v>
      </c>
      <c r="T136" s="1559">
        <v>0</v>
      </c>
      <c r="V136" s="2200"/>
      <c r="W136" s="2203"/>
      <c r="X136" s="2203"/>
      <c r="Y136" s="2203"/>
      <c r="Z136" s="2203"/>
      <c r="AA136" s="2206"/>
      <c r="AC136" s="2209"/>
      <c r="AD136" s="2228"/>
      <c r="AE136" s="2231"/>
      <c r="AF136" s="2231"/>
      <c r="AG136" s="2234"/>
    </row>
    <row r="137" spans="1:33" s="1265" customFormat="1" ht="50.25" customHeight="1" x14ac:dyDescent="0.2">
      <c r="A137" s="2180"/>
      <c r="B137" s="2211"/>
      <c r="C137" s="2180"/>
      <c r="D137" s="2216"/>
      <c r="E137" s="2219"/>
      <c r="F137" s="2219"/>
      <c r="G137" s="2222"/>
      <c r="H137" s="2225"/>
      <c r="I137" s="2222"/>
      <c r="J137" s="2237"/>
      <c r="K137" s="1309" t="s">
        <v>1138</v>
      </c>
      <c r="L137" s="1336">
        <v>0.15</v>
      </c>
      <c r="M137" s="2241"/>
      <c r="O137" s="1558">
        <v>2662.5</v>
      </c>
      <c r="P137" s="1554">
        <v>2662.5</v>
      </c>
      <c r="Q137" s="1554">
        <v>2662.5</v>
      </c>
      <c r="R137" s="1554">
        <v>2662.5</v>
      </c>
      <c r="S137" s="1554">
        <v>0</v>
      </c>
      <c r="T137" s="1559">
        <v>0</v>
      </c>
      <c r="V137" s="2200"/>
      <c r="W137" s="2203"/>
      <c r="X137" s="2203"/>
      <c r="Y137" s="2203"/>
      <c r="Z137" s="2203"/>
      <c r="AA137" s="2206"/>
      <c r="AC137" s="2209"/>
      <c r="AD137" s="2228"/>
      <c r="AE137" s="2231"/>
      <c r="AF137" s="2231"/>
      <c r="AG137" s="2234"/>
    </row>
    <row r="138" spans="1:33" s="1265" customFormat="1" ht="50.25" customHeight="1" thickBot="1" x14ac:dyDescent="0.25">
      <c r="A138" s="2180"/>
      <c r="B138" s="2211"/>
      <c r="C138" s="2180"/>
      <c r="D138" s="2217"/>
      <c r="E138" s="2220"/>
      <c r="F138" s="2220"/>
      <c r="G138" s="2223"/>
      <c r="H138" s="2226"/>
      <c r="I138" s="2223"/>
      <c r="J138" s="2238"/>
      <c r="K138" s="1309" t="s">
        <v>1139</v>
      </c>
      <c r="L138" s="1336"/>
      <c r="M138" s="2241"/>
      <c r="O138" s="1572">
        <v>0</v>
      </c>
      <c r="P138" s="1573">
        <v>0</v>
      </c>
      <c r="Q138" s="1573">
        <v>0</v>
      </c>
      <c r="R138" s="1573">
        <v>0</v>
      </c>
      <c r="S138" s="1573">
        <v>0</v>
      </c>
      <c r="T138" s="1574">
        <v>0</v>
      </c>
      <c r="V138" s="2201"/>
      <c r="W138" s="2204"/>
      <c r="X138" s="2204"/>
      <c r="Y138" s="2204"/>
      <c r="Z138" s="2204"/>
      <c r="AA138" s="2207"/>
      <c r="AC138" s="2210"/>
      <c r="AD138" s="2229"/>
      <c r="AE138" s="2232"/>
      <c r="AF138" s="2232"/>
      <c r="AG138" s="2235"/>
    </row>
    <row r="139" spans="1:33" s="1265" customFormat="1" ht="39" customHeight="1" x14ac:dyDescent="0.2">
      <c r="A139" s="2179" t="s">
        <v>2437</v>
      </c>
      <c r="B139" s="2211" t="s">
        <v>1453</v>
      </c>
      <c r="C139" s="2179">
        <v>49</v>
      </c>
      <c r="D139" s="2181" t="s">
        <v>1491</v>
      </c>
      <c r="E139" s="2184" t="s">
        <v>1071</v>
      </c>
      <c r="F139" s="2184" t="s">
        <v>1338</v>
      </c>
      <c r="G139" s="2187" t="s">
        <v>1074</v>
      </c>
      <c r="H139" s="2190">
        <v>60000</v>
      </c>
      <c r="I139" s="2187" t="s">
        <v>1057</v>
      </c>
      <c r="J139" s="2193" t="s">
        <v>1409</v>
      </c>
      <c r="K139" s="1642" t="s">
        <v>1140</v>
      </c>
      <c r="L139" s="1643">
        <v>0.4</v>
      </c>
      <c r="M139" s="2240" t="s">
        <v>1471</v>
      </c>
      <c r="O139" s="1555">
        <v>0</v>
      </c>
      <c r="P139" s="1556">
        <v>2400</v>
      </c>
      <c r="Q139" s="1556">
        <v>3600</v>
      </c>
      <c r="R139" s="1556">
        <v>4800</v>
      </c>
      <c r="S139" s="1556">
        <v>6000</v>
      </c>
      <c r="T139" s="1557">
        <v>7200</v>
      </c>
      <c r="V139" s="2199">
        <v>0</v>
      </c>
      <c r="W139" s="2202">
        <v>6000</v>
      </c>
      <c r="X139" s="2202">
        <v>9000</v>
      </c>
      <c r="Y139" s="2202">
        <v>12000</v>
      </c>
      <c r="Z139" s="2202">
        <v>15000</v>
      </c>
      <c r="AA139" s="2205">
        <v>18000</v>
      </c>
      <c r="AC139" s="2208" t="s">
        <v>1453</v>
      </c>
      <c r="AD139" s="2227">
        <v>60000</v>
      </c>
      <c r="AE139" s="2230" t="s">
        <v>1071</v>
      </c>
      <c r="AF139" s="2230" t="s">
        <v>1074</v>
      </c>
      <c r="AG139" s="2233">
        <v>49</v>
      </c>
    </row>
    <row r="140" spans="1:33" s="1265" customFormat="1" ht="39" customHeight="1" x14ac:dyDescent="0.2">
      <c r="A140" s="2180"/>
      <c r="B140" s="2211"/>
      <c r="C140" s="2180"/>
      <c r="D140" s="2182"/>
      <c r="E140" s="2185"/>
      <c r="F140" s="2185"/>
      <c r="G140" s="2188"/>
      <c r="H140" s="2191"/>
      <c r="I140" s="2188"/>
      <c r="J140" s="2194"/>
      <c r="K140" s="1642" t="s">
        <v>386</v>
      </c>
      <c r="L140" s="1643">
        <v>0.4</v>
      </c>
      <c r="M140" s="2241"/>
      <c r="O140" s="1558">
        <v>0</v>
      </c>
      <c r="P140" s="1554">
        <v>2400</v>
      </c>
      <c r="Q140" s="1554">
        <v>3600</v>
      </c>
      <c r="R140" s="1554">
        <v>4800</v>
      </c>
      <c r="S140" s="1554">
        <v>6000</v>
      </c>
      <c r="T140" s="1559">
        <v>7200</v>
      </c>
      <c r="V140" s="2200"/>
      <c r="W140" s="2203"/>
      <c r="X140" s="2203"/>
      <c r="Y140" s="2203"/>
      <c r="Z140" s="2203"/>
      <c r="AA140" s="2206"/>
      <c r="AC140" s="2209"/>
      <c r="AD140" s="2228"/>
      <c r="AE140" s="2231"/>
      <c r="AF140" s="2231"/>
      <c r="AG140" s="2234"/>
    </row>
    <row r="141" spans="1:33" s="1265" customFormat="1" ht="39" customHeight="1" x14ac:dyDescent="0.2">
      <c r="A141" s="2180"/>
      <c r="B141" s="2211"/>
      <c r="C141" s="2180"/>
      <c r="D141" s="2182"/>
      <c r="E141" s="2185"/>
      <c r="F141" s="2185"/>
      <c r="G141" s="2188"/>
      <c r="H141" s="2191"/>
      <c r="I141" s="2188"/>
      <c r="J141" s="2194"/>
      <c r="K141" s="1642" t="s">
        <v>1138</v>
      </c>
      <c r="L141" s="1643">
        <v>0.2</v>
      </c>
      <c r="M141" s="2241"/>
      <c r="O141" s="1558">
        <v>0</v>
      </c>
      <c r="P141" s="1554">
        <v>1200</v>
      </c>
      <c r="Q141" s="1554">
        <v>1800</v>
      </c>
      <c r="R141" s="1554">
        <v>2400</v>
      </c>
      <c r="S141" s="1554">
        <v>3000</v>
      </c>
      <c r="T141" s="1559">
        <v>3600</v>
      </c>
      <c r="V141" s="2200"/>
      <c r="W141" s="2203"/>
      <c r="X141" s="2203"/>
      <c r="Y141" s="2203"/>
      <c r="Z141" s="2203"/>
      <c r="AA141" s="2206"/>
      <c r="AC141" s="2209"/>
      <c r="AD141" s="2228"/>
      <c r="AE141" s="2231"/>
      <c r="AF141" s="2231"/>
      <c r="AG141" s="2234"/>
    </row>
    <row r="142" spans="1:33" s="1265" customFormat="1" ht="39" customHeight="1" thickBot="1" x14ac:dyDescent="0.25">
      <c r="A142" s="2180"/>
      <c r="B142" s="2211"/>
      <c r="C142" s="2180"/>
      <c r="D142" s="2183"/>
      <c r="E142" s="2186"/>
      <c r="F142" s="2186"/>
      <c r="G142" s="2189"/>
      <c r="H142" s="2192"/>
      <c r="I142" s="2189"/>
      <c r="J142" s="2195"/>
      <c r="K142" s="1642" t="s">
        <v>1139</v>
      </c>
      <c r="L142" s="1643"/>
      <c r="M142" s="2241"/>
      <c r="O142" s="1560">
        <v>0</v>
      </c>
      <c r="P142" s="1561">
        <v>0</v>
      </c>
      <c r="Q142" s="1561">
        <v>0</v>
      </c>
      <c r="R142" s="1561">
        <v>0</v>
      </c>
      <c r="S142" s="1561">
        <v>0</v>
      </c>
      <c r="T142" s="1562">
        <v>0</v>
      </c>
      <c r="V142" s="2201"/>
      <c r="W142" s="2204"/>
      <c r="X142" s="2204"/>
      <c r="Y142" s="2204"/>
      <c r="Z142" s="2204"/>
      <c r="AA142" s="2207"/>
      <c r="AC142" s="2210"/>
      <c r="AD142" s="2229"/>
      <c r="AE142" s="2232"/>
      <c r="AF142" s="2232"/>
      <c r="AG142" s="2235"/>
    </row>
    <row r="143" spans="1:33" s="1265" customFormat="1" ht="64.5" customHeight="1" x14ac:dyDescent="0.2">
      <c r="A143" s="2179" t="s">
        <v>2437</v>
      </c>
      <c r="B143" s="2211" t="s">
        <v>1455</v>
      </c>
      <c r="C143" s="2179">
        <v>41</v>
      </c>
      <c r="D143" s="2181" t="s">
        <v>1363</v>
      </c>
      <c r="E143" s="2184" t="s">
        <v>1095</v>
      </c>
      <c r="F143" s="2184" t="s">
        <v>1109</v>
      </c>
      <c r="G143" s="2187" t="s">
        <v>1074</v>
      </c>
      <c r="H143" s="2190">
        <v>97000</v>
      </c>
      <c r="I143" s="2187" t="s">
        <v>1057</v>
      </c>
      <c r="J143" s="2193" t="s">
        <v>1409</v>
      </c>
      <c r="K143" s="1642" t="s">
        <v>1140</v>
      </c>
      <c r="L143" s="1643">
        <v>0.35</v>
      </c>
      <c r="M143" s="2240" t="s">
        <v>1472</v>
      </c>
      <c r="O143" s="1555">
        <v>6790</v>
      </c>
      <c r="P143" s="1556">
        <v>10185</v>
      </c>
      <c r="Q143" s="1556">
        <v>10185</v>
      </c>
      <c r="R143" s="1556">
        <v>6790</v>
      </c>
      <c r="S143" s="1556">
        <v>0</v>
      </c>
      <c r="T143" s="1557">
        <v>0</v>
      </c>
      <c r="V143" s="2199">
        <v>14550</v>
      </c>
      <c r="W143" s="2202">
        <v>27645</v>
      </c>
      <c r="X143" s="2202">
        <v>22795</v>
      </c>
      <c r="Y143" s="2202">
        <v>19400</v>
      </c>
      <c r="Z143" s="2202">
        <v>6305</v>
      </c>
      <c r="AA143" s="2205">
        <v>6305</v>
      </c>
      <c r="AC143" s="2208" t="s">
        <v>1455</v>
      </c>
      <c r="AD143" s="2227">
        <v>97000</v>
      </c>
      <c r="AE143" s="2230" t="s">
        <v>1095</v>
      </c>
      <c r="AF143" s="2230" t="s">
        <v>1074</v>
      </c>
      <c r="AG143" s="2233">
        <v>41</v>
      </c>
    </row>
    <row r="144" spans="1:33" s="1265" customFormat="1" ht="64.5" customHeight="1" x14ac:dyDescent="0.2">
      <c r="A144" s="2180"/>
      <c r="B144" s="2211"/>
      <c r="C144" s="2180"/>
      <c r="D144" s="2182"/>
      <c r="E144" s="2185"/>
      <c r="F144" s="2185"/>
      <c r="G144" s="2188"/>
      <c r="H144" s="2191"/>
      <c r="I144" s="2188"/>
      <c r="J144" s="2194"/>
      <c r="K144" s="1642" t="s">
        <v>386</v>
      </c>
      <c r="L144" s="1643">
        <v>0.5</v>
      </c>
      <c r="M144" s="2241"/>
      <c r="O144" s="1558">
        <v>4850</v>
      </c>
      <c r="P144" s="1554">
        <v>14550</v>
      </c>
      <c r="Q144" s="1554">
        <v>9700</v>
      </c>
      <c r="R144" s="1554">
        <v>9700</v>
      </c>
      <c r="S144" s="1554">
        <v>4850</v>
      </c>
      <c r="T144" s="1559">
        <v>4850</v>
      </c>
      <c r="V144" s="2200"/>
      <c r="W144" s="2203"/>
      <c r="X144" s="2203"/>
      <c r="Y144" s="2203"/>
      <c r="Z144" s="2203"/>
      <c r="AA144" s="2206"/>
      <c r="AC144" s="2209"/>
      <c r="AD144" s="2228"/>
      <c r="AE144" s="2231"/>
      <c r="AF144" s="2231"/>
      <c r="AG144" s="2234"/>
    </row>
    <row r="145" spans="1:33" s="1265" customFormat="1" ht="64.5" customHeight="1" x14ac:dyDescent="0.2">
      <c r="A145" s="2180"/>
      <c r="B145" s="2211"/>
      <c r="C145" s="2180"/>
      <c r="D145" s="2182"/>
      <c r="E145" s="2185"/>
      <c r="F145" s="2185"/>
      <c r="G145" s="2188"/>
      <c r="H145" s="2191"/>
      <c r="I145" s="2188"/>
      <c r="J145" s="2194"/>
      <c r="K145" s="1642" t="s">
        <v>1138</v>
      </c>
      <c r="L145" s="1643">
        <v>0.15</v>
      </c>
      <c r="M145" s="2241"/>
      <c r="O145" s="1558">
        <v>2910</v>
      </c>
      <c r="P145" s="1554">
        <v>2910</v>
      </c>
      <c r="Q145" s="1554">
        <v>2910</v>
      </c>
      <c r="R145" s="1554">
        <v>2910</v>
      </c>
      <c r="S145" s="1554">
        <v>1455</v>
      </c>
      <c r="T145" s="1559">
        <v>1455</v>
      </c>
      <c r="V145" s="2200"/>
      <c r="W145" s="2203"/>
      <c r="X145" s="2203"/>
      <c r="Y145" s="2203"/>
      <c r="Z145" s="2203"/>
      <c r="AA145" s="2206"/>
      <c r="AC145" s="2209"/>
      <c r="AD145" s="2228"/>
      <c r="AE145" s="2231"/>
      <c r="AF145" s="2231"/>
      <c r="AG145" s="2234"/>
    </row>
    <row r="146" spans="1:33" s="1265" customFormat="1" ht="64.5" customHeight="1" thickBot="1" x14ac:dyDescent="0.25">
      <c r="A146" s="2180"/>
      <c r="B146" s="2211"/>
      <c r="C146" s="2180"/>
      <c r="D146" s="2183"/>
      <c r="E146" s="2186"/>
      <c r="F146" s="2186"/>
      <c r="G146" s="2189"/>
      <c r="H146" s="2192"/>
      <c r="I146" s="2189"/>
      <c r="J146" s="2195"/>
      <c r="K146" s="1642" t="s">
        <v>1139</v>
      </c>
      <c r="L146" s="1643"/>
      <c r="M146" s="2241"/>
      <c r="O146" s="1572">
        <v>0</v>
      </c>
      <c r="P146" s="1573">
        <v>0</v>
      </c>
      <c r="Q146" s="1573">
        <v>0</v>
      </c>
      <c r="R146" s="1573">
        <v>0</v>
      </c>
      <c r="S146" s="1573">
        <v>0</v>
      </c>
      <c r="T146" s="1574">
        <v>0</v>
      </c>
      <c r="V146" s="2201"/>
      <c r="W146" s="2204"/>
      <c r="X146" s="2204"/>
      <c r="Y146" s="2204"/>
      <c r="Z146" s="2204"/>
      <c r="AA146" s="2207"/>
      <c r="AC146" s="2210"/>
      <c r="AD146" s="2229"/>
      <c r="AE146" s="2232"/>
      <c r="AF146" s="2232"/>
      <c r="AG146" s="2235"/>
    </row>
    <row r="147" spans="1:33" s="1265" customFormat="1" ht="46.5" customHeight="1" x14ac:dyDescent="0.2">
      <c r="A147" s="2179" t="s">
        <v>2437</v>
      </c>
      <c r="B147" s="2211" t="s">
        <v>1453</v>
      </c>
      <c r="C147" s="2179">
        <v>22</v>
      </c>
      <c r="D147" s="2181" t="s">
        <v>1544</v>
      </c>
      <c r="E147" s="2184" t="s">
        <v>1071</v>
      </c>
      <c r="F147" s="2184" t="s">
        <v>1339</v>
      </c>
      <c r="G147" s="2187" t="s">
        <v>1075</v>
      </c>
      <c r="H147" s="2190">
        <v>340000</v>
      </c>
      <c r="I147" s="2187" t="s">
        <v>1057</v>
      </c>
      <c r="J147" s="2193" t="s">
        <v>1411</v>
      </c>
      <c r="K147" s="1642" t="s">
        <v>1140</v>
      </c>
      <c r="L147" s="1643">
        <v>0.4</v>
      </c>
      <c r="M147" s="2240" t="s">
        <v>1543</v>
      </c>
      <c r="O147" s="1555">
        <v>0</v>
      </c>
      <c r="P147" s="1556">
        <v>13600</v>
      </c>
      <c r="Q147" s="1556">
        <v>20400</v>
      </c>
      <c r="R147" s="1556">
        <v>27200</v>
      </c>
      <c r="S147" s="1556">
        <v>34000</v>
      </c>
      <c r="T147" s="1557">
        <v>40800</v>
      </c>
      <c r="V147" s="2199">
        <v>0</v>
      </c>
      <c r="W147" s="2202">
        <v>34000</v>
      </c>
      <c r="X147" s="2202">
        <v>51000</v>
      </c>
      <c r="Y147" s="2202">
        <v>68000</v>
      </c>
      <c r="Z147" s="2202">
        <v>85000</v>
      </c>
      <c r="AA147" s="2205">
        <v>102000</v>
      </c>
      <c r="AC147" s="2208" t="s">
        <v>1453</v>
      </c>
      <c r="AD147" s="2227">
        <v>340000</v>
      </c>
      <c r="AE147" s="2230" t="s">
        <v>1071</v>
      </c>
      <c r="AF147" s="2230" t="s">
        <v>1075</v>
      </c>
      <c r="AG147" s="2233">
        <v>22</v>
      </c>
    </row>
    <row r="148" spans="1:33" s="1265" customFormat="1" ht="46.5" customHeight="1" x14ac:dyDescent="0.2">
      <c r="A148" s="2180"/>
      <c r="B148" s="2211"/>
      <c r="C148" s="2180"/>
      <c r="D148" s="2182"/>
      <c r="E148" s="2185"/>
      <c r="F148" s="2185"/>
      <c r="G148" s="2188"/>
      <c r="H148" s="2191"/>
      <c r="I148" s="2188"/>
      <c r="J148" s="2194"/>
      <c r="K148" s="1642" t="s">
        <v>386</v>
      </c>
      <c r="L148" s="1643">
        <v>0.5</v>
      </c>
      <c r="M148" s="2241"/>
      <c r="O148" s="1558">
        <v>0</v>
      </c>
      <c r="P148" s="1554">
        <v>17000</v>
      </c>
      <c r="Q148" s="1554">
        <v>25500</v>
      </c>
      <c r="R148" s="1554">
        <v>34000</v>
      </c>
      <c r="S148" s="1554">
        <v>42500</v>
      </c>
      <c r="T148" s="1559">
        <v>51000</v>
      </c>
      <c r="V148" s="2200"/>
      <c r="W148" s="2203"/>
      <c r="X148" s="2203"/>
      <c r="Y148" s="2203"/>
      <c r="Z148" s="2203"/>
      <c r="AA148" s="2206"/>
      <c r="AC148" s="2209"/>
      <c r="AD148" s="2228"/>
      <c r="AE148" s="2231"/>
      <c r="AF148" s="2231"/>
      <c r="AG148" s="2234"/>
    </row>
    <row r="149" spans="1:33" s="1265" customFormat="1" ht="46.5" customHeight="1" x14ac:dyDescent="0.2">
      <c r="A149" s="2180"/>
      <c r="B149" s="2211"/>
      <c r="C149" s="2180"/>
      <c r="D149" s="2182"/>
      <c r="E149" s="2185"/>
      <c r="F149" s="2185"/>
      <c r="G149" s="2188"/>
      <c r="H149" s="2191"/>
      <c r="I149" s="2188"/>
      <c r="J149" s="2194"/>
      <c r="K149" s="1642" t="s">
        <v>1138</v>
      </c>
      <c r="L149" s="1643">
        <v>0.1</v>
      </c>
      <c r="M149" s="2241"/>
      <c r="O149" s="1558">
        <v>0</v>
      </c>
      <c r="P149" s="1554">
        <v>3400</v>
      </c>
      <c r="Q149" s="1554">
        <v>5100</v>
      </c>
      <c r="R149" s="1554">
        <v>6800</v>
      </c>
      <c r="S149" s="1554">
        <v>8500</v>
      </c>
      <c r="T149" s="1559">
        <v>10200</v>
      </c>
      <c r="V149" s="2200"/>
      <c r="W149" s="2203"/>
      <c r="X149" s="2203"/>
      <c r="Y149" s="2203"/>
      <c r="Z149" s="2203"/>
      <c r="AA149" s="2206"/>
      <c r="AC149" s="2209"/>
      <c r="AD149" s="2228"/>
      <c r="AE149" s="2231"/>
      <c r="AF149" s="2231"/>
      <c r="AG149" s="2234"/>
    </row>
    <row r="150" spans="1:33" s="1265" customFormat="1" ht="46.5" customHeight="1" thickBot="1" x14ac:dyDescent="0.25">
      <c r="A150" s="2180"/>
      <c r="B150" s="2211"/>
      <c r="C150" s="2180"/>
      <c r="D150" s="2183"/>
      <c r="E150" s="2186"/>
      <c r="F150" s="2186"/>
      <c r="G150" s="2189"/>
      <c r="H150" s="2192"/>
      <c r="I150" s="2189"/>
      <c r="J150" s="2195"/>
      <c r="K150" s="1642" t="s">
        <v>1139</v>
      </c>
      <c r="L150" s="1643"/>
      <c r="M150" s="2241"/>
      <c r="O150" s="1560">
        <v>0</v>
      </c>
      <c r="P150" s="1561">
        <v>0</v>
      </c>
      <c r="Q150" s="1561">
        <v>0</v>
      </c>
      <c r="R150" s="1561">
        <v>0</v>
      </c>
      <c r="S150" s="1561">
        <v>0</v>
      </c>
      <c r="T150" s="1562">
        <v>0</v>
      </c>
      <c r="V150" s="2201"/>
      <c r="W150" s="2204"/>
      <c r="X150" s="2204"/>
      <c r="Y150" s="2204"/>
      <c r="Z150" s="2204"/>
      <c r="AA150" s="2207"/>
      <c r="AC150" s="2210"/>
      <c r="AD150" s="2229"/>
      <c r="AE150" s="2232"/>
      <c r="AF150" s="2232"/>
      <c r="AG150" s="2235"/>
    </row>
    <row r="151" spans="1:33" s="1265" customFormat="1" ht="76.5" customHeight="1" x14ac:dyDescent="0.2">
      <c r="A151" s="2179" t="s">
        <v>2437</v>
      </c>
      <c r="B151" s="2211" t="s">
        <v>1455</v>
      </c>
      <c r="C151" s="2179">
        <v>44</v>
      </c>
      <c r="D151" s="2263" t="s">
        <v>1545</v>
      </c>
      <c r="E151" s="2264" t="s">
        <v>1096</v>
      </c>
      <c r="F151" s="2264" t="s">
        <v>1098</v>
      </c>
      <c r="G151" s="2180" t="s">
        <v>1074</v>
      </c>
      <c r="H151" s="2282">
        <v>76000</v>
      </c>
      <c r="I151" s="2180" t="s">
        <v>1057</v>
      </c>
      <c r="J151" s="2281" t="s">
        <v>1412</v>
      </c>
      <c r="K151" s="1309" t="s">
        <v>1140</v>
      </c>
      <c r="L151" s="1336">
        <v>0.7</v>
      </c>
      <c r="M151" s="2196" t="s">
        <v>1546</v>
      </c>
      <c r="O151" s="1555">
        <v>5320</v>
      </c>
      <c r="P151" s="1556">
        <v>15960</v>
      </c>
      <c r="Q151" s="1556">
        <v>15960</v>
      </c>
      <c r="R151" s="1556">
        <v>15960</v>
      </c>
      <c r="S151" s="1556">
        <v>0</v>
      </c>
      <c r="T151" s="1557">
        <v>0</v>
      </c>
      <c r="V151" s="2199">
        <v>9880</v>
      </c>
      <c r="W151" s="2202">
        <v>22800</v>
      </c>
      <c r="X151" s="2202">
        <v>20520</v>
      </c>
      <c r="Y151" s="2202">
        <v>20520</v>
      </c>
      <c r="Z151" s="2202">
        <v>2280</v>
      </c>
      <c r="AA151" s="2205">
        <v>0</v>
      </c>
      <c r="AC151" s="2208" t="s">
        <v>1455</v>
      </c>
      <c r="AD151" s="2227">
        <v>76000</v>
      </c>
      <c r="AE151" s="2230" t="s">
        <v>1096</v>
      </c>
      <c r="AF151" s="2230" t="s">
        <v>1074</v>
      </c>
      <c r="AG151" s="2233">
        <v>44</v>
      </c>
    </row>
    <row r="152" spans="1:33" s="1265" customFormat="1" ht="76.5" customHeight="1" x14ac:dyDescent="0.2">
      <c r="A152" s="2180"/>
      <c r="B152" s="2211"/>
      <c r="C152" s="2180"/>
      <c r="D152" s="2263"/>
      <c r="E152" s="2264"/>
      <c r="F152" s="2264"/>
      <c r="G152" s="2180"/>
      <c r="H152" s="2282"/>
      <c r="I152" s="2180"/>
      <c r="J152" s="2281"/>
      <c r="K152" s="1309" t="s">
        <v>386</v>
      </c>
      <c r="L152" s="1336">
        <v>0.3</v>
      </c>
      <c r="M152" s="2197"/>
      <c r="O152" s="1558">
        <v>4560</v>
      </c>
      <c r="P152" s="1554">
        <v>6840</v>
      </c>
      <c r="Q152" s="1554">
        <v>4560</v>
      </c>
      <c r="R152" s="1554">
        <v>4560</v>
      </c>
      <c r="S152" s="1554">
        <v>2280</v>
      </c>
      <c r="T152" s="1554">
        <v>0</v>
      </c>
      <c r="V152" s="2200"/>
      <c r="W152" s="2203"/>
      <c r="X152" s="2203"/>
      <c r="Y152" s="2203"/>
      <c r="Z152" s="2203"/>
      <c r="AA152" s="2206"/>
      <c r="AC152" s="2209"/>
      <c r="AD152" s="2228"/>
      <c r="AE152" s="2231"/>
      <c r="AF152" s="2231"/>
      <c r="AG152" s="2234"/>
    </row>
    <row r="153" spans="1:33" s="1265" customFormat="1" ht="76.5" customHeight="1" x14ac:dyDescent="0.2">
      <c r="A153" s="2180"/>
      <c r="B153" s="2211"/>
      <c r="C153" s="2180"/>
      <c r="D153" s="2263"/>
      <c r="E153" s="2264"/>
      <c r="F153" s="2264"/>
      <c r="G153" s="2180"/>
      <c r="H153" s="2282"/>
      <c r="I153" s="2180"/>
      <c r="J153" s="2281"/>
      <c r="K153" s="1309" t="s">
        <v>1138</v>
      </c>
      <c r="L153" s="1336"/>
      <c r="M153" s="2197"/>
      <c r="O153" s="1558">
        <v>0</v>
      </c>
      <c r="P153" s="1554">
        <v>0</v>
      </c>
      <c r="Q153" s="1554">
        <v>0</v>
      </c>
      <c r="R153" s="1554">
        <v>0</v>
      </c>
      <c r="S153" s="1554">
        <v>0</v>
      </c>
      <c r="T153" s="1559">
        <v>0</v>
      </c>
      <c r="V153" s="2200"/>
      <c r="W153" s="2203"/>
      <c r="X153" s="2203"/>
      <c r="Y153" s="2203"/>
      <c r="Z153" s="2203"/>
      <c r="AA153" s="2206"/>
      <c r="AC153" s="2209"/>
      <c r="AD153" s="2228"/>
      <c r="AE153" s="2231"/>
      <c r="AF153" s="2231"/>
      <c r="AG153" s="2234"/>
    </row>
    <row r="154" spans="1:33" s="1265" customFormat="1" ht="76.5" customHeight="1" thickBot="1" x14ac:dyDescent="0.25">
      <c r="A154" s="2180"/>
      <c r="B154" s="2211"/>
      <c r="C154" s="2180"/>
      <c r="D154" s="2263"/>
      <c r="E154" s="2264"/>
      <c r="F154" s="2264"/>
      <c r="G154" s="2180"/>
      <c r="H154" s="2282"/>
      <c r="I154" s="2180"/>
      <c r="J154" s="2281"/>
      <c r="K154" s="1309" t="s">
        <v>1139</v>
      </c>
      <c r="L154" s="1336"/>
      <c r="M154" s="2198"/>
      <c r="O154" s="1572">
        <v>0</v>
      </c>
      <c r="P154" s="1573">
        <v>0</v>
      </c>
      <c r="Q154" s="1573">
        <v>0</v>
      </c>
      <c r="R154" s="1573">
        <v>0</v>
      </c>
      <c r="S154" s="1573">
        <v>0</v>
      </c>
      <c r="T154" s="1574">
        <v>0</v>
      </c>
      <c r="V154" s="2201"/>
      <c r="W154" s="2204"/>
      <c r="X154" s="2204"/>
      <c r="Y154" s="2204"/>
      <c r="Z154" s="2204"/>
      <c r="AA154" s="2207"/>
      <c r="AC154" s="2210"/>
      <c r="AD154" s="2229"/>
      <c r="AE154" s="2232"/>
      <c r="AF154" s="2232"/>
      <c r="AG154" s="2235"/>
    </row>
    <row r="155" spans="1:33" s="1265" customFormat="1" ht="12.75" x14ac:dyDescent="0.2">
      <c r="A155" s="1656"/>
      <c r="B155" s="1693"/>
      <c r="C155" s="1656"/>
      <c r="D155" s="1289"/>
      <c r="E155" s="1264"/>
      <c r="F155" s="1267"/>
      <c r="G155" s="1264"/>
      <c r="H155" s="1315"/>
      <c r="I155" s="1264"/>
      <c r="J155" s="1289"/>
      <c r="K155" s="1289"/>
      <c r="L155" s="1315"/>
      <c r="M155" s="1289"/>
      <c r="O155" s="1266"/>
      <c r="P155" s="1266"/>
      <c r="Q155" s="1266"/>
      <c r="R155" s="1266"/>
      <c r="S155" s="1266"/>
      <c r="T155" s="1266"/>
      <c r="V155" s="1266"/>
      <c r="W155" s="1266"/>
      <c r="X155" s="1266"/>
      <c r="Y155" s="1266"/>
      <c r="Z155" s="1266"/>
      <c r="AA155" s="1266"/>
      <c r="AC155" s="1698"/>
      <c r="AE155" s="1458"/>
      <c r="AF155" s="1458"/>
    </row>
    <row r="156" spans="1:33" s="1266" customFormat="1" ht="21.75" customHeight="1" x14ac:dyDescent="0.25">
      <c r="A156" s="1656"/>
      <c r="B156" s="1693"/>
      <c r="C156" s="1656"/>
      <c r="D156" s="1688" t="s">
        <v>1539</v>
      </c>
      <c r="E156" s="1285"/>
      <c r="F156" s="1285"/>
      <c r="G156" s="1285"/>
      <c r="H156" s="1586"/>
      <c r="I156" s="1587"/>
      <c r="J156" s="1588"/>
      <c r="K156" s="1588"/>
      <c r="L156" s="1586"/>
      <c r="M156" s="1343"/>
      <c r="O156" s="1581" t="s">
        <v>1305</v>
      </c>
      <c r="P156" s="1582"/>
      <c r="Q156" s="1582"/>
      <c r="R156" s="1582"/>
      <c r="S156" s="1582"/>
      <c r="T156" s="1582"/>
      <c r="V156" s="1581" t="s">
        <v>1305</v>
      </c>
      <c r="W156" s="1582"/>
      <c r="X156" s="1582"/>
      <c r="Y156" s="1582"/>
      <c r="Z156" s="1582"/>
      <c r="AA156" s="1582"/>
      <c r="AC156" s="1581" t="s">
        <v>1449</v>
      </c>
      <c r="AD156" s="1581"/>
      <c r="AE156" s="1582"/>
      <c r="AF156" s="1677"/>
      <c r="AG156" s="1582"/>
    </row>
    <row r="157" spans="1:33" s="1265" customFormat="1" ht="7.5" customHeight="1" x14ac:dyDescent="0.2">
      <c r="A157" s="1656"/>
      <c r="B157" s="1693"/>
      <c r="C157" s="1656"/>
      <c r="D157" s="1306"/>
      <c r="E157" s="1275"/>
      <c r="F157" s="1275"/>
      <c r="G157" s="1312"/>
      <c r="H157" s="1318"/>
      <c r="I157" s="1275"/>
      <c r="J157" s="1332"/>
      <c r="K157" s="1332"/>
      <c r="L157" s="1318"/>
      <c r="M157" s="1332"/>
      <c r="O157" s="1266"/>
      <c r="P157" s="1266"/>
      <c r="Q157" s="1266"/>
      <c r="R157" s="1266"/>
      <c r="S157" s="1266"/>
      <c r="T157" s="1266"/>
      <c r="V157" s="1266"/>
      <c r="W157" s="1266"/>
      <c r="X157" s="1266"/>
      <c r="Y157" s="1266"/>
      <c r="Z157" s="1266"/>
      <c r="AA157" s="1266"/>
      <c r="AC157" s="1698"/>
      <c r="AE157" s="1458"/>
      <c r="AF157" s="1458"/>
    </row>
    <row r="158" spans="1:33" s="1265" customFormat="1" ht="52.5" customHeight="1" thickBot="1" x14ac:dyDescent="0.25">
      <c r="A158" s="1656"/>
      <c r="B158" s="1693"/>
      <c r="C158" s="1656"/>
      <c r="D158" s="1343" t="s">
        <v>1053</v>
      </c>
      <c r="E158" s="1286" t="s">
        <v>1055</v>
      </c>
      <c r="F158" s="1286" t="s">
        <v>1066</v>
      </c>
      <c r="G158" s="1286" t="s">
        <v>1067</v>
      </c>
      <c r="H158" s="1286" t="s">
        <v>1063</v>
      </c>
      <c r="I158" s="1286" t="s">
        <v>1132</v>
      </c>
      <c r="J158" s="1333" t="s">
        <v>1054</v>
      </c>
      <c r="K158" s="2244" t="s">
        <v>1150</v>
      </c>
      <c r="L158" s="2245"/>
      <c r="M158" s="1333" t="s">
        <v>1068</v>
      </c>
      <c r="O158" s="1585">
        <v>2023</v>
      </c>
      <c r="P158" s="1585">
        <v>2024</v>
      </c>
      <c r="Q158" s="1585">
        <v>2025</v>
      </c>
      <c r="R158" s="1585">
        <v>2026</v>
      </c>
      <c r="S158" s="1585">
        <v>2027</v>
      </c>
      <c r="T158" s="1585">
        <v>2028</v>
      </c>
      <c r="V158" s="1585">
        <v>2023</v>
      </c>
      <c r="W158" s="1585">
        <v>2024</v>
      </c>
      <c r="X158" s="1585">
        <v>2025</v>
      </c>
      <c r="Y158" s="1585">
        <v>2026</v>
      </c>
      <c r="Z158" s="1585">
        <v>2027</v>
      </c>
      <c r="AA158" s="1585">
        <v>2028</v>
      </c>
      <c r="AC158" s="1668" t="s">
        <v>1450</v>
      </c>
      <c r="AD158" s="1668" t="s">
        <v>1435</v>
      </c>
      <c r="AE158" s="1668" t="s">
        <v>1433</v>
      </c>
      <c r="AF158" s="1668" t="s">
        <v>1434</v>
      </c>
      <c r="AG158" s="1668" t="s">
        <v>1439</v>
      </c>
    </row>
    <row r="159" spans="1:33" s="1265" customFormat="1" ht="40.5" customHeight="1" x14ac:dyDescent="0.2">
      <c r="A159" s="2179" t="s">
        <v>2438</v>
      </c>
      <c r="B159" s="2211" t="s">
        <v>1453</v>
      </c>
      <c r="C159" s="2179">
        <v>53</v>
      </c>
      <c r="D159" s="2181" t="s">
        <v>1547</v>
      </c>
      <c r="E159" s="2184" t="s">
        <v>1059</v>
      </c>
      <c r="F159" s="2184" t="s">
        <v>1340</v>
      </c>
      <c r="G159" s="2187" t="s">
        <v>1074</v>
      </c>
      <c r="H159" s="2190">
        <v>40000</v>
      </c>
      <c r="I159" s="2187" t="s">
        <v>1057</v>
      </c>
      <c r="J159" s="2193" t="s">
        <v>1413</v>
      </c>
      <c r="K159" s="1642" t="s">
        <v>1140</v>
      </c>
      <c r="L159" s="1643">
        <v>0.3</v>
      </c>
      <c r="M159" s="2196" t="s">
        <v>1476</v>
      </c>
      <c r="O159" s="1555">
        <v>3600</v>
      </c>
      <c r="P159" s="1556">
        <v>6000</v>
      </c>
      <c r="Q159" s="1556">
        <v>2400</v>
      </c>
      <c r="R159" s="1556">
        <v>0</v>
      </c>
      <c r="S159" s="1556">
        <v>0</v>
      </c>
      <c r="T159" s="1557">
        <v>0</v>
      </c>
      <c r="V159" s="2199">
        <v>12000</v>
      </c>
      <c r="W159" s="2202">
        <v>20000</v>
      </c>
      <c r="X159" s="2202">
        <v>8000</v>
      </c>
      <c r="Y159" s="2202">
        <v>0</v>
      </c>
      <c r="Z159" s="2202">
        <v>0</v>
      </c>
      <c r="AA159" s="2205">
        <v>0</v>
      </c>
      <c r="AC159" s="2208" t="s">
        <v>1453</v>
      </c>
      <c r="AD159" s="2227">
        <v>40000</v>
      </c>
      <c r="AE159" s="2230" t="s">
        <v>1059</v>
      </c>
      <c r="AF159" s="2230" t="s">
        <v>1074</v>
      </c>
      <c r="AG159" s="2233">
        <v>53</v>
      </c>
    </row>
    <row r="160" spans="1:33" s="1265" customFormat="1" ht="40.5" customHeight="1" x14ac:dyDescent="0.2">
      <c r="A160" s="2180"/>
      <c r="B160" s="2211"/>
      <c r="C160" s="2180"/>
      <c r="D160" s="2182"/>
      <c r="E160" s="2185"/>
      <c r="F160" s="2185"/>
      <c r="G160" s="2188"/>
      <c r="H160" s="2191"/>
      <c r="I160" s="2188"/>
      <c r="J160" s="2194"/>
      <c r="K160" s="1642" t="s">
        <v>386</v>
      </c>
      <c r="L160" s="1643">
        <v>0.7</v>
      </c>
      <c r="M160" s="2197"/>
      <c r="O160" s="1558">
        <v>8400</v>
      </c>
      <c r="P160" s="1554">
        <v>14000</v>
      </c>
      <c r="Q160" s="1554">
        <v>5600</v>
      </c>
      <c r="R160" s="1554">
        <v>0</v>
      </c>
      <c r="S160" s="1554">
        <v>0</v>
      </c>
      <c r="T160" s="1554">
        <v>0</v>
      </c>
      <c r="V160" s="2200"/>
      <c r="W160" s="2203"/>
      <c r="X160" s="2203"/>
      <c r="Y160" s="2203"/>
      <c r="Z160" s="2203"/>
      <c r="AA160" s="2206"/>
      <c r="AC160" s="2209"/>
      <c r="AD160" s="2228"/>
      <c r="AE160" s="2231"/>
      <c r="AF160" s="2231"/>
      <c r="AG160" s="2234"/>
    </row>
    <row r="161" spans="1:33" s="1265" customFormat="1" ht="40.5" customHeight="1" x14ac:dyDescent="0.2">
      <c r="A161" s="2180"/>
      <c r="B161" s="2211"/>
      <c r="C161" s="2180"/>
      <c r="D161" s="2182"/>
      <c r="E161" s="2185"/>
      <c r="F161" s="2185"/>
      <c r="G161" s="2188"/>
      <c r="H161" s="2191"/>
      <c r="I161" s="2188"/>
      <c r="J161" s="2194"/>
      <c r="K161" s="1642" t="s">
        <v>1138</v>
      </c>
      <c r="L161" s="1643"/>
      <c r="M161" s="2197"/>
      <c r="O161" s="1558">
        <v>0</v>
      </c>
      <c r="P161" s="1554">
        <v>0</v>
      </c>
      <c r="Q161" s="1554">
        <v>0</v>
      </c>
      <c r="R161" s="1554">
        <v>0</v>
      </c>
      <c r="S161" s="1554">
        <v>0</v>
      </c>
      <c r="T161" s="1559">
        <v>0</v>
      </c>
      <c r="V161" s="2200"/>
      <c r="W161" s="2203"/>
      <c r="X161" s="2203"/>
      <c r="Y161" s="2203"/>
      <c r="Z161" s="2203"/>
      <c r="AA161" s="2206"/>
      <c r="AC161" s="2209"/>
      <c r="AD161" s="2228"/>
      <c r="AE161" s="2231"/>
      <c r="AF161" s="2231"/>
      <c r="AG161" s="2234"/>
    </row>
    <row r="162" spans="1:33" s="1265" customFormat="1" ht="40.5" customHeight="1" thickBot="1" x14ac:dyDescent="0.25">
      <c r="A162" s="2180"/>
      <c r="B162" s="2211"/>
      <c r="C162" s="2180"/>
      <c r="D162" s="2183"/>
      <c r="E162" s="2186"/>
      <c r="F162" s="2186"/>
      <c r="G162" s="2189"/>
      <c r="H162" s="2192"/>
      <c r="I162" s="2189"/>
      <c r="J162" s="2195"/>
      <c r="K162" s="1642" t="s">
        <v>1139</v>
      </c>
      <c r="L162" s="1643"/>
      <c r="M162" s="2198"/>
      <c r="O162" s="1572">
        <v>0</v>
      </c>
      <c r="P162" s="1573">
        <v>0</v>
      </c>
      <c r="Q162" s="1573">
        <v>0</v>
      </c>
      <c r="R162" s="1573">
        <v>0</v>
      </c>
      <c r="S162" s="1573">
        <v>0</v>
      </c>
      <c r="T162" s="1574">
        <v>0</v>
      </c>
      <c r="V162" s="2201"/>
      <c r="W162" s="2204"/>
      <c r="X162" s="2204"/>
      <c r="Y162" s="2204"/>
      <c r="Z162" s="2204"/>
      <c r="AA162" s="2207"/>
      <c r="AC162" s="2210"/>
      <c r="AD162" s="2229"/>
      <c r="AE162" s="2232"/>
      <c r="AF162" s="2232"/>
      <c r="AG162" s="2235"/>
    </row>
    <row r="163" spans="1:33" s="1265" customFormat="1" ht="44.25" customHeight="1" x14ac:dyDescent="0.2">
      <c r="A163" s="2179" t="s">
        <v>2438</v>
      </c>
      <c r="B163" s="2211" t="s">
        <v>1453</v>
      </c>
      <c r="C163" s="2179">
        <v>48</v>
      </c>
      <c r="D163" s="2181" t="s">
        <v>1364</v>
      </c>
      <c r="E163" s="2184" t="s">
        <v>1080</v>
      </c>
      <c r="F163" s="2184" t="s">
        <v>1110</v>
      </c>
      <c r="G163" s="2187" t="s">
        <v>1118</v>
      </c>
      <c r="H163" s="2190">
        <v>70000</v>
      </c>
      <c r="I163" s="2187" t="s">
        <v>1057</v>
      </c>
      <c r="J163" s="2193" t="s">
        <v>1413</v>
      </c>
      <c r="K163" s="1642" t="s">
        <v>1140</v>
      </c>
      <c r="L163" s="1643">
        <v>0.3</v>
      </c>
      <c r="M163" s="2196" t="s">
        <v>1477</v>
      </c>
      <c r="O163" s="1555">
        <v>6300</v>
      </c>
      <c r="P163" s="1556">
        <v>10500</v>
      </c>
      <c r="Q163" s="1556">
        <v>4200</v>
      </c>
      <c r="R163" s="1556">
        <v>0</v>
      </c>
      <c r="S163" s="1556">
        <v>0</v>
      </c>
      <c r="T163" s="1557">
        <v>0</v>
      </c>
      <c r="V163" s="2199">
        <v>21000</v>
      </c>
      <c r="W163" s="2202">
        <v>35000</v>
      </c>
      <c r="X163" s="2202">
        <v>14000</v>
      </c>
      <c r="Y163" s="2202">
        <v>0</v>
      </c>
      <c r="Z163" s="2202">
        <v>0</v>
      </c>
      <c r="AA163" s="2205">
        <v>0</v>
      </c>
      <c r="AC163" s="2208" t="s">
        <v>1453</v>
      </c>
      <c r="AD163" s="2227">
        <v>70000</v>
      </c>
      <c r="AE163" s="2230" t="s">
        <v>1080</v>
      </c>
      <c r="AF163" s="2230" t="s">
        <v>1118</v>
      </c>
      <c r="AG163" s="2233">
        <v>48</v>
      </c>
    </row>
    <row r="164" spans="1:33" s="1265" customFormat="1" ht="44.25" customHeight="1" x14ac:dyDescent="0.2">
      <c r="A164" s="2180"/>
      <c r="B164" s="2211"/>
      <c r="C164" s="2180"/>
      <c r="D164" s="2182"/>
      <c r="E164" s="2185"/>
      <c r="F164" s="2185"/>
      <c r="G164" s="2188"/>
      <c r="H164" s="2191"/>
      <c r="I164" s="2188"/>
      <c r="J164" s="2194"/>
      <c r="K164" s="1642" t="s">
        <v>386</v>
      </c>
      <c r="L164" s="1643">
        <v>0.7</v>
      </c>
      <c r="M164" s="2197"/>
      <c r="O164" s="1558">
        <v>14700</v>
      </c>
      <c r="P164" s="1554">
        <v>24500</v>
      </c>
      <c r="Q164" s="1554">
        <v>9800</v>
      </c>
      <c r="R164" s="1554">
        <v>0</v>
      </c>
      <c r="S164" s="1554">
        <v>0</v>
      </c>
      <c r="T164" s="1554">
        <v>0</v>
      </c>
      <c r="V164" s="2200"/>
      <c r="W164" s="2203"/>
      <c r="X164" s="2203"/>
      <c r="Y164" s="2203"/>
      <c r="Z164" s="2203"/>
      <c r="AA164" s="2206"/>
      <c r="AC164" s="2209"/>
      <c r="AD164" s="2228"/>
      <c r="AE164" s="2231"/>
      <c r="AF164" s="2231"/>
      <c r="AG164" s="2234"/>
    </row>
    <row r="165" spans="1:33" s="1265" customFormat="1" ht="44.25" customHeight="1" x14ac:dyDescent="0.2">
      <c r="A165" s="2180"/>
      <c r="B165" s="2211"/>
      <c r="C165" s="2180"/>
      <c r="D165" s="2182"/>
      <c r="E165" s="2185"/>
      <c r="F165" s="2185"/>
      <c r="G165" s="2188"/>
      <c r="H165" s="2191"/>
      <c r="I165" s="2188"/>
      <c r="J165" s="2194"/>
      <c r="K165" s="1642" t="s">
        <v>1138</v>
      </c>
      <c r="L165" s="1643"/>
      <c r="M165" s="2197"/>
      <c r="O165" s="1558">
        <v>0</v>
      </c>
      <c r="P165" s="1554">
        <v>0</v>
      </c>
      <c r="Q165" s="1554">
        <v>0</v>
      </c>
      <c r="R165" s="1554">
        <v>0</v>
      </c>
      <c r="S165" s="1554">
        <v>0</v>
      </c>
      <c r="T165" s="1559">
        <v>0</v>
      </c>
      <c r="V165" s="2200"/>
      <c r="W165" s="2203"/>
      <c r="X165" s="2203"/>
      <c r="Y165" s="2203"/>
      <c r="Z165" s="2203"/>
      <c r="AA165" s="2206"/>
      <c r="AC165" s="2209"/>
      <c r="AD165" s="2228"/>
      <c r="AE165" s="2231"/>
      <c r="AF165" s="2231"/>
      <c r="AG165" s="2234"/>
    </row>
    <row r="166" spans="1:33" s="1265" customFormat="1" ht="44.25" customHeight="1" thickBot="1" x14ac:dyDescent="0.25">
      <c r="A166" s="2180"/>
      <c r="B166" s="2211"/>
      <c r="C166" s="2180"/>
      <c r="D166" s="2183"/>
      <c r="E166" s="2186"/>
      <c r="F166" s="2186"/>
      <c r="G166" s="2189"/>
      <c r="H166" s="2192"/>
      <c r="I166" s="2189"/>
      <c r="J166" s="2195"/>
      <c r="K166" s="1642" t="s">
        <v>1139</v>
      </c>
      <c r="L166" s="1643"/>
      <c r="M166" s="2198"/>
      <c r="O166" s="1572">
        <v>0</v>
      </c>
      <c r="P166" s="1573">
        <v>0</v>
      </c>
      <c r="Q166" s="1573">
        <v>0</v>
      </c>
      <c r="R166" s="1573">
        <v>0</v>
      </c>
      <c r="S166" s="1573">
        <v>0</v>
      </c>
      <c r="T166" s="1574">
        <v>0</v>
      </c>
      <c r="V166" s="2201"/>
      <c r="W166" s="2204"/>
      <c r="X166" s="2204"/>
      <c r="Y166" s="2204"/>
      <c r="Z166" s="2204"/>
      <c r="AA166" s="2207"/>
      <c r="AC166" s="2210"/>
      <c r="AD166" s="2229"/>
      <c r="AE166" s="2232"/>
      <c r="AF166" s="2232"/>
      <c r="AG166" s="2235"/>
    </row>
    <row r="167" spans="1:33" s="1265" customFormat="1" ht="45" customHeight="1" x14ac:dyDescent="0.2">
      <c r="A167" s="2179" t="s">
        <v>2438</v>
      </c>
      <c r="B167" s="2211" t="s">
        <v>1454</v>
      </c>
      <c r="C167" s="2179">
        <v>45</v>
      </c>
      <c r="D167" s="2181" t="s">
        <v>1370</v>
      </c>
      <c r="E167" s="2184" t="s">
        <v>1342</v>
      </c>
      <c r="F167" s="2184" t="s">
        <v>1341</v>
      </c>
      <c r="G167" s="2187" t="s">
        <v>1074</v>
      </c>
      <c r="H167" s="2190">
        <v>75000</v>
      </c>
      <c r="I167" s="2187" t="s">
        <v>1057</v>
      </c>
      <c r="J167" s="2193" t="s">
        <v>1414</v>
      </c>
      <c r="K167" s="1642" t="s">
        <v>1140</v>
      </c>
      <c r="L167" s="1643">
        <v>0.3</v>
      </c>
      <c r="M167" s="2196" t="s">
        <v>1478</v>
      </c>
      <c r="O167" s="1555">
        <v>0</v>
      </c>
      <c r="P167" s="1556">
        <v>6750</v>
      </c>
      <c r="Q167" s="1556">
        <v>9000</v>
      </c>
      <c r="R167" s="1556">
        <v>6750</v>
      </c>
      <c r="S167" s="1556">
        <v>0</v>
      </c>
      <c r="T167" s="1557">
        <v>0</v>
      </c>
      <c r="V167" s="2199">
        <v>0</v>
      </c>
      <c r="W167" s="2202">
        <v>22500</v>
      </c>
      <c r="X167" s="2202">
        <v>30000</v>
      </c>
      <c r="Y167" s="2202">
        <v>22500</v>
      </c>
      <c r="Z167" s="2202">
        <v>0</v>
      </c>
      <c r="AA167" s="2205">
        <v>0</v>
      </c>
      <c r="AC167" s="2208" t="s">
        <v>1454</v>
      </c>
      <c r="AD167" s="2227">
        <v>75000</v>
      </c>
      <c r="AE167" s="2230" t="s">
        <v>1096</v>
      </c>
      <c r="AF167" s="2230" t="s">
        <v>1074</v>
      </c>
      <c r="AG167" s="2233">
        <v>45</v>
      </c>
    </row>
    <row r="168" spans="1:33" s="1265" customFormat="1" ht="45" customHeight="1" x14ac:dyDescent="0.2">
      <c r="A168" s="2180"/>
      <c r="B168" s="2211"/>
      <c r="C168" s="2180"/>
      <c r="D168" s="2182"/>
      <c r="E168" s="2185"/>
      <c r="F168" s="2185"/>
      <c r="G168" s="2188"/>
      <c r="H168" s="2191"/>
      <c r="I168" s="2188"/>
      <c r="J168" s="2194"/>
      <c r="K168" s="1642" t="s">
        <v>386</v>
      </c>
      <c r="L168" s="1643">
        <v>0.6</v>
      </c>
      <c r="M168" s="2197"/>
      <c r="O168" s="1558">
        <v>0</v>
      </c>
      <c r="P168" s="1554">
        <v>13500</v>
      </c>
      <c r="Q168" s="1554">
        <v>18000</v>
      </c>
      <c r="R168" s="1554">
        <v>13500</v>
      </c>
      <c r="S168" s="1554">
        <v>0</v>
      </c>
      <c r="T168" s="1554">
        <v>0</v>
      </c>
      <c r="V168" s="2200"/>
      <c r="W168" s="2203"/>
      <c r="X168" s="2203"/>
      <c r="Y168" s="2203"/>
      <c r="Z168" s="2203"/>
      <c r="AA168" s="2206"/>
      <c r="AC168" s="2209"/>
      <c r="AD168" s="2228"/>
      <c r="AE168" s="2231"/>
      <c r="AF168" s="2231"/>
      <c r="AG168" s="2234"/>
    </row>
    <row r="169" spans="1:33" s="1265" customFormat="1" ht="45" customHeight="1" x14ac:dyDescent="0.2">
      <c r="A169" s="2180"/>
      <c r="B169" s="2211"/>
      <c r="C169" s="2180"/>
      <c r="D169" s="2182"/>
      <c r="E169" s="2185"/>
      <c r="F169" s="2185"/>
      <c r="G169" s="2188"/>
      <c r="H169" s="2191"/>
      <c r="I169" s="2188"/>
      <c r="J169" s="2194"/>
      <c r="K169" s="1642" t="s">
        <v>1138</v>
      </c>
      <c r="L169" s="1643">
        <v>0.1</v>
      </c>
      <c r="M169" s="2197"/>
      <c r="O169" s="1558">
        <v>0</v>
      </c>
      <c r="P169" s="1554">
        <v>2250</v>
      </c>
      <c r="Q169" s="1554">
        <v>3000</v>
      </c>
      <c r="R169" s="1554">
        <v>2250</v>
      </c>
      <c r="S169" s="1554">
        <v>0</v>
      </c>
      <c r="T169" s="1559">
        <v>0</v>
      </c>
      <c r="V169" s="2200"/>
      <c r="W169" s="2203"/>
      <c r="X169" s="2203"/>
      <c r="Y169" s="2203"/>
      <c r="Z169" s="2203"/>
      <c r="AA169" s="2206"/>
      <c r="AC169" s="2209"/>
      <c r="AD169" s="2228"/>
      <c r="AE169" s="2231"/>
      <c r="AF169" s="2231"/>
      <c r="AG169" s="2234"/>
    </row>
    <row r="170" spans="1:33" s="1265" customFormat="1" ht="45" customHeight="1" thickBot="1" x14ac:dyDescent="0.25">
      <c r="A170" s="2180"/>
      <c r="B170" s="2211"/>
      <c r="C170" s="2180"/>
      <c r="D170" s="2183"/>
      <c r="E170" s="2186"/>
      <c r="F170" s="2186"/>
      <c r="G170" s="2189"/>
      <c r="H170" s="2192"/>
      <c r="I170" s="2189"/>
      <c r="J170" s="2195"/>
      <c r="K170" s="1642" t="s">
        <v>1139</v>
      </c>
      <c r="L170" s="1643"/>
      <c r="M170" s="2198"/>
      <c r="O170" s="1572">
        <v>0</v>
      </c>
      <c r="P170" s="1573">
        <v>0</v>
      </c>
      <c r="Q170" s="1573">
        <v>0</v>
      </c>
      <c r="R170" s="1573">
        <v>0</v>
      </c>
      <c r="S170" s="1573">
        <v>0</v>
      </c>
      <c r="T170" s="1574">
        <v>0</v>
      </c>
      <c r="V170" s="2201"/>
      <c r="W170" s="2204"/>
      <c r="X170" s="2204"/>
      <c r="Y170" s="2204"/>
      <c r="Z170" s="2204"/>
      <c r="AA170" s="2207"/>
      <c r="AC170" s="2210"/>
      <c r="AD170" s="2229"/>
      <c r="AE170" s="2232"/>
      <c r="AF170" s="2232"/>
      <c r="AG170" s="2235"/>
    </row>
    <row r="171" spans="1:33" s="1265" customFormat="1" ht="53.25" customHeight="1" x14ac:dyDescent="0.2">
      <c r="A171" s="2179" t="s">
        <v>2438</v>
      </c>
      <c r="B171" s="2211" t="s">
        <v>1455</v>
      </c>
      <c r="C171" s="2179">
        <v>32</v>
      </c>
      <c r="D171" s="2181" t="s">
        <v>1371</v>
      </c>
      <c r="E171" s="2184" t="s">
        <v>1346</v>
      </c>
      <c r="F171" s="2184" t="s">
        <v>1372</v>
      </c>
      <c r="G171" s="2187" t="s">
        <v>1074</v>
      </c>
      <c r="H171" s="2190">
        <v>35000</v>
      </c>
      <c r="I171" s="2187" t="s">
        <v>1126</v>
      </c>
      <c r="J171" s="2193" t="s">
        <v>1415</v>
      </c>
      <c r="K171" s="1642" t="s">
        <v>1140</v>
      </c>
      <c r="L171" s="1643">
        <v>0.25</v>
      </c>
      <c r="M171" s="2196" t="s">
        <v>1479</v>
      </c>
      <c r="O171" s="1555">
        <v>8750</v>
      </c>
      <c r="P171" s="1556">
        <v>8750</v>
      </c>
      <c r="Q171" s="1556">
        <v>8750</v>
      </c>
      <c r="R171" s="1556">
        <v>8750</v>
      </c>
      <c r="S171" s="1556">
        <v>8750</v>
      </c>
      <c r="T171" s="1557">
        <v>8750</v>
      </c>
      <c r="V171" s="2199">
        <v>35000</v>
      </c>
      <c r="W171" s="2202">
        <v>35000</v>
      </c>
      <c r="X171" s="2202">
        <v>35000</v>
      </c>
      <c r="Y171" s="2202">
        <v>35000</v>
      </c>
      <c r="Z171" s="2202">
        <v>35000</v>
      </c>
      <c r="AA171" s="2205">
        <v>35000</v>
      </c>
      <c r="AC171" s="2208" t="s">
        <v>1455</v>
      </c>
      <c r="AD171" s="2227">
        <v>210000</v>
      </c>
      <c r="AE171" s="2230" t="s">
        <v>1346</v>
      </c>
      <c r="AF171" s="2230" t="s">
        <v>1074</v>
      </c>
      <c r="AG171" s="2233">
        <v>32</v>
      </c>
    </row>
    <row r="172" spans="1:33" s="1265" customFormat="1" ht="53.25" customHeight="1" x14ac:dyDescent="0.2">
      <c r="A172" s="2180"/>
      <c r="B172" s="2211"/>
      <c r="C172" s="2180"/>
      <c r="D172" s="2182"/>
      <c r="E172" s="2185"/>
      <c r="F172" s="2185"/>
      <c r="G172" s="2188"/>
      <c r="H172" s="2191"/>
      <c r="I172" s="2188"/>
      <c r="J172" s="2194"/>
      <c r="K172" s="1642" t="s">
        <v>386</v>
      </c>
      <c r="L172" s="1643">
        <v>0.6</v>
      </c>
      <c r="M172" s="2197"/>
      <c r="O172" s="1558">
        <v>21000</v>
      </c>
      <c r="P172" s="1554">
        <v>21000</v>
      </c>
      <c r="Q172" s="1554">
        <v>21000</v>
      </c>
      <c r="R172" s="1554">
        <v>21000</v>
      </c>
      <c r="S172" s="1554">
        <v>21000</v>
      </c>
      <c r="T172" s="1559">
        <v>21000</v>
      </c>
      <c r="V172" s="2200"/>
      <c r="W172" s="2203"/>
      <c r="X172" s="2203"/>
      <c r="Y172" s="2203"/>
      <c r="Z172" s="2203"/>
      <c r="AA172" s="2206"/>
      <c r="AC172" s="2209"/>
      <c r="AD172" s="2228"/>
      <c r="AE172" s="2231"/>
      <c r="AF172" s="2231"/>
      <c r="AG172" s="2234"/>
    </row>
    <row r="173" spans="1:33" s="1265" customFormat="1" ht="53.25" customHeight="1" x14ac:dyDescent="0.2">
      <c r="A173" s="2180"/>
      <c r="B173" s="2211"/>
      <c r="C173" s="2180"/>
      <c r="D173" s="2182"/>
      <c r="E173" s="2185"/>
      <c r="F173" s="2185"/>
      <c r="G173" s="2188"/>
      <c r="H173" s="2191"/>
      <c r="I173" s="2188"/>
      <c r="J173" s="2194"/>
      <c r="K173" s="1642" t="s">
        <v>1138</v>
      </c>
      <c r="L173" s="1643">
        <v>0.15</v>
      </c>
      <c r="M173" s="2197"/>
      <c r="O173" s="1558">
        <v>5250</v>
      </c>
      <c r="P173" s="1554">
        <v>5250</v>
      </c>
      <c r="Q173" s="1554">
        <v>5250</v>
      </c>
      <c r="R173" s="1554">
        <v>5250</v>
      </c>
      <c r="S173" s="1554">
        <v>5250</v>
      </c>
      <c r="T173" s="1559">
        <v>5250</v>
      </c>
      <c r="V173" s="2200"/>
      <c r="W173" s="2203"/>
      <c r="X173" s="2203"/>
      <c r="Y173" s="2203"/>
      <c r="Z173" s="2203"/>
      <c r="AA173" s="2206"/>
      <c r="AC173" s="2209"/>
      <c r="AD173" s="2228"/>
      <c r="AE173" s="2231"/>
      <c r="AF173" s="2231"/>
      <c r="AG173" s="2234"/>
    </row>
    <row r="174" spans="1:33" s="1265" customFormat="1" ht="53.25" customHeight="1" thickBot="1" x14ac:dyDescent="0.25">
      <c r="A174" s="2180"/>
      <c r="B174" s="2211"/>
      <c r="C174" s="2180"/>
      <c r="D174" s="2183"/>
      <c r="E174" s="2186"/>
      <c r="F174" s="2186"/>
      <c r="G174" s="2189"/>
      <c r="H174" s="2192"/>
      <c r="I174" s="2189"/>
      <c r="J174" s="2195"/>
      <c r="K174" s="1642" t="s">
        <v>1139</v>
      </c>
      <c r="L174" s="1643"/>
      <c r="M174" s="2198"/>
      <c r="O174" s="1572">
        <v>0</v>
      </c>
      <c r="P174" s="1573">
        <v>0</v>
      </c>
      <c r="Q174" s="1573">
        <v>0</v>
      </c>
      <c r="R174" s="1573">
        <v>0</v>
      </c>
      <c r="S174" s="1573">
        <v>0</v>
      </c>
      <c r="T174" s="1574">
        <v>0</v>
      </c>
      <c r="V174" s="2201"/>
      <c r="W174" s="2204"/>
      <c r="X174" s="2204"/>
      <c r="Y174" s="2204"/>
      <c r="Z174" s="2204"/>
      <c r="AA174" s="2207"/>
      <c r="AC174" s="2210"/>
      <c r="AD174" s="2229"/>
      <c r="AE174" s="2232"/>
      <c r="AF174" s="2232"/>
      <c r="AG174" s="2235"/>
    </row>
    <row r="175" spans="1:33" s="1265" customFormat="1" ht="40.5" customHeight="1" x14ac:dyDescent="0.2">
      <c r="A175" s="2179" t="s">
        <v>2438</v>
      </c>
      <c r="B175" s="2211" t="s">
        <v>1453</v>
      </c>
      <c r="C175" s="2179">
        <v>24</v>
      </c>
      <c r="D175" s="2181" t="s">
        <v>1549</v>
      </c>
      <c r="E175" s="2184" t="s">
        <v>1097</v>
      </c>
      <c r="F175" s="2184" t="s">
        <v>1111</v>
      </c>
      <c r="G175" s="2187" t="s">
        <v>1074</v>
      </c>
      <c r="H175" s="2190">
        <v>320000</v>
      </c>
      <c r="I175" s="2187" t="s">
        <v>1057</v>
      </c>
      <c r="J175" s="2193" t="s">
        <v>1414</v>
      </c>
      <c r="K175" s="1642" t="s">
        <v>1140</v>
      </c>
      <c r="L175" s="1643">
        <v>0.3</v>
      </c>
      <c r="M175" s="2196" t="s">
        <v>1548</v>
      </c>
      <c r="O175" s="1555">
        <v>0</v>
      </c>
      <c r="P175" s="1556">
        <v>38400</v>
      </c>
      <c r="Q175" s="1556">
        <v>28800</v>
      </c>
      <c r="R175" s="1556">
        <v>28800</v>
      </c>
      <c r="S175" s="1556">
        <v>0</v>
      </c>
      <c r="T175" s="1557">
        <v>0</v>
      </c>
      <c r="V175" s="2199">
        <v>22400</v>
      </c>
      <c r="W175" s="2202">
        <v>124800</v>
      </c>
      <c r="X175" s="2202">
        <v>96000</v>
      </c>
      <c r="Y175" s="2202">
        <v>76800</v>
      </c>
      <c r="Z175" s="2202">
        <v>0</v>
      </c>
      <c r="AA175" s="2205">
        <v>0</v>
      </c>
      <c r="AC175" s="2208" t="s">
        <v>1453</v>
      </c>
      <c r="AD175" s="2227">
        <v>320000</v>
      </c>
      <c r="AE175" s="2230" t="s">
        <v>1097</v>
      </c>
      <c r="AF175" s="2230" t="s">
        <v>1074</v>
      </c>
      <c r="AG175" s="2233">
        <v>24</v>
      </c>
    </row>
    <row r="176" spans="1:33" s="1265" customFormat="1" ht="40.5" customHeight="1" x14ac:dyDescent="0.2">
      <c r="A176" s="2180"/>
      <c r="B176" s="2211"/>
      <c r="C176" s="2180"/>
      <c r="D176" s="2182"/>
      <c r="E176" s="2185"/>
      <c r="F176" s="2185"/>
      <c r="G176" s="2188"/>
      <c r="H176" s="2191"/>
      <c r="I176" s="2188"/>
      <c r="J176" s="2194"/>
      <c r="K176" s="1642" t="s">
        <v>386</v>
      </c>
      <c r="L176" s="1643">
        <v>0.6</v>
      </c>
      <c r="M176" s="2197"/>
      <c r="O176" s="1558">
        <v>19200</v>
      </c>
      <c r="P176" s="1554">
        <v>76800</v>
      </c>
      <c r="Q176" s="1554">
        <v>57600</v>
      </c>
      <c r="R176" s="1554">
        <v>38400</v>
      </c>
      <c r="S176" s="1554">
        <v>0</v>
      </c>
      <c r="T176" s="1554">
        <v>0</v>
      </c>
      <c r="V176" s="2200"/>
      <c r="W176" s="2203"/>
      <c r="X176" s="2203"/>
      <c r="Y176" s="2203"/>
      <c r="Z176" s="2203"/>
      <c r="AA176" s="2206"/>
      <c r="AC176" s="2209"/>
      <c r="AD176" s="2228"/>
      <c r="AE176" s="2231"/>
      <c r="AF176" s="2231"/>
      <c r="AG176" s="2234"/>
    </row>
    <row r="177" spans="1:33" s="1265" customFormat="1" ht="40.5" customHeight="1" x14ac:dyDescent="0.2">
      <c r="A177" s="2180"/>
      <c r="B177" s="2211"/>
      <c r="C177" s="2180"/>
      <c r="D177" s="2182"/>
      <c r="E177" s="2185"/>
      <c r="F177" s="2185"/>
      <c r="G177" s="2188"/>
      <c r="H177" s="2191"/>
      <c r="I177" s="2188"/>
      <c r="J177" s="2194"/>
      <c r="K177" s="1642" t="s">
        <v>1138</v>
      </c>
      <c r="L177" s="1643">
        <v>0.1</v>
      </c>
      <c r="M177" s="2197"/>
      <c r="O177" s="1558">
        <v>3200</v>
      </c>
      <c r="P177" s="1554">
        <v>9600</v>
      </c>
      <c r="Q177" s="1554">
        <v>9600</v>
      </c>
      <c r="R177" s="1554">
        <v>9600</v>
      </c>
      <c r="S177" s="1554">
        <v>0</v>
      </c>
      <c r="T177" s="1559">
        <v>0</v>
      </c>
      <c r="V177" s="2200"/>
      <c r="W177" s="2203"/>
      <c r="X177" s="2203"/>
      <c r="Y177" s="2203"/>
      <c r="Z177" s="2203"/>
      <c r="AA177" s="2206"/>
      <c r="AC177" s="2209"/>
      <c r="AD177" s="2228"/>
      <c r="AE177" s="2231"/>
      <c r="AF177" s="2231"/>
      <c r="AG177" s="2234"/>
    </row>
    <row r="178" spans="1:33" s="1265" customFormat="1" ht="40.5" customHeight="1" thickBot="1" x14ac:dyDescent="0.25">
      <c r="A178" s="2180"/>
      <c r="B178" s="2211"/>
      <c r="C178" s="2180"/>
      <c r="D178" s="2183"/>
      <c r="E178" s="2186"/>
      <c r="F178" s="2186"/>
      <c r="G178" s="2189"/>
      <c r="H178" s="2192"/>
      <c r="I178" s="2189"/>
      <c r="J178" s="2195"/>
      <c r="K178" s="1642" t="s">
        <v>1139</v>
      </c>
      <c r="L178" s="1643"/>
      <c r="M178" s="2198"/>
      <c r="O178" s="1572">
        <v>0</v>
      </c>
      <c r="P178" s="1573">
        <v>0</v>
      </c>
      <c r="Q178" s="1573">
        <v>0</v>
      </c>
      <c r="R178" s="1573">
        <v>0</v>
      </c>
      <c r="S178" s="1573">
        <v>0</v>
      </c>
      <c r="T178" s="1574">
        <v>0</v>
      </c>
      <c r="V178" s="2201"/>
      <c r="W178" s="2204"/>
      <c r="X178" s="2204"/>
      <c r="Y178" s="2204"/>
      <c r="Z178" s="2204"/>
      <c r="AA178" s="2207"/>
      <c r="AC178" s="2210"/>
      <c r="AD178" s="2229"/>
      <c r="AE178" s="2232"/>
      <c r="AF178" s="2232"/>
      <c r="AG178" s="2235"/>
    </row>
    <row r="179" spans="1:33" s="1265" customFormat="1" ht="53.25" customHeight="1" x14ac:dyDescent="0.2">
      <c r="A179" s="2179" t="s">
        <v>2438</v>
      </c>
      <c r="B179" s="2211" t="s">
        <v>1454</v>
      </c>
      <c r="C179" s="2179">
        <v>20</v>
      </c>
      <c r="D179" s="2181" t="s">
        <v>1386</v>
      </c>
      <c r="E179" s="2184" t="s">
        <v>1070</v>
      </c>
      <c r="F179" s="2184" t="s">
        <v>1112</v>
      </c>
      <c r="G179" s="2187" t="s">
        <v>1074</v>
      </c>
      <c r="H179" s="2190">
        <v>60000</v>
      </c>
      <c r="I179" s="2187" t="s">
        <v>1126</v>
      </c>
      <c r="J179" s="2193" t="s">
        <v>1414</v>
      </c>
      <c r="K179" s="1642" t="s">
        <v>1140</v>
      </c>
      <c r="L179" s="1643">
        <v>0.2</v>
      </c>
      <c r="M179" s="2196" t="s">
        <v>1480</v>
      </c>
      <c r="O179" s="1555">
        <v>12000</v>
      </c>
      <c r="P179" s="1556">
        <v>12000</v>
      </c>
      <c r="Q179" s="1556">
        <v>12000</v>
      </c>
      <c r="R179" s="1556">
        <v>12000</v>
      </c>
      <c r="S179" s="1556">
        <v>12000</v>
      </c>
      <c r="T179" s="1557">
        <v>12000</v>
      </c>
      <c r="V179" s="2199">
        <v>60000</v>
      </c>
      <c r="W179" s="2202">
        <v>60000</v>
      </c>
      <c r="X179" s="2202">
        <v>60000</v>
      </c>
      <c r="Y179" s="2202">
        <v>60000</v>
      </c>
      <c r="Z179" s="2202">
        <v>60000</v>
      </c>
      <c r="AA179" s="2205">
        <v>60000</v>
      </c>
      <c r="AC179" s="2208" t="s">
        <v>1454</v>
      </c>
      <c r="AD179" s="2227">
        <v>360000</v>
      </c>
      <c r="AE179" s="2230" t="s">
        <v>1070</v>
      </c>
      <c r="AF179" s="2230" t="s">
        <v>1074</v>
      </c>
      <c r="AG179" s="2233">
        <v>20</v>
      </c>
    </row>
    <row r="180" spans="1:33" s="1265" customFormat="1" ht="53.25" customHeight="1" x14ac:dyDescent="0.2">
      <c r="A180" s="2180"/>
      <c r="B180" s="2211"/>
      <c r="C180" s="2180"/>
      <c r="D180" s="2182"/>
      <c r="E180" s="2185"/>
      <c r="F180" s="2185"/>
      <c r="G180" s="2188"/>
      <c r="H180" s="2191"/>
      <c r="I180" s="2188"/>
      <c r="J180" s="2194"/>
      <c r="K180" s="1642" t="s">
        <v>386</v>
      </c>
      <c r="L180" s="1643">
        <v>0.65</v>
      </c>
      <c r="M180" s="2197"/>
      <c r="O180" s="1558">
        <v>39000</v>
      </c>
      <c r="P180" s="1554">
        <v>39000</v>
      </c>
      <c r="Q180" s="1554">
        <v>39000</v>
      </c>
      <c r="R180" s="1554">
        <v>39000</v>
      </c>
      <c r="S180" s="1554">
        <v>39000</v>
      </c>
      <c r="T180" s="1559">
        <v>39000</v>
      </c>
      <c r="V180" s="2200"/>
      <c r="W180" s="2203"/>
      <c r="X180" s="2203"/>
      <c r="Y180" s="2203"/>
      <c r="Z180" s="2203"/>
      <c r="AA180" s="2206"/>
      <c r="AC180" s="2209"/>
      <c r="AD180" s="2228"/>
      <c r="AE180" s="2231"/>
      <c r="AF180" s="2231"/>
      <c r="AG180" s="2234"/>
    </row>
    <row r="181" spans="1:33" s="1265" customFormat="1" ht="53.25" customHeight="1" x14ac:dyDescent="0.2">
      <c r="A181" s="2180"/>
      <c r="B181" s="2211"/>
      <c r="C181" s="2180"/>
      <c r="D181" s="2182"/>
      <c r="E181" s="2185"/>
      <c r="F181" s="2185"/>
      <c r="G181" s="2188"/>
      <c r="H181" s="2191"/>
      <c r="I181" s="2188"/>
      <c r="J181" s="2194"/>
      <c r="K181" s="1642" t="s">
        <v>1138</v>
      </c>
      <c r="L181" s="1643">
        <v>0.15</v>
      </c>
      <c r="M181" s="2197"/>
      <c r="O181" s="1558">
        <v>9000</v>
      </c>
      <c r="P181" s="1554">
        <v>9000</v>
      </c>
      <c r="Q181" s="1554">
        <v>9000</v>
      </c>
      <c r="R181" s="1554">
        <v>9000</v>
      </c>
      <c r="S181" s="1554">
        <v>9000</v>
      </c>
      <c r="T181" s="1559">
        <v>9000</v>
      </c>
      <c r="V181" s="2200"/>
      <c r="W181" s="2203"/>
      <c r="X181" s="2203"/>
      <c r="Y181" s="2203"/>
      <c r="Z181" s="2203"/>
      <c r="AA181" s="2206"/>
      <c r="AC181" s="2209"/>
      <c r="AD181" s="2228"/>
      <c r="AE181" s="2231"/>
      <c r="AF181" s="2231"/>
      <c r="AG181" s="2234"/>
    </row>
    <row r="182" spans="1:33" s="1265" customFormat="1" ht="53.25" customHeight="1" thickBot="1" x14ac:dyDescent="0.25">
      <c r="A182" s="2180"/>
      <c r="B182" s="2211"/>
      <c r="C182" s="2180"/>
      <c r="D182" s="2183"/>
      <c r="E182" s="2186"/>
      <c r="F182" s="2186"/>
      <c r="G182" s="2189"/>
      <c r="H182" s="2192"/>
      <c r="I182" s="2189"/>
      <c r="J182" s="2195"/>
      <c r="K182" s="1642" t="s">
        <v>1139</v>
      </c>
      <c r="L182" s="1643"/>
      <c r="M182" s="2198"/>
      <c r="O182" s="1790">
        <v>0</v>
      </c>
      <c r="P182" s="1791">
        <v>0</v>
      </c>
      <c r="Q182" s="1791">
        <v>0</v>
      </c>
      <c r="R182" s="1791">
        <v>0</v>
      </c>
      <c r="S182" s="1791">
        <v>0</v>
      </c>
      <c r="T182" s="1792">
        <v>0</v>
      </c>
      <c r="V182" s="2201"/>
      <c r="W182" s="2204"/>
      <c r="X182" s="2204"/>
      <c r="Y182" s="2204"/>
      <c r="Z182" s="2204"/>
      <c r="AA182" s="2207"/>
      <c r="AC182" s="2210"/>
      <c r="AD182" s="2229"/>
      <c r="AE182" s="2232"/>
      <c r="AF182" s="2232"/>
      <c r="AG182" s="2235"/>
    </row>
    <row r="183" spans="1:33" s="1265" customFormat="1" ht="57" customHeight="1" x14ac:dyDescent="0.2">
      <c r="A183" s="2179" t="s">
        <v>2438</v>
      </c>
      <c r="B183" s="2211" t="s">
        <v>1454</v>
      </c>
      <c r="C183" s="2179">
        <v>29</v>
      </c>
      <c r="D183" s="2181" t="s">
        <v>1387</v>
      </c>
      <c r="E183" s="2184" t="s">
        <v>1084</v>
      </c>
      <c r="F183" s="2184" t="s">
        <v>1112</v>
      </c>
      <c r="G183" s="2187" t="s">
        <v>1074</v>
      </c>
      <c r="H183" s="2190">
        <v>40000</v>
      </c>
      <c r="I183" s="2187" t="s">
        <v>1126</v>
      </c>
      <c r="J183" s="2193" t="s">
        <v>1414</v>
      </c>
      <c r="K183" s="1642" t="s">
        <v>1140</v>
      </c>
      <c r="L183" s="1643"/>
      <c r="M183" s="2196" t="s">
        <v>1481</v>
      </c>
      <c r="O183" s="1782">
        <v>0</v>
      </c>
      <c r="P183" s="1783">
        <v>0</v>
      </c>
      <c r="Q183" s="1783">
        <v>0</v>
      </c>
      <c r="R183" s="1783">
        <v>0</v>
      </c>
      <c r="S183" s="1783">
        <v>0</v>
      </c>
      <c r="T183" s="1784">
        <v>0</v>
      </c>
      <c r="V183" s="2199">
        <v>40000</v>
      </c>
      <c r="W183" s="2202">
        <v>40000</v>
      </c>
      <c r="X183" s="2202">
        <v>40000</v>
      </c>
      <c r="Y183" s="2202">
        <v>40000</v>
      </c>
      <c r="Z183" s="2202">
        <v>40000</v>
      </c>
      <c r="AA183" s="2205">
        <v>40000</v>
      </c>
      <c r="AC183" s="2208" t="s">
        <v>1454</v>
      </c>
      <c r="AD183" s="2227">
        <v>240000</v>
      </c>
      <c r="AE183" s="2230" t="s">
        <v>1084</v>
      </c>
      <c r="AF183" s="2230" t="s">
        <v>1074</v>
      </c>
      <c r="AG183" s="2233">
        <v>29</v>
      </c>
    </row>
    <row r="184" spans="1:33" s="1265" customFormat="1" ht="57" customHeight="1" x14ac:dyDescent="0.2">
      <c r="A184" s="2180"/>
      <c r="B184" s="2211"/>
      <c r="C184" s="2180"/>
      <c r="D184" s="2182"/>
      <c r="E184" s="2185"/>
      <c r="F184" s="2185"/>
      <c r="G184" s="2188"/>
      <c r="H184" s="2191"/>
      <c r="I184" s="2188"/>
      <c r="J184" s="2194"/>
      <c r="K184" s="1642" t="s">
        <v>386</v>
      </c>
      <c r="L184" s="1643">
        <v>0.8</v>
      </c>
      <c r="M184" s="2197"/>
      <c r="O184" s="1785">
        <v>32000</v>
      </c>
      <c r="P184" s="1554">
        <v>32000</v>
      </c>
      <c r="Q184" s="1554">
        <v>32000</v>
      </c>
      <c r="R184" s="1554">
        <v>32000</v>
      </c>
      <c r="S184" s="1554">
        <v>32000</v>
      </c>
      <c r="T184" s="1786">
        <v>32000</v>
      </c>
      <c r="V184" s="2200"/>
      <c r="W184" s="2203"/>
      <c r="X184" s="2203"/>
      <c r="Y184" s="2203"/>
      <c r="Z184" s="2203"/>
      <c r="AA184" s="2206"/>
      <c r="AC184" s="2209"/>
      <c r="AD184" s="2228"/>
      <c r="AE184" s="2231"/>
      <c r="AF184" s="2231"/>
      <c r="AG184" s="2234"/>
    </row>
    <row r="185" spans="1:33" s="1265" customFormat="1" ht="57" customHeight="1" x14ac:dyDescent="0.2">
      <c r="A185" s="2180"/>
      <c r="B185" s="2211"/>
      <c r="C185" s="2180"/>
      <c r="D185" s="2182"/>
      <c r="E185" s="2185"/>
      <c r="F185" s="2185"/>
      <c r="G185" s="2188"/>
      <c r="H185" s="2191"/>
      <c r="I185" s="2188"/>
      <c r="J185" s="2194"/>
      <c r="K185" s="1642" t="s">
        <v>1138</v>
      </c>
      <c r="L185" s="1643">
        <v>0.2</v>
      </c>
      <c r="M185" s="2197"/>
      <c r="O185" s="1785">
        <v>8000</v>
      </c>
      <c r="P185" s="1554">
        <v>8000</v>
      </c>
      <c r="Q185" s="1554">
        <v>8000</v>
      </c>
      <c r="R185" s="1554">
        <v>8000</v>
      </c>
      <c r="S185" s="1554">
        <v>8000</v>
      </c>
      <c r="T185" s="1786">
        <v>8000</v>
      </c>
      <c r="V185" s="2200"/>
      <c r="W185" s="2203"/>
      <c r="X185" s="2203"/>
      <c r="Y185" s="2203"/>
      <c r="Z185" s="2203"/>
      <c r="AA185" s="2206"/>
      <c r="AC185" s="2209"/>
      <c r="AD185" s="2228"/>
      <c r="AE185" s="2231"/>
      <c r="AF185" s="2231"/>
      <c r="AG185" s="2234"/>
    </row>
    <row r="186" spans="1:33" s="1265" customFormat="1" ht="57" customHeight="1" thickBot="1" x14ac:dyDescent="0.25">
      <c r="A186" s="2180"/>
      <c r="B186" s="2211"/>
      <c r="C186" s="2180"/>
      <c r="D186" s="2183"/>
      <c r="E186" s="2186"/>
      <c r="F186" s="2186"/>
      <c r="G186" s="2189"/>
      <c r="H186" s="2192"/>
      <c r="I186" s="2189"/>
      <c r="J186" s="2195"/>
      <c r="K186" s="1642" t="s">
        <v>1139</v>
      </c>
      <c r="L186" s="1643"/>
      <c r="M186" s="2198"/>
      <c r="O186" s="1787">
        <v>0</v>
      </c>
      <c r="P186" s="1788">
        <v>0</v>
      </c>
      <c r="Q186" s="1788">
        <v>0</v>
      </c>
      <c r="R186" s="1788">
        <v>0</v>
      </c>
      <c r="S186" s="1788">
        <v>0</v>
      </c>
      <c r="T186" s="1789">
        <v>0</v>
      </c>
      <c r="V186" s="2201"/>
      <c r="W186" s="2204"/>
      <c r="X186" s="2204"/>
      <c r="Y186" s="2204"/>
      <c r="Z186" s="2204"/>
      <c r="AA186" s="2207"/>
      <c r="AC186" s="2210"/>
      <c r="AD186" s="2229"/>
      <c r="AE186" s="2232"/>
      <c r="AF186" s="2232"/>
      <c r="AG186" s="2235"/>
    </row>
    <row r="187" spans="1:33" s="1265" customFormat="1" ht="66.75" customHeight="1" x14ac:dyDescent="0.2">
      <c r="A187" s="2179" t="s">
        <v>2438</v>
      </c>
      <c r="B187" s="2211" t="s">
        <v>1454</v>
      </c>
      <c r="C187" s="2179">
        <v>52</v>
      </c>
      <c r="D187" s="2181" t="s">
        <v>1541</v>
      </c>
      <c r="E187" s="2184" t="s">
        <v>1346</v>
      </c>
      <c r="F187" s="2184" t="s">
        <v>1536</v>
      </c>
      <c r="G187" s="2187" t="s">
        <v>1074</v>
      </c>
      <c r="H187" s="2190">
        <v>50000</v>
      </c>
      <c r="I187" s="2187" t="s">
        <v>1057</v>
      </c>
      <c r="J187" s="2193" t="s">
        <v>1537</v>
      </c>
      <c r="K187" s="1642" t="s">
        <v>1140</v>
      </c>
      <c r="L187" s="1643">
        <v>0.3</v>
      </c>
      <c r="M187" s="2196" t="s">
        <v>1540</v>
      </c>
      <c r="O187" s="1782"/>
      <c r="P187" s="1783">
        <v>4500</v>
      </c>
      <c r="Q187" s="1783">
        <v>4500</v>
      </c>
      <c r="R187" s="1783">
        <v>4500</v>
      </c>
      <c r="S187" s="1783">
        <v>1500</v>
      </c>
      <c r="T187" s="1784"/>
      <c r="V187" s="2199">
        <v>0</v>
      </c>
      <c r="W187" s="2202">
        <v>15000</v>
      </c>
      <c r="X187" s="2202">
        <v>15000</v>
      </c>
      <c r="Y187" s="2202">
        <v>12000</v>
      </c>
      <c r="Z187" s="2202">
        <v>8000</v>
      </c>
      <c r="AA187" s="2205">
        <v>0</v>
      </c>
      <c r="AC187" s="2208" t="s">
        <v>1454</v>
      </c>
      <c r="AD187" s="2227">
        <v>50000</v>
      </c>
      <c r="AE187" s="2230" t="s">
        <v>1346</v>
      </c>
      <c r="AF187" s="2230" t="s">
        <v>1074</v>
      </c>
      <c r="AG187" s="2233">
        <v>52</v>
      </c>
    </row>
    <row r="188" spans="1:33" s="1265" customFormat="1" ht="66.75" customHeight="1" x14ac:dyDescent="0.2">
      <c r="A188" s="2180"/>
      <c r="B188" s="2211"/>
      <c r="C188" s="2180"/>
      <c r="D188" s="2182"/>
      <c r="E188" s="2185"/>
      <c r="F188" s="2185"/>
      <c r="G188" s="2188"/>
      <c r="H188" s="2191"/>
      <c r="I188" s="2188"/>
      <c r="J188" s="2194"/>
      <c r="K188" s="1642" t="s">
        <v>386</v>
      </c>
      <c r="L188" s="1643">
        <v>0.6</v>
      </c>
      <c r="M188" s="2197"/>
      <c r="O188" s="1785"/>
      <c r="P188" s="1554">
        <v>9000</v>
      </c>
      <c r="Q188" s="1554">
        <v>9000</v>
      </c>
      <c r="R188" s="1554">
        <v>6000</v>
      </c>
      <c r="S188" s="1554">
        <v>6000</v>
      </c>
      <c r="T188" s="1786"/>
      <c r="V188" s="2200"/>
      <c r="W188" s="2203"/>
      <c r="X188" s="2203"/>
      <c r="Y188" s="2203"/>
      <c r="Z188" s="2203"/>
      <c r="AA188" s="2206"/>
      <c r="AC188" s="2209"/>
      <c r="AD188" s="2228"/>
      <c r="AE188" s="2231"/>
      <c r="AF188" s="2231"/>
      <c r="AG188" s="2234"/>
    </row>
    <row r="189" spans="1:33" s="1265" customFormat="1" ht="66.75" customHeight="1" x14ac:dyDescent="0.2">
      <c r="A189" s="2180"/>
      <c r="B189" s="2211"/>
      <c r="C189" s="2180"/>
      <c r="D189" s="2182"/>
      <c r="E189" s="2185"/>
      <c r="F189" s="2185"/>
      <c r="G189" s="2188"/>
      <c r="H189" s="2191"/>
      <c r="I189" s="2188"/>
      <c r="J189" s="2194"/>
      <c r="K189" s="1642" t="s">
        <v>1138</v>
      </c>
      <c r="L189" s="1643">
        <v>0.1</v>
      </c>
      <c r="M189" s="2197"/>
      <c r="O189" s="1785"/>
      <c r="P189" s="1554">
        <v>1500</v>
      </c>
      <c r="Q189" s="1554">
        <v>1500</v>
      </c>
      <c r="R189" s="1554">
        <v>1500</v>
      </c>
      <c r="S189" s="1554">
        <v>500</v>
      </c>
      <c r="T189" s="1786"/>
      <c r="V189" s="2200"/>
      <c r="W189" s="2203"/>
      <c r="X189" s="2203"/>
      <c r="Y189" s="2203"/>
      <c r="Z189" s="2203"/>
      <c r="AA189" s="2206"/>
      <c r="AC189" s="2209"/>
      <c r="AD189" s="2228"/>
      <c r="AE189" s="2231"/>
      <c r="AF189" s="2231"/>
      <c r="AG189" s="2234"/>
    </row>
    <row r="190" spans="1:33" s="1265" customFormat="1" ht="66.75" customHeight="1" thickBot="1" x14ac:dyDescent="0.25">
      <c r="A190" s="2180"/>
      <c r="B190" s="2211"/>
      <c r="C190" s="2180"/>
      <c r="D190" s="2183"/>
      <c r="E190" s="2186"/>
      <c r="F190" s="2186"/>
      <c r="G190" s="2189"/>
      <c r="H190" s="2192"/>
      <c r="I190" s="2189"/>
      <c r="J190" s="2195"/>
      <c r="K190" s="1642" t="s">
        <v>1139</v>
      </c>
      <c r="L190" s="1643"/>
      <c r="M190" s="2198"/>
      <c r="O190" s="1787"/>
      <c r="P190" s="1788">
        <v>0</v>
      </c>
      <c r="Q190" s="1788">
        <v>0</v>
      </c>
      <c r="R190" s="1788">
        <v>0</v>
      </c>
      <c r="S190" s="1788">
        <v>0</v>
      </c>
      <c r="T190" s="1789"/>
      <c r="V190" s="2201"/>
      <c r="W190" s="2204"/>
      <c r="X190" s="2204"/>
      <c r="Y190" s="2204"/>
      <c r="Z190" s="2204"/>
      <c r="AA190" s="2207"/>
      <c r="AC190" s="2210"/>
      <c r="AD190" s="2229"/>
      <c r="AE190" s="2232"/>
      <c r="AF190" s="2232"/>
      <c r="AG190" s="2235"/>
    </row>
    <row r="191" spans="1:33" s="1265" customFormat="1" ht="73.5" customHeight="1" x14ac:dyDescent="0.2">
      <c r="A191" s="2179" t="s">
        <v>2438</v>
      </c>
      <c r="B191" s="2211" t="s">
        <v>1453</v>
      </c>
      <c r="C191" s="2179">
        <v>50</v>
      </c>
      <c r="D191" s="2181" t="s">
        <v>1538</v>
      </c>
      <c r="E191" s="2184" t="s">
        <v>1078</v>
      </c>
      <c r="F191" s="2184" t="s">
        <v>1113</v>
      </c>
      <c r="G191" s="2187" t="s">
        <v>1074</v>
      </c>
      <c r="H191" s="2190">
        <v>55000</v>
      </c>
      <c r="I191" s="2187" t="s">
        <v>1057</v>
      </c>
      <c r="J191" s="2193" t="s">
        <v>1414</v>
      </c>
      <c r="K191" s="1642" t="s">
        <v>1140</v>
      </c>
      <c r="L191" s="1643">
        <v>0.15</v>
      </c>
      <c r="M191" s="2196" t="s">
        <v>1485</v>
      </c>
      <c r="O191" s="1782">
        <v>2475</v>
      </c>
      <c r="P191" s="1783">
        <v>2475</v>
      </c>
      <c r="Q191" s="1783">
        <v>3300</v>
      </c>
      <c r="R191" s="1783">
        <v>0</v>
      </c>
      <c r="S191" s="1783">
        <v>0</v>
      </c>
      <c r="T191" s="1784">
        <v>0</v>
      </c>
      <c r="V191" s="2199">
        <v>16500</v>
      </c>
      <c r="W191" s="2202">
        <v>16500</v>
      </c>
      <c r="X191" s="2202">
        <v>22000</v>
      </c>
      <c r="Y191" s="2202">
        <v>0</v>
      </c>
      <c r="Z191" s="2202">
        <v>0</v>
      </c>
      <c r="AA191" s="2205">
        <v>0</v>
      </c>
      <c r="AC191" s="2208" t="s">
        <v>1453</v>
      </c>
      <c r="AD191" s="2227">
        <v>55000</v>
      </c>
      <c r="AE191" s="2230" t="s">
        <v>1078</v>
      </c>
      <c r="AF191" s="2230" t="s">
        <v>1074</v>
      </c>
      <c r="AG191" s="2233">
        <v>50</v>
      </c>
    </row>
    <row r="192" spans="1:33" s="1265" customFormat="1" ht="73.5" customHeight="1" x14ac:dyDescent="0.2">
      <c r="A192" s="2180"/>
      <c r="B192" s="2211"/>
      <c r="C192" s="2180"/>
      <c r="D192" s="2182"/>
      <c r="E192" s="2185"/>
      <c r="F192" s="2185"/>
      <c r="G192" s="2188"/>
      <c r="H192" s="2191"/>
      <c r="I192" s="2188"/>
      <c r="J192" s="2194"/>
      <c r="K192" s="1642" t="s">
        <v>386</v>
      </c>
      <c r="L192" s="1643">
        <v>0.7</v>
      </c>
      <c r="M192" s="2197"/>
      <c r="O192" s="1785">
        <v>11550</v>
      </c>
      <c r="P192" s="1554">
        <v>11550</v>
      </c>
      <c r="Q192" s="1554">
        <v>15400</v>
      </c>
      <c r="R192" s="1554">
        <v>0</v>
      </c>
      <c r="S192" s="1554">
        <v>0</v>
      </c>
      <c r="T192" s="1786">
        <v>0</v>
      </c>
      <c r="V192" s="2200"/>
      <c r="W192" s="2203"/>
      <c r="X192" s="2203"/>
      <c r="Y192" s="2203"/>
      <c r="Z192" s="2203"/>
      <c r="AA192" s="2206"/>
      <c r="AC192" s="2209"/>
      <c r="AD192" s="2228"/>
      <c r="AE192" s="2231"/>
      <c r="AF192" s="2231"/>
      <c r="AG192" s="2234"/>
    </row>
    <row r="193" spans="1:33" s="1265" customFormat="1" ht="73.5" customHeight="1" x14ac:dyDescent="0.2">
      <c r="A193" s="2180"/>
      <c r="B193" s="2211"/>
      <c r="C193" s="2180"/>
      <c r="D193" s="2182"/>
      <c r="E193" s="2185"/>
      <c r="F193" s="2185"/>
      <c r="G193" s="2188"/>
      <c r="H193" s="2191"/>
      <c r="I193" s="2188"/>
      <c r="J193" s="2194"/>
      <c r="K193" s="1642" t="s">
        <v>1138</v>
      </c>
      <c r="L193" s="1643">
        <v>0.15</v>
      </c>
      <c r="M193" s="2197"/>
      <c r="O193" s="1785">
        <v>2475</v>
      </c>
      <c r="P193" s="1554">
        <v>2475</v>
      </c>
      <c r="Q193" s="1554">
        <v>3300</v>
      </c>
      <c r="R193" s="1554">
        <v>0</v>
      </c>
      <c r="S193" s="1554">
        <v>0</v>
      </c>
      <c r="T193" s="1786">
        <v>0</v>
      </c>
      <c r="V193" s="2200"/>
      <c r="W193" s="2203"/>
      <c r="X193" s="2203"/>
      <c r="Y193" s="2203"/>
      <c r="Z193" s="2203"/>
      <c r="AA193" s="2206"/>
      <c r="AC193" s="2209"/>
      <c r="AD193" s="2228"/>
      <c r="AE193" s="2231"/>
      <c r="AF193" s="2231"/>
      <c r="AG193" s="2234"/>
    </row>
    <row r="194" spans="1:33" s="1265" customFormat="1" ht="73.5" customHeight="1" thickBot="1" x14ac:dyDescent="0.25">
      <c r="A194" s="2180"/>
      <c r="B194" s="2211"/>
      <c r="C194" s="2180"/>
      <c r="D194" s="2183"/>
      <c r="E194" s="2186"/>
      <c r="F194" s="2186"/>
      <c r="G194" s="2189"/>
      <c r="H194" s="2192"/>
      <c r="I194" s="2189"/>
      <c r="J194" s="2195"/>
      <c r="K194" s="1642" t="s">
        <v>1139</v>
      </c>
      <c r="L194" s="1643"/>
      <c r="M194" s="2198"/>
      <c r="O194" s="1787">
        <v>0</v>
      </c>
      <c r="P194" s="1788">
        <v>0</v>
      </c>
      <c r="Q194" s="1788">
        <v>0</v>
      </c>
      <c r="R194" s="1788">
        <v>0</v>
      </c>
      <c r="S194" s="1788">
        <v>0</v>
      </c>
      <c r="T194" s="1789">
        <v>0</v>
      </c>
      <c r="V194" s="2201"/>
      <c r="W194" s="2204"/>
      <c r="X194" s="2204"/>
      <c r="Y194" s="2204"/>
      <c r="Z194" s="2204"/>
      <c r="AA194" s="2207"/>
      <c r="AC194" s="2210"/>
      <c r="AD194" s="2229"/>
      <c r="AE194" s="2232"/>
      <c r="AF194" s="2232"/>
      <c r="AG194" s="2235"/>
    </row>
    <row r="195" spans="1:33" s="1265" customFormat="1" ht="12.75" x14ac:dyDescent="0.2">
      <c r="A195" s="1656"/>
      <c r="B195" s="1693"/>
      <c r="C195" s="1656"/>
      <c r="D195" s="1289"/>
      <c r="E195" s="1264"/>
      <c r="F195" s="1264"/>
      <c r="G195" s="1264"/>
      <c r="H195" s="1315"/>
      <c r="I195" s="1264"/>
      <c r="J195" s="1289"/>
      <c r="K195" s="1289"/>
      <c r="L195" s="1315"/>
      <c r="M195" s="1289"/>
      <c r="O195" s="1266"/>
      <c r="P195" s="1266"/>
      <c r="Q195" s="1266"/>
      <c r="R195" s="1266"/>
      <c r="S195" s="1266"/>
      <c r="T195" s="1266"/>
      <c r="V195" s="1266"/>
      <c r="W195" s="1266"/>
      <c r="X195" s="1266"/>
      <c r="Y195" s="1266"/>
      <c r="Z195" s="1266"/>
      <c r="AA195" s="1266"/>
      <c r="AC195" s="1698"/>
      <c r="AE195" s="1458"/>
      <c r="AF195" s="1458"/>
    </row>
    <row r="196" spans="1:33" s="1266" customFormat="1" ht="25.5" customHeight="1" x14ac:dyDescent="0.25">
      <c r="A196" s="1656"/>
      <c r="B196" s="1693"/>
      <c r="C196" s="1656"/>
      <c r="D196" s="1689" t="s">
        <v>1504</v>
      </c>
      <c r="E196" s="1287"/>
      <c r="F196" s="1287"/>
      <c r="G196" s="1287"/>
      <c r="H196" s="1589"/>
      <c r="I196" s="1590"/>
      <c r="J196" s="1591"/>
      <c r="K196" s="1591"/>
      <c r="L196" s="1589"/>
      <c r="M196" s="1344"/>
      <c r="O196" s="1583" t="s">
        <v>1305</v>
      </c>
      <c r="P196" s="1584"/>
      <c r="Q196" s="1584"/>
      <c r="R196" s="1584"/>
      <c r="S196" s="1584"/>
      <c r="T196" s="1584"/>
      <c r="V196" s="1583" t="s">
        <v>1305</v>
      </c>
      <c r="W196" s="1584"/>
      <c r="X196" s="1584"/>
      <c r="Y196" s="1584"/>
      <c r="Z196" s="1584"/>
      <c r="AA196" s="1584"/>
      <c r="AC196" s="1583" t="s">
        <v>1449</v>
      </c>
      <c r="AD196" s="1583"/>
      <c r="AE196" s="1583"/>
      <c r="AF196" s="1678"/>
      <c r="AG196" s="1583"/>
    </row>
    <row r="197" spans="1:33" s="1265" customFormat="1" ht="7.5" customHeight="1" x14ac:dyDescent="0.2">
      <c r="A197" s="1656"/>
      <c r="B197" s="1693"/>
      <c r="C197" s="1656"/>
      <c r="D197" s="1307"/>
      <c r="E197" s="1276"/>
      <c r="F197" s="1276"/>
      <c r="G197" s="1313"/>
      <c r="H197" s="1319"/>
      <c r="I197" s="1276"/>
      <c r="J197" s="1334"/>
      <c r="K197" s="1334"/>
      <c r="L197" s="1319"/>
      <c r="M197" s="1334"/>
      <c r="O197" s="1266"/>
      <c r="P197" s="1266"/>
      <c r="Q197" s="1266"/>
      <c r="R197" s="1266"/>
      <c r="S197" s="1266"/>
      <c r="T197" s="1266"/>
      <c r="V197" s="1266"/>
      <c r="W197" s="1266"/>
      <c r="X197" s="1266"/>
      <c r="Y197" s="1266"/>
      <c r="Z197" s="1266"/>
      <c r="AA197" s="1266"/>
      <c r="AC197" s="1698"/>
      <c r="AE197" s="1458"/>
      <c r="AF197" s="1458"/>
    </row>
    <row r="198" spans="1:33" s="1265" customFormat="1" ht="50.25" customHeight="1" thickBot="1" x14ac:dyDescent="0.25">
      <c r="A198" s="1656"/>
      <c r="B198" s="1693"/>
      <c r="C198" s="1656"/>
      <c r="D198" s="1344" t="s">
        <v>1053</v>
      </c>
      <c r="E198" s="1288" t="s">
        <v>1055</v>
      </c>
      <c r="F198" s="1288" t="s">
        <v>1066</v>
      </c>
      <c r="G198" s="1288" t="s">
        <v>1067</v>
      </c>
      <c r="H198" s="1288" t="s">
        <v>1063</v>
      </c>
      <c r="I198" s="1288" t="s">
        <v>1132</v>
      </c>
      <c r="J198" s="1335" t="s">
        <v>1054</v>
      </c>
      <c r="K198" s="2246" t="s">
        <v>1150</v>
      </c>
      <c r="L198" s="2247"/>
      <c r="M198" s="1335" t="s">
        <v>1068</v>
      </c>
      <c r="O198" s="1592">
        <v>2023</v>
      </c>
      <c r="P198" s="1592">
        <v>2024</v>
      </c>
      <c r="Q198" s="1592">
        <v>2025</v>
      </c>
      <c r="R198" s="1592">
        <v>2026</v>
      </c>
      <c r="S198" s="1592">
        <v>2027</v>
      </c>
      <c r="T198" s="1592">
        <v>2028</v>
      </c>
      <c r="V198" s="1592">
        <v>2023</v>
      </c>
      <c r="W198" s="1592">
        <v>2024</v>
      </c>
      <c r="X198" s="1592">
        <v>2025</v>
      </c>
      <c r="Y198" s="1592">
        <v>2026</v>
      </c>
      <c r="Z198" s="1592">
        <v>2027</v>
      </c>
      <c r="AA198" s="1592">
        <v>2028</v>
      </c>
      <c r="AC198" s="1669" t="s">
        <v>1450</v>
      </c>
      <c r="AD198" s="1669" t="s">
        <v>1435</v>
      </c>
      <c r="AE198" s="1669" t="s">
        <v>1433</v>
      </c>
      <c r="AF198" s="1669" t="s">
        <v>1434</v>
      </c>
      <c r="AG198" s="1669" t="s">
        <v>1439</v>
      </c>
    </row>
    <row r="199" spans="1:33" s="1265" customFormat="1" ht="60.75" customHeight="1" x14ac:dyDescent="0.2">
      <c r="A199" s="2180" t="s">
        <v>2439</v>
      </c>
      <c r="B199" s="2211" t="s">
        <v>1453</v>
      </c>
      <c r="C199" s="2180">
        <v>10</v>
      </c>
      <c r="D199" s="2215" t="s">
        <v>1483</v>
      </c>
      <c r="E199" s="2218" t="s">
        <v>1092</v>
      </c>
      <c r="F199" s="2218" t="s">
        <v>1114</v>
      </c>
      <c r="G199" s="2221" t="s">
        <v>1074</v>
      </c>
      <c r="H199" s="2224">
        <v>310000</v>
      </c>
      <c r="I199" s="2221" t="s">
        <v>1126</v>
      </c>
      <c r="J199" s="2236" t="s">
        <v>1414</v>
      </c>
      <c r="K199" s="1309" t="s">
        <v>1140</v>
      </c>
      <c r="L199" s="1336">
        <v>0.1</v>
      </c>
      <c r="M199" s="2240" t="s">
        <v>1484</v>
      </c>
      <c r="O199" s="1555">
        <v>31000</v>
      </c>
      <c r="P199" s="1556">
        <v>31000</v>
      </c>
      <c r="Q199" s="1556">
        <v>31000</v>
      </c>
      <c r="R199" s="1556">
        <v>31000</v>
      </c>
      <c r="S199" s="1556">
        <v>31000</v>
      </c>
      <c r="T199" s="1557">
        <v>31000</v>
      </c>
      <c r="V199" s="2199">
        <v>310000</v>
      </c>
      <c r="W199" s="2202">
        <v>310000</v>
      </c>
      <c r="X199" s="2202">
        <v>310000</v>
      </c>
      <c r="Y199" s="2202">
        <v>310000</v>
      </c>
      <c r="Z199" s="2202">
        <v>310000</v>
      </c>
      <c r="AA199" s="2205">
        <v>310000</v>
      </c>
      <c r="AC199" s="2208" t="s">
        <v>1453</v>
      </c>
      <c r="AD199" s="2227">
        <v>1960000</v>
      </c>
      <c r="AE199" s="2227" t="s">
        <v>1092</v>
      </c>
      <c r="AF199" s="2230" t="s">
        <v>1074</v>
      </c>
      <c r="AG199" s="2291">
        <v>10</v>
      </c>
    </row>
    <row r="200" spans="1:33" s="1265" customFormat="1" ht="60.75" customHeight="1" x14ac:dyDescent="0.2">
      <c r="A200" s="2180"/>
      <c r="B200" s="2211"/>
      <c r="C200" s="2180"/>
      <c r="D200" s="2216"/>
      <c r="E200" s="2219"/>
      <c r="F200" s="2219"/>
      <c r="G200" s="2222"/>
      <c r="H200" s="2225"/>
      <c r="I200" s="2222"/>
      <c r="J200" s="2237"/>
      <c r="K200" s="1309" t="s">
        <v>386</v>
      </c>
      <c r="L200" s="1336">
        <v>0.9</v>
      </c>
      <c r="M200" s="2241"/>
      <c r="O200" s="1558">
        <v>279000</v>
      </c>
      <c r="P200" s="1554">
        <v>279000</v>
      </c>
      <c r="Q200" s="1554">
        <v>279000</v>
      </c>
      <c r="R200" s="1554">
        <v>279000</v>
      </c>
      <c r="S200" s="1554">
        <v>279000</v>
      </c>
      <c r="T200" s="1559">
        <v>279000</v>
      </c>
      <c r="V200" s="2200"/>
      <c r="W200" s="2203"/>
      <c r="X200" s="2203"/>
      <c r="Y200" s="2203"/>
      <c r="Z200" s="2203"/>
      <c r="AA200" s="2206"/>
      <c r="AC200" s="2209"/>
      <c r="AD200" s="2228"/>
      <c r="AE200" s="2228"/>
      <c r="AF200" s="2231"/>
      <c r="AG200" s="2292"/>
    </row>
    <row r="201" spans="1:33" s="1265" customFormat="1" ht="60.75" customHeight="1" x14ac:dyDescent="0.2">
      <c r="A201" s="2180"/>
      <c r="B201" s="2211"/>
      <c r="C201" s="2180"/>
      <c r="D201" s="2216"/>
      <c r="E201" s="2219"/>
      <c r="F201" s="2219"/>
      <c r="G201" s="2222"/>
      <c r="H201" s="2225"/>
      <c r="I201" s="2222"/>
      <c r="J201" s="2237"/>
      <c r="K201" s="1309" t="s">
        <v>1138</v>
      </c>
      <c r="L201" s="1336"/>
      <c r="M201" s="2241"/>
      <c r="O201" s="1558">
        <v>0</v>
      </c>
      <c r="P201" s="1554">
        <v>0</v>
      </c>
      <c r="Q201" s="1554">
        <v>0</v>
      </c>
      <c r="R201" s="1554">
        <v>0</v>
      </c>
      <c r="S201" s="1554">
        <v>0</v>
      </c>
      <c r="T201" s="1559">
        <v>0</v>
      </c>
      <c r="V201" s="2200"/>
      <c r="W201" s="2203"/>
      <c r="X201" s="2203"/>
      <c r="Y201" s="2203"/>
      <c r="Z201" s="2203"/>
      <c r="AA201" s="2206"/>
      <c r="AC201" s="2209"/>
      <c r="AD201" s="2228"/>
      <c r="AE201" s="2228"/>
      <c r="AF201" s="2231"/>
      <c r="AG201" s="2292"/>
    </row>
    <row r="202" spans="1:33" s="1265" customFormat="1" ht="60.75" customHeight="1" thickBot="1" x14ac:dyDescent="0.25">
      <c r="A202" s="2180"/>
      <c r="B202" s="2211"/>
      <c r="C202" s="2180"/>
      <c r="D202" s="2216"/>
      <c r="E202" s="2219"/>
      <c r="F202" s="2219"/>
      <c r="G202" s="2294"/>
      <c r="H202" s="2226"/>
      <c r="I202" s="2223"/>
      <c r="J202" s="2238"/>
      <c r="K202" s="1309" t="s">
        <v>1139</v>
      </c>
      <c r="L202" s="1336"/>
      <c r="M202" s="2241"/>
      <c r="O202" s="1572">
        <v>0</v>
      </c>
      <c r="P202" s="1573">
        <v>0</v>
      </c>
      <c r="Q202" s="1573">
        <v>0</v>
      </c>
      <c r="R202" s="1573">
        <v>0</v>
      </c>
      <c r="S202" s="1573">
        <v>0</v>
      </c>
      <c r="T202" s="1574">
        <v>0</v>
      </c>
      <c r="V202" s="2260"/>
      <c r="W202" s="2261"/>
      <c r="X202" s="2261"/>
      <c r="Y202" s="2261"/>
      <c r="Z202" s="2261"/>
      <c r="AA202" s="2262"/>
      <c r="AC202" s="2209"/>
      <c r="AD202" s="2228"/>
      <c r="AE202" s="2228"/>
      <c r="AF202" s="2231"/>
      <c r="AG202" s="2292"/>
    </row>
    <row r="203" spans="1:33" s="1265" customFormat="1" ht="60.75" customHeight="1" thickBot="1" x14ac:dyDescent="0.25">
      <c r="A203" s="2180"/>
      <c r="B203" s="2211"/>
      <c r="C203" s="2180"/>
      <c r="D203" s="2217"/>
      <c r="E203" s="2220"/>
      <c r="F203" s="2220"/>
      <c r="G203" s="1264" t="s">
        <v>1074</v>
      </c>
      <c r="H203" s="1415">
        <v>100000</v>
      </c>
      <c r="I203" s="1414" t="s">
        <v>1057</v>
      </c>
      <c r="J203" s="1413" t="s">
        <v>1320</v>
      </c>
      <c r="K203" s="1309" t="s">
        <v>1138</v>
      </c>
      <c r="L203" s="1336">
        <v>1</v>
      </c>
      <c r="M203" s="2241"/>
      <c r="O203" s="1558">
        <v>0</v>
      </c>
      <c r="P203" s="1606">
        <v>0</v>
      </c>
      <c r="Q203" s="1606">
        <v>0</v>
      </c>
      <c r="R203" s="1606">
        <v>25000</v>
      </c>
      <c r="S203" s="1606">
        <v>35000</v>
      </c>
      <c r="T203" s="1607">
        <v>40000</v>
      </c>
      <c r="V203" s="1608">
        <v>0</v>
      </c>
      <c r="W203" s="1609">
        <v>0</v>
      </c>
      <c r="X203" s="1609">
        <v>0</v>
      </c>
      <c r="Y203" s="1609">
        <v>25000</v>
      </c>
      <c r="Z203" s="1609">
        <v>35000</v>
      </c>
      <c r="AA203" s="1610">
        <v>40000</v>
      </c>
      <c r="AC203" s="2214"/>
      <c r="AD203" s="2284"/>
      <c r="AE203" s="2284"/>
      <c r="AF203" s="2285"/>
      <c r="AG203" s="2293"/>
    </row>
    <row r="204" spans="1:33" s="1265" customFormat="1" ht="127.5" customHeight="1" x14ac:dyDescent="0.2">
      <c r="A204" s="2180" t="s">
        <v>2439</v>
      </c>
      <c r="B204" s="2211" t="s">
        <v>1453</v>
      </c>
      <c r="C204" s="2180">
        <v>28</v>
      </c>
      <c r="D204" s="2215" t="s">
        <v>1373</v>
      </c>
      <c r="E204" s="2218" t="s">
        <v>1093</v>
      </c>
      <c r="F204" s="2218" t="s">
        <v>1103</v>
      </c>
      <c r="G204" s="1269" t="s">
        <v>1074</v>
      </c>
      <c r="H204" s="1320">
        <v>7000</v>
      </c>
      <c r="I204" s="1269" t="s">
        <v>1126</v>
      </c>
      <c r="J204" s="2236" t="s">
        <v>1416</v>
      </c>
      <c r="K204" s="1309" t="s">
        <v>386</v>
      </c>
      <c r="L204" s="1336">
        <v>1</v>
      </c>
      <c r="M204" s="2240" t="s">
        <v>1486</v>
      </c>
      <c r="O204" s="1555">
        <v>7000</v>
      </c>
      <c r="P204" s="1556">
        <v>7000</v>
      </c>
      <c r="Q204" s="1556">
        <v>7000</v>
      </c>
      <c r="R204" s="1556">
        <v>7000</v>
      </c>
      <c r="S204" s="1556">
        <v>7000</v>
      </c>
      <c r="T204" s="1557">
        <v>7000</v>
      </c>
      <c r="V204" s="1593">
        <v>7000</v>
      </c>
      <c r="W204" s="1594">
        <v>7000</v>
      </c>
      <c r="X204" s="1594">
        <v>7000</v>
      </c>
      <c r="Y204" s="1594">
        <v>7000</v>
      </c>
      <c r="Z204" s="1594">
        <v>7000</v>
      </c>
      <c r="AA204" s="1595">
        <v>7000</v>
      </c>
      <c r="AC204" s="2208" t="s">
        <v>1453</v>
      </c>
      <c r="AD204" s="2227">
        <v>252000</v>
      </c>
      <c r="AE204" s="2286" t="s">
        <v>1093</v>
      </c>
      <c r="AF204" s="2287" t="s">
        <v>1074</v>
      </c>
      <c r="AG204" s="2291">
        <v>28</v>
      </c>
    </row>
    <row r="205" spans="1:33" s="1265" customFormat="1" ht="127.5" customHeight="1" thickBot="1" x14ac:dyDescent="0.25">
      <c r="A205" s="2180"/>
      <c r="B205" s="2211"/>
      <c r="C205" s="2180"/>
      <c r="D205" s="2217"/>
      <c r="E205" s="2220"/>
      <c r="F205" s="2220"/>
      <c r="G205" s="1269" t="s">
        <v>1073</v>
      </c>
      <c r="H205" s="1320">
        <v>35000</v>
      </c>
      <c r="I205" s="1269" t="s">
        <v>1126</v>
      </c>
      <c r="J205" s="2238"/>
      <c r="K205" s="1309" t="s">
        <v>386</v>
      </c>
      <c r="L205" s="1336">
        <v>1</v>
      </c>
      <c r="M205" s="2241"/>
      <c r="O205" s="1560">
        <v>35000</v>
      </c>
      <c r="P205" s="1561">
        <v>35000</v>
      </c>
      <c r="Q205" s="1561">
        <v>35000</v>
      </c>
      <c r="R205" s="1561">
        <v>35000</v>
      </c>
      <c r="S205" s="1561">
        <v>35000</v>
      </c>
      <c r="T205" s="1562">
        <v>35000</v>
      </c>
      <c r="V205" s="1560">
        <v>35000</v>
      </c>
      <c r="W205" s="1561">
        <v>35000</v>
      </c>
      <c r="X205" s="1561">
        <v>35000</v>
      </c>
      <c r="Y205" s="1561">
        <v>35000</v>
      </c>
      <c r="Z205" s="1561">
        <v>35000</v>
      </c>
      <c r="AA205" s="1562">
        <v>35000</v>
      </c>
      <c r="AC205" s="2214"/>
      <c r="AD205" s="2284"/>
      <c r="AE205" s="2221"/>
      <c r="AF205" s="2218"/>
      <c r="AG205" s="2293"/>
    </row>
    <row r="206" spans="1:33" s="1265" customFormat="1" ht="154.5" customHeight="1" x14ac:dyDescent="0.2">
      <c r="A206" s="2179" t="s">
        <v>2439</v>
      </c>
      <c r="B206" s="2211" t="s">
        <v>1454</v>
      </c>
      <c r="C206" s="2179">
        <v>34</v>
      </c>
      <c r="D206" s="2215" t="s">
        <v>1487</v>
      </c>
      <c r="E206" s="2218" t="s">
        <v>1070</v>
      </c>
      <c r="F206" s="2218" t="s">
        <v>1113</v>
      </c>
      <c r="G206" s="2221" t="s">
        <v>1074</v>
      </c>
      <c r="H206" s="2224">
        <v>28000</v>
      </c>
      <c r="I206" s="2221" t="s">
        <v>1126</v>
      </c>
      <c r="J206" s="2236" t="s">
        <v>1416</v>
      </c>
      <c r="K206" s="1309" t="s">
        <v>1140</v>
      </c>
      <c r="L206" s="1336"/>
      <c r="M206" s="2240" t="s">
        <v>1488</v>
      </c>
      <c r="O206" s="1593">
        <v>0</v>
      </c>
      <c r="P206" s="1594">
        <v>0</v>
      </c>
      <c r="Q206" s="1594">
        <v>0</v>
      </c>
      <c r="R206" s="1594">
        <v>0</v>
      </c>
      <c r="S206" s="1594">
        <v>0</v>
      </c>
      <c r="T206" s="1595">
        <v>0</v>
      </c>
      <c r="V206" s="2199">
        <v>28000</v>
      </c>
      <c r="W206" s="2202">
        <v>28000</v>
      </c>
      <c r="X206" s="2202">
        <v>28000</v>
      </c>
      <c r="Y206" s="2202">
        <v>28000</v>
      </c>
      <c r="Z206" s="2202">
        <v>28000</v>
      </c>
      <c r="AA206" s="2205">
        <v>28000</v>
      </c>
      <c r="AC206" s="2208" t="s">
        <v>1454</v>
      </c>
      <c r="AD206" s="2227">
        <v>168000</v>
      </c>
      <c r="AE206" s="2230" t="s">
        <v>1070</v>
      </c>
      <c r="AF206" s="2230" t="s">
        <v>1074</v>
      </c>
      <c r="AG206" s="2233">
        <v>34</v>
      </c>
    </row>
    <row r="207" spans="1:33" s="1265" customFormat="1" ht="154.5" customHeight="1" x14ac:dyDescent="0.2">
      <c r="A207" s="2180"/>
      <c r="B207" s="2211"/>
      <c r="C207" s="2180"/>
      <c r="D207" s="2216"/>
      <c r="E207" s="2219"/>
      <c r="F207" s="2219"/>
      <c r="G207" s="2222"/>
      <c r="H207" s="2225"/>
      <c r="I207" s="2222"/>
      <c r="J207" s="2237"/>
      <c r="K207" s="1309" t="s">
        <v>386</v>
      </c>
      <c r="L207" s="1336">
        <v>0.9</v>
      </c>
      <c r="M207" s="2240"/>
      <c r="O207" s="1558">
        <v>25200</v>
      </c>
      <c r="P207" s="1554">
        <v>25200</v>
      </c>
      <c r="Q207" s="1554">
        <v>25200</v>
      </c>
      <c r="R207" s="1554">
        <v>25200</v>
      </c>
      <c r="S207" s="1554">
        <v>25200</v>
      </c>
      <c r="T207" s="1559">
        <v>25200</v>
      </c>
      <c r="V207" s="2200"/>
      <c r="W207" s="2203"/>
      <c r="X207" s="2203"/>
      <c r="Y207" s="2203"/>
      <c r="Z207" s="2203"/>
      <c r="AA207" s="2206"/>
      <c r="AC207" s="2209"/>
      <c r="AD207" s="2228"/>
      <c r="AE207" s="2231"/>
      <c r="AF207" s="2231"/>
      <c r="AG207" s="2234"/>
    </row>
    <row r="208" spans="1:33" s="1265" customFormat="1" ht="154.5" customHeight="1" x14ac:dyDescent="0.2">
      <c r="A208" s="2180"/>
      <c r="B208" s="2211"/>
      <c r="C208" s="2180"/>
      <c r="D208" s="2216"/>
      <c r="E208" s="2219"/>
      <c r="F208" s="2219"/>
      <c r="G208" s="2222"/>
      <c r="H208" s="2225"/>
      <c r="I208" s="2222"/>
      <c r="J208" s="2237"/>
      <c r="K208" s="1309" t="s">
        <v>1138</v>
      </c>
      <c r="L208" s="1336">
        <v>0.1</v>
      </c>
      <c r="M208" s="2240"/>
      <c r="O208" s="1558">
        <v>2800</v>
      </c>
      <c r="P208" s="1554">
        <v>2800</v>
      </c>
      <c r="Q208" s="1554">
        <v>2800</v>
      </c>
      <c r="R208" s="1554">
        <v>2800</v>
      </c>
      <c r="S208" s="1554">
        <v>2800</v>
      </c>
      <c r="T208" s="1559">
        <v>2800</v>
      </c>
      <c r="V208" s="2200"/>
      <c r="W208" s="2203"/>
      <c r="X208" s="2203"/>
      <c r="Y208" s="2203"/>
      <c r="Z208" s="2203"/>
      <c r="AA208" s="2206"/>
      <c r="AC208" s="2209"/>
      <c r="AD208" s="2228"/>
      <c r="AE208" s="2231"/>
      <c r="AF208" s="2231"/>
      <c r="AG208" s="2234"/>
    </row>
    <row r="209" spans="1:33" s="1265" customFormat="1" ht="154.5" customHeight="1" thickBot="1" x14ac:dyDescent="0.25">
      <c r="A209" s="2180"/>
      <c r="B209" s="2211"/>
      <c r="C209" s="2180"/>
      <c r="D209" s="2217"/>
      <c r="E209" s="2220"/>
      <c r="F209" s="2220"/>
      <c r="G209" s="2223"/>
      <c r="H209" s="2226"/>
      <c r="I209" s="2223"/>
      <c r="J209" s="2238"/>
      <c r="K209" s="1309" t="s">
        <v>1139</v>
      </c>
      <c r="L209" s="1336"/>
      <c r="M209" s="2240"/>
      <c r="O209" s="1572">
        <v>0</v>
      </c>
      <c r="P209" s="1573">
        <v>0</v>
      </c>
      <c r="Q209" s="1573">
        <v>0</v>
      </c>
      <c r="R209" s="1573">
        <v>0</v>
      </c>
      <c r="S209" s="1573">
        <v>0</v>
      </c>
      <c r="T209" s="1574">
        <v>0</v>
      </c>
      <c r="V209" s="2201"/>
      <c r="W209" s="2204"/>
      <c r="X209" s="2204"/>
      <c r="Y209" s="2204"/>
      <c r="Z209" s="2204"/>
      <c r="AA209" s="2207"/>
      <c r="AC209" s="2210"/>
      <c r="AD209" s="2229"/>
      <c r="AE209" s="2232"/>
      <c r="AF209" s="2232"/>
      <c r="AG209" s="2235"/>
    </row>
    <row r="210" spans="1:33" s="1265" customFormat="1" ht="105" customHeight="1" x14ac:dyDescent="0.2">
      <c r="A210" s="2179" t="s">
        <v>2439</v>
      </c>
      <c r="B210" s="2211" t="s">
        <v>1454</v>
      </c>
      <c r="C210" s="2179">
        <v>16</v>
      </c>
      <c r="D210" s="2215" t="s">
        <v>1385</v>
      </c>
      <c r="E210" s="2218" t="s">
        <v>1070</v>
      </c>
      <c r="F210" s="2218" t="s">
        <v>1376</v>
      </c>
      <c r="G210" s="2221" t="s">
        <v>1075</v>
      </c>
      <c r="H210" s="2224">
        <v>100000</v>
      </c>
      <c r="I210" s="2221" t="s">
        <v>1126</v>
      </c>
      <c r="J210" s="2236" t="s">
        <v>1377</v>
      </c>
      <c r="K210" s="1309" t="s">
        <v>1140</v>
      </c>
      <c r="L210" s="1336"/>
      <c r="M210" s="2239" t="s">
        <v>1496</v>
      </c>
      <c r="O210" s="1593">
        <v>0</v>
      </c>
      <c r="P210" s="1594">
        <v>0</v>
      </c>
      <c r="Q210" s="1594">
        <v>0</v>
      </c>
      <c r="R210" s="1594">
        <v>0</v>
      </c>
      <c r="S210" s="1594">
        <v>0</v>
      </c>
      <c r="T210" s="1595">
        <v>0</v>
      </c>
      <c r="V210" s="2199">
        <v>100000</v>
      </c>
      <c r="W210" s="2202">
        <v>100000</v>
      </c>
      <c r="X210" s="2202">
        <v>100000</v>
      </c>
      <c r="Y210" s="2202">
        <v>100000</v>
      </c>
      <c r="Z210" s="2202">
        <v>100000</v>
      </c>
      <c r="AA210" s="2205">
        <v>100000</v>
      </c>
      <c r="AC210" s="2208" t="s">
        <v>1454</v>
      </c>
      <c r="AD210" s="2227">
        <v>600000</v>
      </c>
      <c r="AE210" s="2230" t="s">
        <v>1070</v>
      </c>
      <c r="AF210" s="2230" t="s">
        <v>1075</v>
      </c>
      <c r="AG210" s="2233">
        <v>16</v>
      </c>
    </row>
    <row r="211" spans="1:33" s="1265" customFormat="1" ht="105" customHeight="1" x14ac:dyDescent="0.2">
      <c r="A211" s="2180"/>
      <c r="B211" s="2211"/>
      <c r="C211" s="2180"/>
      <c r="D211" s="2216"/>
      <c r="E211" s="2219"/>
      <c r="F211" s="2219"/>
      <c r="G211" s="2222"/>
      <c r="H211" s="2225"/>
      <c r="I211" s="2222"/>
      <c r="J211" s="2237"/>
      <c r="K211" s="1309" t="s">
        <v>386</v>
      </c>
      <c r="L211" s="1336">
        <v>0.5</v>
      </c>
      <c r="M211" s="2239"/>
      <c r="O211" s="1558">
        <v>50000</v>
      </c>
      <c r="P211" s="1554">
        <v>50000</v>
      </c>
      <c r="Q211" s="1554">
        <v>50000</v>
      </c>
      <c r="R211" s="1554">
        <v>50000</v>
      </c>
      <c r="S211" s="1554">
        <v>50000</v>
      </c>
      <c r="T211" s="1559">
        <v>50000</v>
      </c>
      <c r="V211" s="2200"/>
      <c r="W211" s="2203"/>
      <c r="X211" s="2203"/>
      <c r="Y211" s="2203"/>
      <c r="Z211" s="2203"/>
      <c r="AA211" s="2206"/>
      <c r="AC211" s="2209"/>
      <c r="AD211" s="2228"/>
      <c r="AE211" s="2231"/>
      <c r="AF211" s="2231"/>
      <c r="AG211" s="2234"/>
    </row>
    <row r="212" spans="1:33" s="1265" customFormat="1" ht="105" customHeight="1" x14ac:dyDescent="0.2">
      <c r="A212" s="2180"/>
      <c r="B212" s="2211"/>
      <c r="C212" s="2180"/>
      <c r="D212" s="2216"/>
      <c r="E212" s="2219"/>
      <c r="F212" s="2219"/>
      <c r="G212" s="2222"/>
      <c r="H212" s="2225"/>
      <c r="I212" s="2222"/>
      <c r="J212" s="2237"/>
      <c r="K212" s="1309" t="s">
        <v>1138</v>
      </c>
      <c r="L212" s="1336">
        <v>0.5</v>
      </c>
      <c r="M212" s="2239"/>
      <c r="O212" s="1558">
        <v>50000</v>
      </c>
      <c r="P212" s="1554">
        <v>50000</v>
      </c>
      <c r="Q212" s="1554">
        <v>50000</v>
      </c>
      <c r="R212" s="1554">
        <v>50000</v>
      </c>
      <c r="S212" s="1554">
        <v>50000</v>
      </c>
      <c r="T212" s="1559">
        <v>50000</v>
      </c>
      <c r="V212" s="2200"/>
      <c r="W212" s="2203"/>
      <c r="X212" s="2203"/>
      <c r="Y212" s="2203"/>
      <c r="Z212" s="2203"/>
      <c r="AA212" s="2206"/>
      <c r="AC212" s="2209"/>
      <c r="AD212" s="2228"/>
      <c r="AE212" s="2231"/>
      <c r="AF212" s="2231"/>
      <c r="AG212" s="2234"/>
    </row>
    <row r="213" spans="1:33" s="1265" customFormat="1" ht="105" customHeight="1" thickBot="1" x14ac:dyDescent="0.25">
      <c r="A213" s="2180"/>
      <c r="B213" s="2211"/>
      <c r="C213" s="2180"/>
      <c r="D213" s="2217"/>
      <c r="E213" s="2220"/>
      <c r="F213" s="2220"/>
      <c r="G213" s="2223"/>
      <c r="H213" s="2226"/>
      <c r="I213" s="2223"/>
      <c r="J213" s="2238"/>
      <c r="K213" s="1309" t="s">
        <v>1139</v>
      </c>
      <c r="L213" s="1336"/>
      <c r="M213" s="2239"/>
      <c r="O213" s="1572">
        <v>0</v>
      </c>
      <c r="P213" s="1573">
        <v>0</v>
      </c>
      <c r="Q213" s="1573">
        <v>0</v>
      </c>
      <c r="R213" s="1573">
        <v>0</v>
      </c>
      <c r="S213" s="1573">
        <v>0</v>
      </c>
      <c r="T213" s="1574">
        <v>0</v>
      </c>
      <c r="V213" s="2201"/>
      <c r="W213" s="2204"/>
      <c r="X213" s="2204"/>
      <c r="Y213" s="2204"/>
      <c r="Z213" s="2204"/>
      <c r="AA213" s="2207"/>
      <c r="AC213" s="2210"/>
      <c r="AD213" s="2229"/>
      <c r="AE213" s="2232"/>
      <c r="AF213" s="2232"/>
      <c r="AG213" s="2235"/>
    </row>
    <row r="214" spans="1:33" s="1265" customFormat="1" ht="114" customHeight="1" x14ac:dyDescent="0.2">
      <c r="A214" s="2179" t="s">
        <v>2439</v>
      </c>
      <c r="B214" s="2211" t="s">
        <v>1453</v>
      </c>
      <c r="C214" s="2179">
        <v>13</v>
      </c>
      <c r="D214" s="2215" t="s">
        <v>1498</v>
      </c>
      <c r="E214" s="2218" t="s">
        <v>1095</v>
      </c>
      <c r="F214" s="2218" t="s">
        <v>1115</v>
      </c>
      <c r="G214" s="2221" t="s">
        <v>386</v>
      </c>
      <c r="H214" s="2224">
        <v>200000</v>
      </c>
      <c r="I214" s="2221" t="s">
        <v>1126</v>
      </c>
      <c r="J214" s="2236" t="s">
        <v>1417</v>
      </c>
      <c r="K214" s="1309" t="s">
        <v>1140</v>
      </c>
      <c r="L214" s="1336">
        <v>0.2</v>
      </c>
      <c r="M214" s="2239" t="s">
        <v>1505</v>
      </c>
      <c r="O214" s="1555">
        <v>40000</v>
      </c>
      <c r="P214" s="1556">
        <v>40000</v>
      </c>
      <c r="Q214" s="1556">
        <v>40000</v>
      </c>
      <c r="R214" s="1556">
        <v>40000</v>
      </c>
      <c r="S214" s="1556">
        <v>40000</v>
      </c>
      <c r="T214" s="1557">
        <v>40000</v>
      </c>
      <c r="V214" s="2199">
        <v>200000</v>
      </c>
      <c r="W214" s="2202">
        <v>200000</v>
      </c>
      <c r="X214" s="2202">
        <v>200000</v>
      </c>
      <c r="Y214" s="2202">
        <v>200000</v>
      </c>
      <c r="Z214" s="2202">
        <v>200000</v>
      </c>
      <c r="AA214" s="2205">
        <v>200000</v>
      </c>
      <c r="AC214" s="2208" t="s">
        <v>1453</v>
      </c>
      <c r="AD214" s="2227">
        <v>1200000</v>
      </c>
      <c r="AE214" s="2230" t="s">
        <v>1095</v>
      </c>
      <c r="AF214" s="2230" t="s">
        <v>386</v>
      </c>
      <c r="AG214" s="2233">
        <v>13</v>
      </c>
    </row>
    <row r="215" spans="1:33" s="1265" customFormat="1" ht="114" customHeight="1" x14ac:dyDescent="0.2">
      <c r="A215" s="2180"/>
      <c r="B215" s="2211"/>
      <c r="C215" s="2180"/>
      <c r="D215" s="2216"/>
      <c r="E215" s="2219"/>
      <c r="F215" s="2219"/>
      <c r="G215" s="2222"/>
      <c r="H215" s="2225"/>
      <c r="I215" s="2222"/>
      <c r="J215" s="2237"/>
      <c r="K215" s="1309" t="s">
        <v>386</v>
      </c>
      <c r="L215" s="1336">
        <v>0.8</v>
      </c>
      <c r="M215" s="2239"/>
      <c r="O215" s="1558">
        <v>160000</v>
      </c>
      <c r="P215" s="1554">
        <v>160000</v>
      </c>
      <c r="Q215" s="1554">
        <v>160000</v>
      </c>
      <c r="R215" s="1554">
        <v>160000</v>
      </c>
      <c r="S215" s="1554">
        <v>160000</v>
      </c>
      <c r="T215" s="1559">
        <v>160000</v>
      </c>
      <c r="V215" s="2200"/>
      <c r="W215" s="2203"/>
      <c r="X215" s="2203"/>
      <c r="Y215" s="2203"/>
      <c r="Z215" s="2203"/>
      <c r="AA215" s="2206"/>
      <c r="AC215" s="2209"/>
      <c r="AD215" s="2228"/>
      <c r="AE215" s="2231"/>
      <c r="AF215" s="2231"/>
      <c r="AG215" s="2234"/>
    </row>
    <row r="216" spans="1:33" s="1265" customFormat="1" ht="114" customHeight="1" x14ac:dyDescent="0.2">
      <c r="A216" s="2180"/>
      <c r="B216" s="2211"/>
      <c r="C216" s="2180"/>
      <c r="D216" s="2216"/>
      <c r="E216" s="2219"/>
      <c r="F216" s="2219"/>
      <c r="G216" s="2222"/>
      <c r="H216" s="2225"/>
      <c r="I216" s="2222"/>
      <c r="J216" s="2237"/>
      <c r="K216" s="1309" t="s">
        <v>1138</v>
      </c>
      <c r="L216" s="1336"/>
      <c r="M216" s="2239"/>
      <c r="O216" s="1558">
        <v>0</v>
      </c>
      <c r="P216" s="1554">
        <v>0</v>
      </c>
      <c r="Q216" s="1554">
        <v>0</v>
      </c>
      <c r="R216" s="1554">
        <v>0</v>
      </c>
      <c r="S216" s="1554">
        <v>0</v>
      </c>
      <c r="T216" s="1559">
        <v>0</v>
      </c>
      <c r="V216" s="2200"/>
      <c r="W216" s="2203"/>
      <c r="X216" s="2203"/>
      <c r="Y216" s="2203"/>
      <c r="Z216" s="2203"/>
      <c r="AA216" s="2206"/>
      <c r="AC216" s="2209"/>
      <c r="AD216" s="2228"/>
      <c r="AE216" s="2231"/>
      <c r="AF216" s="2231"/>
      <c r="AG216" s="2234"/>
    </row>
    <row r="217" spans="1:33" s="1265" customFormat="1" ht="114" customHeight="1" thickBot="1" x14ac:dyDescent="0.25">
      <c r="A217" s="2180"/>
      <c r="B217" s="2211"/>
      <c r="C217" s="2180"/>
      <c r="D217" s="2217"/>
      <c r="E217" s="2220"/>
      <c r="F217" s="2220"/>
      <c r="G217" s="2223"/>
      <c r="H217" s="2226"/>
      <c r="I217" s="2223"/>
      <c r="J217" s="2238"/>
      <c r="K217" s="1309" t="s">
        <v>1139</v>
      </c>
      <c r="L217" s="1336"/>
      <c r="M217" s="2239"/>
      <c r="O217" s="1572">
        <v>0</v>
      </c>
      <c r="P217" s="1573">
        <v>0</v>
      </c>
      <c r="Q217" s="1573">
        <v>0</v>
      </c>
      <c r="R217" s="1573">
        <v>0</v>
      </c>
      <c r="S217" s="1573">
        <v>0</v>
      </c>
      <c r="T217" s="1574">
        <v>0</v>
      </c>
      <c r="V217" s="2201"/>
      <c r="W217" s="2204"/>
      <c r="X217" s="2204"/>
      <c r="Y217" s="2204"/>
      <c r="Z217" s="2204"/>
      <c r="AA217" s="2207"/>
      <c r="AC217" s="2210"/>
      <c r="AD217" s="2229"/>
      <c r="AE217" s="2232"/>
      <c r="AF217" s="2232"/>
      <c r="AG217" s="2235"/>
    </row>
    <row r="218" spans="1:33" s="1265" customFormat="1" ht="93.75" customHeight="1" x14ac:dyDescent="0.2">
      <c r="A218" s="2179" t="s">
        <v>2439</v>
      </c>
      <c r="B218" s="2211" t="s">
        <v>1453</v>
      </c>
      <c r="C218" s="2179">
        <v>37</v>
      </c>
      <c r="D218" s="2242" t="s">
        <v>1684</v>
      </c>
      <c r="E218" s="2218" t="s">
        <v>1096</v>
      </c>
      <c r="F218" s="2218" t="s">
        <v>1374</v>
      </c>
      <c r="G218" s="2187" t="s">
        <v>1118</v>
      </c>
      <c r="H218" s="2224">
        <v>24000</v>
      </c>
      <c r="I218" s="2221" t="s">
        <v>1126</v>
      </c>
      <c r="J218" s="2236" t="s">
        <v>1375</v>
      </c>
      <c r="K218" s="1309" t="s">
        <v>1140</v>
      </c>
      <c r="L218" s="1336"/>
      <c r="M218" s="2243" t="s">
        <v>1685</v>
      </c>
      <c r="O218" s="1555">
        <v>0</v>
      </c>
      <c r="P218" s="1556">
        <v>0</v>
      </c>
      <c r="Q218" s="1556">
        <v>0</v>
      </c>
      <c r="R218" s="1556">
        <v>0</v>
      </c>
      <c r="S218" s="1556">
        <v>0</v>
      </c>
      <c r="T218" s="1557">
        <v>0</v>
      </c>
      <c r="V218" s="2199">
        <v>24000</v>
      </c>
      <c r="W218" s="2202">
        <v>24000</v>
      </c>
      <c r="X218" s="2202">
        <v>24000</v>
      </c>
      <c r="Y218" s="2202">
        <v>24000</v>
      </c>
      <c r="Z218" s="2202">
        <v>24000</v>
      </c>
      <c r="AA218" s="2205">
        <v>24000</v>
      </c>
      <c r="AC218" s="2208" t="s">
        <v>1453</v>
      </c>
      <c r="AD218" s="2227">
        <v>144000</v>
      </c>
      <c r="AE218" s="2230" t="s">
        <v>1096</v>
      </c>
      <c r="AF218" s="2230" t="s">
        <v>1118</v>
      </c>
      <c r="AG218" s="2233">
        <v>37</v>
      </c>
    </row>
    <row r="219" spans="1:33" s="1265" customFormat="1" ht="93.75" customHeight="1" x14ac:dyDescent="0.2">
      <c r="A219" s="2180"/>
      <c r="B219" s="2211"/>
      <c r="C219" s="2180"/>
      <c r="D219" s="2216"/>
      <c r="E219" s="2219"/>
      <c r="F219" s="2219"/>
      <c r="G219" s="2188"/>
      <c r="H219" s="2225"/>
      <c r="I219" s="2222"/>
      <c r="J219" s="2237"/>
      <c r="K219" s="1309" t="s">
        <v>386</v>
      </c>
      <c r="L219" s="1336">
        <v>0.8</v>
      </c>
      <c r="M219" s="2243"/>
      <c r="O219" s="1558">
        <v>19200</v>
      </c>
      <c r="P219" s="1554">
        <v>19200</v>
      </c>
      <c r="Q219" s="1554">
        <v>19200</v>
      </c>
      <c r="R219" s="1554">
        <v>19200</v>
      </c>
      <c r="S219" s="1554">
        <v>19200</v>
      </c>
      <c r="T219" s="1559">
        <v>19200</v>
      </c>
      <c r="V219" s="2200"/>
      <c r="W219" s="2203"/>
      <c r="X219" s="2203"/>
      <c r="Y219" s="2203"/>
      <c r="Z219" s="2203"/>
      <c r="AA219" s="2206"/>
      <c r="AC219" s="2209"/>
      <c r="AD219" s="2228"/>
      <c r="AE219" s="2231"/>
      <c r="AF219" s="2231"/>
      <c r="AG219" s="2234"/>
    </row>
    <row r="220" spans="1:33" s="1265" customFormat="1" ht="93.75" customHeight="1" x14ac:dyDescent="0.2">
      <c r="A220" s="2180"/>
      <c r="B220" s="2211"/>
      <c r="C220" s="2180"/>
      <c r="D220" s="2216"/>
      <c r="E220" s="2219"/>
      <c r="F220" s="2219"/>
      <c r="G220" s="2188"/>
      <c r="H220" s="2225"/>
      <c r="I220" s="2222"/>
      <c r="J220" s="2237"/>
      <c r="K220" s="1309" t="s">
        <v>1138</v>
      </c>
      <c r="L220" s="1336">
        <v>0.2</v>
      </c>
      <c r="M220" s="2243"/>
      <c r="O220" s="1558">
        <v>4800</v>
      </c>
      <c r="P220" s="1554">
        <v>4800</v>
      </c>
      <c r="Q220" s="1554">
        <v>4800</v>
      </c>
      <c r="R220" s="1554">
        <v>4800</v>
      </c>
      <c r="S220" s="1554">
        <v>4800</v>
      </c>
      <c r="T220" s="1559">
        <v>4800</v>
      </c>
      <c r="V220" s="2200"/>
      <c r="W220" s="2203"/>
      <c r="X220" s="2203"/>
      <c r="Y220" s="2203"/>
      <c r="Z220" s="2203"/>
      <c r="AA220" s="2206"/>
      <c r="AC220" s="2209"/>
      <c r="AD220" s="2228"/>
      <c r="AE220" s="2231"/>
      <c r="AF220" s="2231"/>
      <c r="AG220" s="2234"/>
    </row>
    <row r="221" spans="1:33" s="1265" customFormat="1" ht="93.75" customHeight="1" thickBot="1" x14ac:dyDescent="0.25">
      <c r="A221" s="2180"/>
      <c r="B221" s="2211"/>
      <c r="C221" s="2180"/>
      <c r="D221" s="2217"/>
      <c r="E221" s="2220"/>
      <c r="F221" s="2220"/>
      <c r="G221" s="2189"/>
      <c r="H221" s="2226"/>
      <c r="I221" s="2223"/>
      <c r="J221" s="2238"/>
      <c r="K221" s="1309" t="s">
        <v>1139</v>
      </c>
      <c r="L221" s="1336"/>
      <c r="M221" s="2243"/>
      <c r="O221" s="1572">
        <v>0</v>
      </c>
      <c r="P221" s="1573">
        <v>0</v>
      </c>
      <c r="Q221" s="1573">
        <v>0</v>
      </c>
      <c r="R221" s="1573">
        <v>0</v>
      </c>
      <c r="S221" s="1573">
        <v>0</v>
      </c>
      <c r="T221" s="1574">
        <v>0</v>
      </c>
      <c r="V221" s="2201"/>
      <c r="W221" s="2204"/>
      <c r="X221" s="2204"/>
      <c r="Y221" s="2204"/>
      <c r="Z221" s="2204"/>
      <c r="AA221" s="2207"/>
      <c r="AC221" s="2210"/>
      <c r="AD221" s="2229"/>
      <c r="AE221" s="2232"/>
      <c r="AF221" s="2232"/>
      <c r="AG221" s="2235"/>
    </row>
    <row r="222" spans="1:33" s="1265" customFormat="1" ht="70.5" customHeight="1" x14ac:dyDescent="0.2">
      <c r="A222" s="2179" t="s">
        <v>2439</v>
      </c>
      <c r="B222" s="2211" t="s">
        <v>1454</v>
      </c>
      <c r="C222" s="2179">
        <v>30</v>
      </c>
      <c r="D222" s="2215" t="s">
        <v>1378</v>
      </c>
      <c r="E222" s="2218" t="s">
        <v>1072</v>
      </c>
      <c r="F222" s="2218" t="s">
        <v>1116</v>
      </c>
      <c r="G222" s="2221" t="s">
        <v>1074</v>
      </c>
      <c r="H222" s="2224">
        <v>37000</v>
      </c>
      <c r="I222" s="2221" t="s">
        <v>1126</v>
      </c>
      <c r="J222" s="2236" t="s">
        <v>1414</v>
      </c>
      <c r="K222" s="1309" t="s">
        <v>1140</v>
      </c>
      <c r="L222" s="1336">
        <v>0.1</v>
      </c>
      <c r="M222" s="2240" t="s">
        <v>1482</v>
      </c>
      <c r="O222" s="1555">
        <v>3700</v>
      </c>
      <c r="P222" s="1556">
        <v>3700</v>
      </c>
      <c r="Q222" s="1556">
        <v>3700</v>
      </c>
      <c r="R222" s="1556">
        <v>3700</v>
      </c>
      <c r="S222" s="1556">
        <v>3700</v>
      </c>
      <c r="T222" s="1557">
        <v>3700</v>
      </c>
      <c r="V222" s="2199">
        <v>37000</v>
      </c>
      <c r="W222" s="2202">
        <v>37000</v>
      </c>
      <c r="X222" s="2202">
        <v>37000</v>
      </c>
      <c r="Y222" s="2202">
        <v>37000</v>
      </c>
      <c r="Z222" s="2202">
        <v>37000</v>
      </c>
      <c r="AA222" s="2205">
        <v>37000</v>
      </c>
      <c r="AC222" s="2208" t="s">
        <v>1454</v>
      </c>
      <c r="AD222" s="2227">
        <v>222000</v>
      </c>
      <c r="AE222" s="2230" t="s">
        <v>1072</v>
      </c>
      <c r="AF222" s="2230" t="s">
        <v>1074</v>
      </c>
      <c r="AG222" s="2233">
        <v>30</v>
      </c>
    </row>
    <row r="223" spans="1:33" s="1265" customFormat="1" ht="70.5" customHeight="1" x14ac:dyDescent="0.2">
      <c r="A223" s="2180"/>
      <c r="B223" s="2211"/>
      <c r="C223" s="2180"/>
      <c r="D223" s="2216"/>
      <c r="E223" s="2219"/>
      <c r="F223" s="2219"/>
      <c r="G223" s="2222"/>
      <c r="H223" s="2225"/>
      <c r="I223" s="2222"/>
      <c r="J223" s="2237"/>
      <c r="K223" s="1309" t="s">
        <v>386</v>
      </c>
      <c r="L223" s="1336">
        <v>0.8</v>
      </c>
      <c r="M223" s="2240"/>
      <c r="O223" s="1558">
        <v>29600</v>
      </c>
      <c r="P223" s="1554">
        <v>29600</v>
      </c>
      <c r="Q223" s="1554">
        <v>29600</v>
      </c>
      <c r="R223" s="1554">
        <v>29600</v>
      </c>
      <c r="S223" s="1554">
        <v>29600</v>
      </c>
      <c r="T223" s="1559">
        <v>29600</v>
      </c>
      <c r="V223" s="2200"/>
      <c r="W223" s="2203"/>
      <c r="X223" s="2203"/>
      <c r="Y223" s="2203"/>
      <c r="Z223" s="2203"/>
      <c r="AA223" s="2206"/>
      <c r="AC223" s="2209"/>
      <c r="AD223" s="2228"/>
      <c r="AE223" s="2231"/>
      <c r="AF223" s="2231"/>
      <c r="AG223" s="2234"/>
    </row>
    <row r="224" spans="1:33" s="1265" customFormat="1" ht="70.5" customHeight="1" x14ac:dyDescent="0.2">
      <c r="A224" s="2180"/>
      <c r="B224" s="2211"/>
      <c r="C224" s="2180"/>
      <c r="D224" s="2216"/>
      <c r="E224" s="2219"/>
      <c r="F224" s="2219"/>
      <c r="G224" s="2222"/>
      <c r="H224" s="2225"/>
      <c r="I224" s="2222"/>
      <c r="J224" s="2237"/>
      <c r="K224" s="1309" t="s">
        <v>1138</v>
      </c>
      <c r="L224" s="1336">
        <v>0.1</v>
      </c>
      <c r="M224" s="2240"/>
      <c r="O224" s="1558">
        <v>3700</v>
      </c>
      <c r="P224" s="1554">
        <v>3700</v>
      </c>
      <c r="Q224" s="1554">
        <v>3700</v>
      </c>
      <c r="R224" s="1554">
        <v>3700</v>
      </c>
      <c r="S224" s="1554">
        <v>3700</v>
      </c>
      <c r="T224" s="1559">
        <v>3700</v>
      </c>
      <c r="V224" s="2200"/>
      <c r="W224" s="2203"/>
      <c r="X224" s="2203"/>
      <c r="Y224" s="2203"/>
      <c r="Z224" s="2203"/>
      <c r="AA224" s="2206"/>
      <c r="AC224" s="2209"/>
      <c r="AD224" s="2228"/>
      <c r="AE224" s="2231"/>
      <c r="AF224" s="2231"/>
      <c r="AG224" s="2234"/>
    </row>
    <row r="225" spans="1:33" s="1265" customFormat="1" ht="70.5" customHeight="1" thickBot="1" x14ac:dyDescent="0.25">
      <c r="A225" s="2180"/>
      <c r="B225" s="2211"/>
      <c r="C225" s="2180"/>
      <c r="D225" s="2217"/>
      <c r="E225" s="2220"/>
      <c r="F225" s="2220"/>
      <c r="G225" s="2223"/>
      <c r="H225" s="2226"/>
      <c r="I225" s="2223"/>
      <c r="J225" s="2238"/>
      <c r="K225" s="1309" t="s">
        <v>1139</v>
      </c>
      <c r="L225" s="1336"/>
      <c r="M225" s="2240"/>
      <c r="O225" s="1572">
        <v>0</v>
      </c>
      <c r="P225" s="1573">
        <v>0</v>
      </c>
      <c r="Q225" s="1573">
        <v>0</v>
      </c>
      <c r="R225" s="1573">
        <v>0</v>
      </c>
      <c r="S225" s="1573">
        <v>0</v>
      </c>
      <c r="T225" s="1574">
        <v>0</v>
      </c>
      <c r="V225" s="2201"/>
      <c r="W225" s="2204"/>
      <c r="X225" s="2204"/>
      <c r="Y225" s="2204"/>
      <c r="Z225" s="2204"/>
      <c r="AA225" s="2207"/>
      <c r="AC225" s="2210"/>
      <c r="AD225" s="2229"/>
      <c r="AE225" s="2232"/>
      <c r="AF225" s="2232"/>
      <c r="AG225" s="2235"/>
    </row>
    <row r="226" spans="1:33" s="1265" customFormat="1" ht="108.75" customHeight="1" x14ac:dyDescent="0.2">
      <c r="A226" s="2179" t="s">
        <v>2439</v>
      </c>
      <c r="B226" s="2211" t="s">
        <v>1453</v>
      </c>
      <c r="C226" s="2179">
        <v>18</v>
      </c>
      <c r="D226" s="2215" t="s">
        <v>1506</v>
      </c>
      <c r="E226" s="2218" t="s">
        <v>1072</v>
      </c>
      <c r="F226" s="2218" t="s">
        <v>1343</v>
      </c>
      <c r="G226" s="2221" t="s">
        <v>1344</v>
      </c>
      <c r="H226" s="2224">
        <v>80000</v>
      </c>
      <c r="I226" s="2221" t="s">
        <v>1126</v>
      </c>
      <c r="J226" s="2236" t="s">
        <v>1345</v>
      </c>
      <c r="K226" s="1309" t="s">
        <v>1140</v>
      </c>
      <c r="L226" s="1336">
        <v>0.1</v>
      </c>
      <c r="M226" s="2240" t="s">
        <v>1489</v>
      </c>
      <c r="O226" s="1555">
        <v>8000</v>
      </c>
      <c r="P226" s="1556">
        <v>8000</v>
      </c>
      <c r="Q226" s="1556">
        <v>8000</v>
      </c>
      <c r="R226" s="1556">
        <v>8000</v>
      </c>
      <c r="S226" s="1556">
        <v>8000</v>
      </c>
      <c r="T226" s="1557">
        <v>8000</v>
      </c>
      <c r="V226" s="2199">
        <v>80000</v>
      </c>
      <c r="W226" s="2202">
        <v>80000</v>
      </c>
      <c r="X226" s="2202">
        <v>80000</v>
      </c>
      <c r="Y226" s="2202">
        <v>80000</v>
      </c>
      <c r="Z226" s="2202">
        <v>80000</v>
      </c>
      <c r="AA226" s="2205">
        <v>80000</v>
      </c>
      <c r="AC226" s="2208" t="s">
        <v>1453</v>
      </c>
      <c r="AD226" s="2227">
        <v>480000</v>
      </c>
      <c r="AE226" s="2230" t="s">
        <v>1072</v>
      </c>
      <c r="AF226" s="2230" t="s">
        <v>1344</v>
      </c>
      <c r="AG226" s="2233">
        <v>18</v>
      </c>
    </row>
    <row r="227" spans="1:33" s="1265" customFormat="1" ht="108.75" customHeight="1" x14ac:dyDescent="0.2">
      <c r="A227" s="2180"/>
      <c r="B227" s="2211"/>
      <c r="C227" s="2180"/>
      <c r="D227" s="2216"/>
      <c r="E227" s="2219"/>
      <c r="F227" s="2219"/>
      <c r="G227" s="2222"/>
      <c r="H227" s="2225"/>
      <c r="I227" s="2222"/>
      <c r="J227" s="2237"/>
      <c r="K227" s="1309" t="s">
        <v>386</v>
      </c>
      <c r="L227" s="1336">
        <v>0.8</v>
      </c>
      <c r="M227" s="2240"/>
      <c r="O227" s="1558">
        <v>64000</v>
      </c>
      <c r="P227" s="1554">
        <v>64000</v>
      </c>
      <c r="Q227" s="1554">
        <v>64000</v>
      </c>
      <c r="R227" s="1554">
        <v>64000</v>
      </c>
      <c r="S227" s="1554">
        <v>64000</v>
      </c>
      <c r="T227" s="1559">
        <v>64000</v>
      </c>
      <c r="V227" s="2200"/>
      <c r="W227" s="2203"/>
      <c r="X227" s="2203"/>
      <c r="Y227" s="2203"/>
      <c r="Z227" s="2203"/>
      <c r="AA227" s="2206"/>
      <c r="AC227" s="2209"/>
      <c r="AD227" s="2228"/>
      <c r="AE227" s="2231"/>
      <c r="AF227" s="2231"/>
      <c r="AG227" s="2234"/>
    </row>
    <row r="228" spans="1:33" s="1265" customFormat="1" ht="108.75" customHeight="1" x14ac:dyDescent="0.2">
      <c r="A228" s="2180"/>
      <c r="B228" s="2211"/>
      <c r="C228" s="2180"/>
      <c r="D228" s="2216"/>
      <c r="E228" s="2219"/>
      <c r="F228" s="2219"/>
      <c r="G228" s="2222"/>
      <c r="H228" s="2225"/>
      <c r="I228" s="2222"/>
      <c r="J228" s="2237"/>
      <c r="K228" s="1309" t="s">
        <v>1138</v>
      </c>
      <c r="L228" s="1336">
        <v>0.1</v>
      </c>
      <c r="M228" s="2240"/>
      <c r="O228" s="1558">
        <v>8000</v>
      </c>
      <c r="P228" s="1554">
        <v>8000</v>
      </c>
      <c r="Q228" s="1554">
        <v>8000</v>
      </c>
      <c r="R228" s="1554">
        <v>8000</v>
      </c>
      <c r="S228" s="1554">
        <v>8000</v>
      </c>
      <c r="T228" s="1559">
        <v>8000</v>
      </c>
      <c r="V228" s="2200"/>
      <c r="W228" s="2203"/>
      <c r="X228" s="2203"/>
      <c r="Y228" s="2203"/>
      <c r="Z228" s="2203"/>
      <c r="AA228" s="2206"/>
      <c r="AC228" s="2209"/>
      <c r="AD228" s="2228"/>
      <c r="AE228" s="2231"/>
      <c r="AF228" s="2231"/>
      <c r="AG228" s="2234"/>
    </row>
    <row r="229" spans="1:33" s="1265" customFormat="1" ht="108.75" customHeight="1" thickBot="1" x14ac:dyDescent="0.25">
      <c r="A229" s="2180"/>
      <c r="B229" s="2211"/>
      <c r="C229" s="2180"/>
      <c r="D229" s="2217"/>
      <c r="E229" s="2220"/>
      <c r="F229" s="2220"/>
      <c r="G229" s="2223"/>
      <c r="H229" s="2226"/>
      <c r="I229" s="2223"/>
      <c r="J229" s="2238"/>
      <c r="K229" s="1309" t="s">
        <v>1139</v>
      </c>
      <c r="L229" s="1336"/>
      <c r="M229" s="2240"/>
      <c r="O229" s="1572">
        <v>0</v>
      </c>
      <c r="P229" s="1573">
        <v>0</v>
      </c>
      <c r="Q229" s="1573">
        <v>0</v>
      </c>
      <c r="R229" s="1573">
        <v>0</v>
      </c>
      <c r="S229" s="1573">
        <v>0</v>
      </c>
      <c r="T229" s="1574">
        <v>0</v>
      </c>
      <c r="V229" s="2201"/>
      <c r="W229" s="2204"/>
      <c r="X229" s="2204"/>
      <c r="Y229" s="2204"/>
      <c r="Z229" s="2204"/>
      <c r="AA229" s="2207"/>
      <c r="AC229" s="2210"/>
      <c r="AD229" s="2229"/>
      <c r="AE229" s="2232"/>
      <c r="AF229" s="2232"/>
      <c r="AG229" s="2235"/>
    </row>
    <row r="230" spans="1:33" s="1265" customFormat="1" ht="111" customHeight="1" x14ac:dyDescent="0.2">
      <c r="A230" s="2179" t="s">
        <v>2439</v>
      </c>
      <c r="B230" s="2211" t="s">
        <v>1454</v>
      </c>
      <c r="C230" s="2179">
        <v>17</v>
      </c>
      <c r="D230" s="2215" t="s">
        <v>1493</v>
      </c>
      <c r="E230" s="2218" t="s">
        <v>1071</v>
      </c>
      <c r="F230" s="2218" t="s">
        <v>1379</v>
      </c>
      <c r="G230" s="2184" t="s">
        <v>1318</v>
      </c>
      <c r="H230" s="2224">
        <v>500000</v>
      </c>
      <c r="I230" s="2221" t="s">
        <v>1057</v>
      </c>
      <c r="J230" s="2236" t="s">
        <v>1418</v>
      </c>
      <c r="K230" s="1309" t="s">
        <v>1140</v>
      </c>
      <c r="L230" s="1336">
        <v>0.25</v>
      </c>
      <c r="M230" s="2240" t="s">
        <v>1490</v>
      </c>
      <c r="O230" s="1647">
        <v>0</v>
      </c>
      <c r="P230" s="1648">
        <v>25000</v>
      </c>
      <c r="Q230" s="1648">
        <v>25000</v>
      </c>
      <c r="R230" s="1648">
        <v>25000</v>
      </c>
      <c r="S230" s="1648">
        <v>25000</v>
      </c>
      <c r="T230" s="1648">
        <v>25000</v>
      </c>
      <c r="V230" s="2199">
        <v>0</v>
      </c>
      <c r="W230" s="2202">
        <v>100000</v>
      </c>
      <c r="X230" s="2202">
        <v>100000</v>
      </c>
      <c r="Y230" s="2202">
        <v>100000</v>
      </c>
      <c r="Z230" s="2202">
        <v>100000</v>
      </c>
      <c r="AA230" s="2205">
        <v>100000</v>
      </c>
      <c r="AC230" s="2208" t="s">
        <v>1454</v>
      </c>
      <c r="AD230" s="2227">
        <v>500000</v>
      </c>
      <c r="AE230" s="2230" t="s">
        <v>1071</v>
      </c>
      <c r="AF230" s="2230" t="s">
        <v>1318</v>
      </c>
      <c r="AG230" s="2233">
        <v>17</v>
      </c>
    </row>
    <row r="231" spans="1:33" s="1265" customFormat="1" ht="111" customHeight="1" x14ac:dyDescent="0.2">
      <c r="A231" s="2180"/>
      <c r="B231" s="2211"/>
      <c r="C231" s="2180"/>
      <c r="D231" s="2216"/>
      <c r="E231" s="2219"/>
      <c r="F231" s="2219"/>
      <c r="G231" s="2185"/>
      <c r="H231" s="2225"/>
      <c r="I231" s="2222"/>
      <c r="J231" s="2237"/>
      <c r="K231" s="1309" t="s">
        <v>386</v>
      </c>
      <c r="L231" s="1336">
        <v>0.25</v>
      </c>
      <c r="M231" s="2240"/>
      <c r="O231" s="1649">
        <v>0</v>
      </c>
      <c r="P231" s="1650">
        <v>25000</v>
      </c>
      <c r="Q231" s="1650">
        <v>25000</v>
      </c>
      <c r="R231" s="1650">
        <v>25000</v>
      </c>
      <c r="S231" s="1650">
        <v>25000</v>
      </c>
      <c r="T231" s="1650">
        <v>25000</v>
      </c>
      <c r="V231" s="2200"/>
      <c r="W231" s="2203"/>
      <c r="X231" s="2203"/>
      <c r="Y231" s="2203"/>
      <c r="Z231" s="2203"/>
      <c r="AA231" s="2206"/>
      <c r="AC231" s="2209"/>
      <c r="AD231" s="2228"/>
      <c r="AE231" s="2231"/>
      <c r="AF231" s="2231"/>
      <c r="AG231" s="2234"/>
    </row>
    <row r="232" spans="1:33" s="1265" customFormat="1" ht="111" customHeight="1" x14ac:dyDescent="0.2">
      <c r="A232" s="2180"/>
      <c r="B232" s="2211"/>
      <c r="C232" s="2180"/>
      <c r="D232" s="2216"/>
      <c r="E232" s="2219"/>
      <c r="F232" s="2219"/>
      <c r="G232" s="2185"/>
      <c r="H232" s="2225"/>
      <c r="I232" s="2222"/>
      <c r="J232" s="2237"/>
      <c r="K232" s="1309" t="s">
        <v>1138</v>
      </c>
      <c r="L232" s="1336">
        <v>0.5</v>
      </c>
      <c r="M232" s="2240"/>
      <c r="O232" s="1649">
        <v>0</v>
      </c>
      <c r="P232" s="1650">
        <v>50000</v>
      </c>
      <c r="Q232" s="1650">
        <v>50000</v>
      </c>
      <c r="R232" s="1650">
        <v>50000</v>
      </c>
      <c r="S232" s="1650">
        <v>50000</v>
      </c>
      <c r="T232" s="1650">
        <v>50000</v>
      </c>
      <c r="V232" s="2200"/>
      <c r="W232" s="2203"/>
      <c r="X232" s="2203"/>
      <c r="Y232" s="2203"/>
      <c r="Z232" s="2203"/>
      <c r="AA232" s="2206"/>
      <c r="AC232" s="2209"/>
      <c r="AD232" s="2228"/>
      <c r="AE232" s="2231"/>
      <c r="AF232" s="2231"/>
      <c r="AG232" s="2234"/>
    </row>
    <row r="233" spans="1:33" s="1265" customFormat="1" ht="111" customHeight="1" thickBot="1" x14ac:dyDescent="0.25">
      <c r="A233" s="2180"/>
      <c r="B233" s="2211"/>
      <c r="C233" s="2180"/>
      <c r="D233" s="2217"/>
      <c r="E233" s="2220"/>
      <c r="F233" s="2220"/>
      <c r="G233" s="2186"/>
      <c r="H233" s="2226"/>
      <c r="I233" s="2223"/>
      <c r="J233" s="2238"/>
      <c r="K233" s="1309" t="s">
        <v>1139</v>
      </c>
      <c r="L233" s="1336"/>
      <c r="M233" s="2240"/>
      <c r="O233" s="1572">
        <v>0</v>
      </c>
      <c r="P233" s="1573">
        <v>0</v>
      </c>
      <c r="Q233" s="1573">
        <v>0</v>
      </c>
      <c r="R233" s="1573">
        <v>0</v>
      </c>
      <c r="S233" s="1573">
        <v>0</v>
      </c>
      <c r="T233" s="1574">
        <v>0</v>
      </c>
      <c r="V233" s="2201"/>
      <c r="W233" s="2204"/>
      <c r="X233" s="2204"/>
      <c r="Y233" s="2204"/>
      <c r="Z233" s="2204"/>
      <c r="AA233" s="2207"/>
      <c r="AC233" s="2210"/>
      <c r="AD233" s="2229"/>
      <c r="AE233" s="2232"/>
      <c r="AF233" s="2232"/>
      <c r="AG233" s="2235"/>
    </row>
    <row r="234" spans="1:33" s="1265" customFormat="1" ht="48" customHeight="1" x14ac:dyDescent="0.2">
      <c r="A234" s="2179" t="s">
        <v>2439</v>
      </c>
      <c r="B234" s="2211" t="s">
        <v>1453</v>
      </c>
      <c r="C234" s="2179">
        <v>42</v>
      </c>
      <c r="D234" s="2215" t="s">
        <v>1550</v>
      </c>
      <c r="E234" s="2218" t="s">
        <v>1072</v>
      </c>
      <c r="F234" s="2218" t="s">
        <v>1380</v>
      </c>
      <c r="G234" s="2221" t="s">
        <v>1074</v>
      </c>
      <c r="H234" s="2224">
        <v>15000</v>
      </c>
      <c r="I234" s="2221" t="s">
        <v>1126</v>
      </c>
      <c r="J234" s="2236" t="s">
        <v>1414</v>
      </c>
      <c r="K234" s="1309" t="s">
        <v>1140</v>
      </c>
      <c r="L234" s="1336">
        <v>0.25</v>
      </c>
      <c r="M234" s="2240" t="s">
        <v>1551</v>
      </c>
      <c r="O234" s="1555">
        <v>3750</v>
      </c>
      <c r="P234" s="1556">
        <v>3750</v>
      </c>
      <c r="Q234" s="1556">
        <v>3750</v>
      </c>
      <c r="R234" s="1556">
        <v>3750</v>
      </c>
      <c r="S234" s="1556">
        <v>3750</v>
      </c>
      <c r="T234" s="1557">
        <v>3750</v>
      </c>
      <c r="V234" s="2199">
        <v>15000</v>
      </c>
      <c r="W234" s="2202">
        <v>15000</v>
      </c>
      <c r="X234" s="2202">
        <v>15000</v>
      </c>
      <c r="Y234" s="2202">
        <v>15000</v>
      </c>
      <c r="Z234" s="2202">
        <v>15000</v>
      </c>
      <c r="AA234" s="2205">
        <v>15000</v>
      </c>
      <c r="AC234" s="2208" t="s">
        <v>1453</v>
      </c>
      <c r="AD234" s="2227">
        <v>90000</v>
      </c>
      <c r="AE234" s="2230" t="s">
        <v>1072</v>
      </c>
      <c r="AF234" s="2230" t="s">
        <v>1074</v>
      </c>
      <c r="AG234" s="2233">
        <v>42</v>
      </c>
    </row>
    <row r="235" spans="1:33" s="1265" customFormat="1" ht="48" customHeight="1" x14ac:dyDescent="0.2">
      <c r="A235" s="2180"/>
      <c r="B235" s="2211"/>
      <c r="C235" s="2180"/>
      <c r="D235" s="2216"/>
      <c r="E235" s="2219"/>
      <c r="F235" s="2219"/>
      <c r="G235" s="2222"/>
      <c r="H235" s="2225"/>
      <c r="I235" s="2222"/>
      <c r="J235" s="2237"/>
      <c r="K235" s="1309" t="s">
        <v>386</v>
      </c>
      <c r="L235" s="1336">
        <v>0.6</v>
      </c>
      <c r="M235" s="2240"/>
      <c r="O235" s="1558">
        <v>9000</v>
      </c>
      <c r="P235" s="1554">
        <v>9000</v>
      </c>
      <c r="Q235" s="1554">
        <v>9000</v>
      </c>
      <c r="R235" s="1554">
        <v>9000</v>
      </c>
      <c r="S235" s="1554">
        <v>9000</v>
      </c>
      <c r="T235" s="1559">
        <v>9000</v>
      </c>
      <c r="V235" s="2200"/>
      <c r="W235" s="2203"/>
      <c r="X235" s="2203"/>
      <c r="Y235" s="2203"/>
      <c r="Z235" s="2203"/>
      <c r="AA235" s="2206"/>
      <c r="AC235" s="2209"/>
      <c r="AD235" s="2228"/>
      <c r="AE235" s="2231"/>
      <c r="AF235" s="2231"/>
      <c r="AG235" s="2234"/>
    </row>
    <row r="236" spans="1:33" s="1265" customFormat="1" ht="48" customHeight="1" x14ac:dyDescent="0.2">
      <c r="A236" s="2180"/>
      <c r="B236" s="2211"/>
      <c r="C236" s="2180"/>
      <c r="D236" s="2216"/>
      <c r="E236" s="2219"/>
      <c r="F236" s="2219"/>
      <c r="G236" s="2222"/>
      <c r="H236" s="2225"/>
      <c r="I236" s="2222"/>
      <c r="J236" s="2237"/>
      <c r="K236" s="1309" t="s">
        <v>1138</v>
      </c>
      <c r="L236" s="1336">
        <v>0.15</v>
      </c>
      <c r="M236" s="2240"/>
      <c r="O236" s="1558">
        <v>2250</v>
      </c>
      <c r="P236" s="1554">
        <v>2250</v>
      </c>
      <c r="Q236" s="1554">
        <v>2250</v>
      </c>
      <c r="R236" s="1554">
        <v>2250</v>
      </c>
      <c r="S236" s="1554">
        <v>2250</v>
      </c>
      <c r="T236" s="1559">
        <v>2250</v>
      </c>
      <c r="V236" s="2200"/>
      <c r="W236" s="2203"/>
      <c r="X236" s="2203"/>
      <c r="Y236" s="2203"/>
      <c r="Z236" s="2203"/>
      <c r="AA236" s="2206"/>
      <c r="AC236" s="2209"/>
      <c r="AD236" s="2228"/>
      <c r="AE236" s="2231"/>
      <c r="AF236" s="2231"/>
      <c r="AG236" s="2234"/>
    </row>
    <row r="237" spans="1:33" s="1265" customFormat="1" ht="48" customHeight="1" thickBot="1" x14ac:dyDescent="0.25">
      <c r="A237" s="2180"/>
      <c r="B237" s="2211"/>
      <c r="C237" s="2180"/>
      <c r="D237" s="2217"/>
      <c r="E237" s="2220"/>
      <c r="F237" s="2220"/>
      <c r="G237" s="2223"/>
      <c r="H237" s="2226"/>
      <c r="I237" s="2223"/>
      <c r="J237" s="2238"/>
      <c r="K237" s="1309" t="s">
        <v>1139</v>
      </c>
      <c r="L237" s="1336"/>
      <c r="M237" s="2240"/>
      <c r="O237" s="1572">
        <v>0</v>
      </c>
      <c r="P237" s="1573">
        <v>0</v>
      </c>
      <c r="Q237" s="1573">
        <v>0</v>
      </c>
      <c r="R237" s="1573">
        <v>0</v>
      </c>
      <c r="S237" s="1573">
        <v>0</v>
      </c>
      <c r="T237" s="1574">
        <v>0</v>
      </c>
      <c r="V237" s="2201"/>
      <c r="W237" s="2204"/>
      <c r="X237" s="2204"/>
      <c r="Y237" s="2204"/>
      <c r="Z237" s="2204"/>
      <c r="AA237" s="2207"/>
      <c r="AC237" s="2210"/>
      <c r="AD237" s="2229"/>
      <c r="AE237" s="2232"/>
      <c r="AF237" s="2232"/>
      <c r="AG237" s="2235"/>
    </row>
    <row r="238" spans="1:33" s="1265" customFormat="1" ht="192.75" customHeight="1" x14ac:dyDescent="0.2">
      <c r="A238" s="2179" t="s">
        <v>2439</v>
      </c>
      <c r="B238" s="2211" t="s">
        <v>1454</v>
      </c>
      <c r="C238" s="2179">
        <v>55</v>
      </c>
      <c r="D238" s="2215" t="s">
        <v>1495</v>
      </c>
      <c r="E238" s="2218" t="s">
        <v>1092</v>
      </c>
      <c r="F238" s="2218" t="s">
        <v>1380</v>
      </c>
      <c r="G238" s="2187" t="s">
        <v>1118</v>
      </c>
      <c r="H238" s="2224">
        <v>20000</v>
      </c>
      <c r="I238" s="2221" t="s">
        <v>1057</v>
      </c>
      <c r="J238" s="2236" t="s">
        <v>1381</v>
      </c>
      <c r="K238" s="1309" t="s">
        <v>1140</v>
      </c>
      <c r="L238" s="1336"/>
      <c r="M238" s="2240" t="s">
        <v>1552</v>
      </c>
      <c r="O238" s="1647">
        <v>0</v>
      </c>
      <c r="P238" s="1648">
        <v>0</v>
      </c>
      <c r="Q238" s="1648">
        <v>0</v>
      </c>
      <c r="R238" s="1648">
        <v>0</v>
      </c>
      <c r="S238" s="1648">
        <v>0</v>
      </c>
      <c r="T238" s="1651">
        <v>0</v>
      </c>
      <c r="V238" s="2199">
        <v>10000</v>
      </c>
      <c r="W238" s="2202">
        <v>10000</v>
      </c>
      <c r="X238" s="2202">
        <v>0</v>
      </c>
      <c r="Y238" s="2202">
        <v>0</v>
      </c>
      <c r="Z238" s="2202">
        <v>0</v>
      </c>
      <c r="AA238" s="2205">
        <v>0</v>
      </c>
      <c r="AC238" s="2208" t="s">
        <v>1454</v>
      </c>
      <c r="AD238" s="2227">
        <v>20000</v>
      </c>
      <c r="AE238" s="2230" t="s">
        <v>1092</v>
      </c>
      <c r="AF238" s="2230" t="s">
        <v>1118</v>
      </c>
      <c r="AG238" s="2233">
        <v>55</v>
      </c>
    </row>
    <row r="239" spans="1:33" s="1265" customFormat="1" ht="192.75" customHeight="1" x14ac:dyDescent="0.2">
      <c r="A239" s="2180"/>
      <c r="B239" s="2211"/>
      <c r="C239" s="2180"/>
      <c r="D239" s="2216"/>
      <c r="E239" s="2219"/>
      <c r="F239" s="2219"/>
      <c r="G239" s="2188"/>
      <c r="H239" s="2225"/>
      <c r="I239" s="2222"/>
      <c r="J239" s="2237"/>
      <c r="K239" s="1309" t="s">
        <v>386</v>
      </c>
      <c r="L239" s="1336">
        <v>1</v>
      </c>
      <c r="M239" s="2240"/>
      <c r="O239" s="1649">
        <v>10000</v>
      </c>
      <c r="P239" s="1650">
        <v>10000</v>
      </c>
      <c r="Q239" s="1650">
        <v>0</v>
      </c>
      <c r="R239" s="1650">
        <v>0</v>
      </c>
      <c r="S239" s="1650">
        <v>0</v>
      </c>
      <c r="T239" s="1650">
        <v>0</v>
      </c>
      <c r="V239" s="2200"/>
      <c r="W239" s="2203"/>
      <c r="X239" s="2203"/>
      <c r="Y239" s="2203"/>
      <c r="Z239" s="2203"/>
      <c r="AA239" s="2206"/>
      <c r="AC239" s="2209"/>
      <c r="AD239" s="2228"/>
      <c r="AE239" s="2231"/>
      <c r="AF239" s="2231"/>
      <c r="AG239" s="2234"/>
    </row>
    <row r="240" spans="1:33" s="1265" customFormat="1" ht="192.75" customHeight="1" x14ac:dyDescent="0.2">
      <c r="A240" s="2180"/>
      <c r="B240" s="2211"/>
      <c r="C240" s="2180"/>
      <c r="D240" s="2216"/>
      <c r="E240" s="2219"/>
      <c r="F240" s="2219"/>
      <c r="G240" s="2188"/>
      <c r="H240" s="2225"/>
      <c r="I240" s="2222"/>
      <c r="J240" s="2237"/>
      <c r="K240" s="1309" t="s">
        <v>1138</v>
      </c>
      <c r="L240" s="1336"/>
      <c r="M240" s="2240"/>
      <c r="O240" s="1649">
        <v>0</v>
      </c>
      <c r="P240" s="1650">
        <v>0</v>
      </c>
      <c r="Q240" s="1650">
        <v>0</v>
      </c>
      <c r="R240" s="1650">
        <v>0</v>
      </c>
      <c r="S240" s="1650">
        <v>0</v>
      </c>
      <c r="T240" s="1652">
        <v>0</v>
      </c>
      <c r="V240" s="2200"/>
      <c r="W240" s="2203"/>
      <c r="X240" s="2203"/>
      <c r="Y240" s="2203"/>
      <c r="Z240" s="2203"/>
      <c r="AA240" s="2206"/>
      <c r="AC240" s="2209"/>
      <c r="AD240" s="2228"/>
      <c r="AE240" s="2231"/>
      <c r="AF240" s="2231"/>
      <c r="AG240" s="2234"/>
    </row>
    <row r="241" spans="1:33" s="1265" customFormat="1" ht="192.75" customHeight="1" thickBot="1" x14ac:dyDescent="0.25">
      <c r="A241" s="2180"/>
      <c r="B241" s="2211"/>
      <c r="C241" s="2180"/>
      <c r="D241" s="2217"/>
      <c r="E241" s="2220"/>
      <c r="F241" s="2220"/>
      <c r="G241" s="2189"/>
      <c r="H241" s="2226"/>
      <c r="I241" s="2223"/>
      <c r="J241" s="2238"/>
      <c r="K241" s="1309" t="s">
        <v>1139</v>
      </c>
      <c r="L241" s="1336"/>
      <c r="M241" s="2240"/>
      <c r="O241" s="1572">
        <v>0</v>
      </c>
      <c r="P241" s="1573">
        <v>0</v>
      </c>
      <c r="Q241" s="1573">
        <v>0</v>
      </c>
      <c r="R241" s="1573">
        <v>0</v>
      </c>
      <c r="S241" s="1573">
        <v>0</v>
      </c>
      <c r="T241" s="1574">
        <v>0</v>
      </c>
      <c r="V241" s="2201"/>
      <c r="W241" s="2204"/>
      <c r="X241" s="2204"/>
      <c r="Y241" s="2204"/>
      <c r="Z241" s="2204"/>
      <c r="AA241" s="2207"/>
      <c r="AC241" s="2210"/>
      <c r="AD241" s="2229"/>
      <c r="AE241" s="2232"/>
      <c r="AF241" s="2232"/>
      <c r="AG241" s="2235"/>
    </row>
    <row r="242" spans="1:33" s="1265" customFormat="1" ht="48.75" customHeight="1" x14ac:dyDescent="0.2">
      <c r="A242" s="2179" t="s">
        <v>2439</v>
      </c>
      <c r="B242" s="2211" t="s">
        <v>1454</v>
      </c>
      <c r="C242" s="2179">
        <v>57</v>
      </c>
      <c r="D242" s="2215" t="s">
        <v>1384</v>
      </c>
      <c r="E242" s="2218" t="s">
        <v>1070</v>
      </c>
      <c r="F242" s="2218" t="s">
        <v>1383</v>
      </c>
      <c r="G242" s="2187" t="s">
        <v>1118</v>
      </c>
      <c r="H242" s="2224">
        <v>0</v>
      </c>
      <c r="I242" s="2221" t="s">
        <v>1057</v>
      </c>
      <c r="J242" s="2236" t="s">
        <v>1382</v>
      </c>
      <c r="K242" s="1309" t="s">
        <v>1140</v>
      </c>
      <c r="L242" s="1336">
        <v>0</v>
      </c>
      <c r="M242" s="2240" t="s">
        <v>1500</v>
      </c>
      <c r="O242" s="1647">
        <v>0</v>
      </c>
      <c r="P242" s="1648">
        <v>0</v>
      </c>
      <c r="Q242" s="1648">
        <v>0</v>
      </c>
      <c r="R242" s="1648">
        <v>0</v>
      </c>
      <c r="S242" s="1648">
        <v>0</v>
      </c>
      <c r="T242" s="1651">
        <v>0</v>
      </c>
      <c r="V242" s="2199">
        <v>0</v>
      </c>
      <c r="W242" s="2202">
        <v>0</v>
      </c>
      <c r="X242" s="2202">
        <v>0</v>
      </c>
      <c r="Y242" s="2202">
        <v>0</v>
      </c>
      <c r="Z242" s="2202">
        <v>0</v>
      </c>
      <c r="AA242" s="2205">
        <v>0</v>
      </c>
      <c r="AC242" s="2208" t="s">
        <v>1454</v>
      </c>
      <c r="AD242" s="2227">
        <v>0</v>
      </c>
      <c r="AE242" s="2230" t="s">
        <v>1070</v>
      </c>
      <c r="AF242" s="2230" t="s">
        <v>1118</v>
      </c>
      <c r="AG242" s="2233">
        <v>57</v>
      </c>
    </row>
    <row r="243" spans="1:33" s="1265" customFormat="1" ht="48.75" customHeight="1" x14ac:dyDescent="0.2">
      <c r="A243" s="2180"/>
      <c r="B243" s="2211"/>
      <c r="C243" s="2180"/>
      <c r="D243" s="2216"/>
      <c r="E243" s="2219"/>
      <c r="F243" s="2219"/>
      <c r="G243" s="2188"/>
      <c r="H243" s="2225"/>
      <c r="I243" s="2222"/>
      <c r="J243" s="2237"/>
      <c r="K243" s="1309" t="s">
        <v>386</v>
      </c>
      <c r="L243" s="1336">
        <v>0</v>
      </c>
      <c r="M243" s="2240"/>
      <c r="O243" s="1649">
        <v>0</v>
      </c>
      <c r="P243" s="1650">
        <v>0</v>
      </c>
      <c r="Q243" s="1650">
        <v>0</v>
      </c>
      <c r="R243" s="1650">
        <v>0</v>
      </c>
      <c r="S243" s="1650">
        <v>0</v>
      </c>
      <c r="T243" s="1650">
        <v>0</v>
      </c>
      <c r="V243" s="2200"/>
      <c r="W243" s="2203"/>
      <c r="X243" s="2203"/>
      <c r="Y243" s="2203"/>
      <c r="Z243" s="2203"/>
      <c r="AA243" s="2206"/>
      <c r="AC243" s="2209"/>
      <c r="AD243" s="2228"/>
      <c r="AE243" s="2231"/>
      <c r="AF243" s="2231"/>
      <c r="AG243" s="2234"/>
    </row>
    <row r="244" spans="1:33" s="1265" customFormat="1" ht="48.75" customHeight="1" x14ac:dyDescent="0.2">
      <c r="A244" s="2180"/>
      <c r="B244" s="2211"/>
      <c r="C244" s="2180"/>
      <c r="D244" s="2216"/>
      <c r="E244" s="2219"/>
      <c r="F244" s="2219"/>
      <c r="G244" s="2188"/>
      <c r="H244" s="2225"/>
      <c r="I244" s="2222"/>
      <c r="J244" s="2237"/>
      <c r="K244" s="1309" t="s">
        <v>1138</v>
      </c>
      <c r="L244" s="1336">
        <v>0</v>
      </c>
      <c r="M244" s="2240"/>
      <c r="O244" s="1649">
        <v>0</v>
      </c>
      <c r="P244" s="1650">
        <v>0</v>
      </c>
      <c r="Q244" s="1650">
        <v>0</v>
      </c>
      <c r="R244" s="1650">
        <v>0</v>
      </c>
      <c r="S244" s="1650">
        <v>0</v>
      </c>
      <c r="T244" s="1652">
        <v>0</v>
      </c>
      <c r="V244" s="2200"/>
      <c r="W244" s="2203"/>
      <c r="X244" s="2203"/>
      <c r="Y244" s="2203"/>
      <c r="Z244" s="2203"/>
      <c r="AA244" s="2206"/>
      <c r="AC244" s="2209"/>
      <c r="AD244" s="2228"/>
      <c r="AE244" s="2231"/>
      <c r="AF244" s="2231"/>
      <c r="AG244" s="2234"/>
    </row>
    <row r="245" spans="1:33" s="1265" customFormat="1" ht="57.75" customHeight="1" thickBot="1" x14ac:dyDescent="0.25">
      <c r="A245" s="2180"/>
      <c r="B245" s="2211"/>
      <c r="C245" s="2180"/>
      <c r="D245" s="2217"/>
      <c r="E245" s="2220"/>
      <c r="F245" s="2220"/>
      <c r="G245" s="2189"/>
      <c r="H245" s="2226"/>
      <c r="I245" s="2223"/>
      <c r="J245" s="2238"/>
      <c r="K245" s="1309" t="s">
        <v>1139</v>
      </c>
      <c r="L245" s="1336">
        <v>0</v>
      </c>
      <c r="M245" s="2240"/>
      <c r="O245" s="1572">
        <v>0</v>
      </c>
      <c r="P245" s="1573">
        <v>0</v>
      </c>
      <c r="Q245" s="1573">
        <v>0</v>
      </c>
      <c r="R245" s="1573">
        <v>0</v>
      </c>
      <c r="S245" s="1573">
        <v>0</v>
      </c>
      <c r="T245" s="1574">
        <v>0</v>
      </c>
      <c r="V245" s="2201"/>
      <c r="W245" s="2204"/>
      <c r="X245" s="2204"/>
      <c r="Y245" s="2204"/>
      <c r="Z245" s="2204"/>
      <c r="AA245" s="2207"/>
      <c r="AC245" s="2210"/>
      <c r="AD245" s="2229"/>
      <c r="AE245" s="2232"/>
      <c r="AF245" s="2232"/>
      <c r="AG245" s="2235"/>
    </row>
    <row r="246" spans="1:33" s="1265" customFormat="1" ht="90.75" customHeight="1" x14ac:dyDescent="0.2">
      <c r="A246" s="2179" t="s">
        <v>2439</v>
      </c>
      <c r="B246" s="2211" t="s">
        <v>1453</v>
      </c>
      <c r="C246" s="2179">
        <v>35</v>
      </c>
      <c r="D246" s="2215" t="s">
        <v>1501</v>
      </c>
      <c r="E246" s="2218" t="s">
        <v>1072</v>
      </c>
      <c r="F246" s="2218" t="s">
        <v>1117</v>
      </c>
      <c r="G246" s="2221" t="s">
        <v>1074</v>
      </c>
      <c r="H246" s="2224">
        <v>27000</v>
      </c>
      <c r="I246" s="2221" t="s">
        <v>1126</v>
      </c>
      <c r="J246" s="2236" t="s">
        <v>1130</v>
      </c>
      <c r="K246" s="1309" t="s">
        <v>1140</v>
      </c>
      <c r="L246" s="1336"/>
      <c r="M246" s="2239" t="s">
        <v>1502</v>
      </c>
      <c r="O246" s="1555">
        <v>0</v>
      </c>
      <c r="P246" s="1556">
        <v>0</v>
      </c>
      <c r="Q246" s="1556">
        <v>0</v>
      </c>
      <c r="R246" s="1556">
        <v>0</v>
      </c>
      <c r="S246" s="1556">
        <v>0</v>
      </c>
      <c r="T246" s="1557">
        <v>0</v>
      </c>
      <c r="V246" s="2199">
        <v>27000</v>
      </c>
      <c r="W246" s="2202">
        <v>27000</v>
      </c>
      <c r="X246" s="2202">
        <v>27000</v>
      </c>
      <c r="Y246" s="2202">
        <v>27000</v>
      </c>
      <c r="Z246" s="2202">
        <v>27000</v>
      </c>
      <c r="AA246" s="2205">
        <v>27000</v>
      </c>
      <c r="AC246" s="2208" t="s">
        <v>1453</v>
      </c>
      <c r="AD246" s="2227">
        <v>162000</v>
      </c>
      <c r="AE246" s="2230" t="s">
        <v>1072</v>
      </c>
      <c r="AF246" s="2230" t="s">
        <v>1074</v>
      </c>
      <c r="AG246" s="2233">
        <v>35</v>
      </c>
    </row>
    <row r="247" spans="1:33" s="1265" customFormat="1" ht="90.75" customHeight="1" x14ac:dyDescent="0.2">
      <c r="A247" s="2180"/>
      <c r="B247" s="2211"/>
      <c r="C247" s="2180"/>
      <c r="D247" s="2216"/>
      <c r="E247" s="2219"/>
      <c r="F247" s="2219"/>
      <c r="G247" s="2222"/>
      <c r="H247" s="2225"/>
      <c r="I247" s="2222"/>
      <c r="J247" s="2237"/>
      <c r="K247" s="1309" t="s">
        <v>386</v>
      </c>
      <c r="L247" s="1336">
        <v>1</v>
      </c>
      <c r="M247" s="2239"/>
      <c r="O247" s="1558">
        <v>27000</v>
      </c>
      <c r="P247" s="1554">
        <v>27000</v>
      </c>
      <c r="Q247" s="1554">
        <v>27000</v>
      </c>
      <c r="R247" s="1554">
        <v>27000</v>
      </c>
      <c r="S247" s="1554">
        <v>27000</v>
      </c>
      <c r="T247" s="1559">
        <v>27000</v>
      </c>
      <c r="V247" s="2200"/>
      <c r="W247" s="2203"/>
      <c r="X247" s="2203"/>
      <c r="Y247" s="2203"/>
      <c r="Z247" s="2203"/>
      <c r="AA247" s="2206"/>
      <c r="AC247" s="2209"/>
      <c r="AD247" s="2228"/>
      <c r="AE247" s="2231"/>
      <c r="AF247" s="2231"/>
      <c r="AG247" s="2234"/>
    </row>
    <row r="248" spans="1:33" s="1265" customFormat="1" ht="90.75" customHeight="1" x14ac:dyDescent="0.2">
      <c r="A248" s="2180"/>
      <c r="B248" s="2211"/>
      <c r="C248" s="2180"/>
      <c r="D248" s="2216"/>
      <c r="E248" s="2219"/>
      <c r="F248" s="2219"/>
      <c r="G248" s="2222"/>
      <c r="H248" s="2225"/>
      <c r="I248" s="2222"/>
      <c r="J248" s="2237"/>
      <c r="K248" s="1309" t="s">
        <v>1138</v>
      </c>
      <c r="L248" s="1336"/>
      <c r="M248" s="2239"/>
      <c r="O248" s="1558">
        <v>0</v>
      </c>
      <c r="P248" s="1554">
        <v>0</v>
      </c>
      <c r="Q248" s="1554">
        <v>0</v>
      </c>
      <c r="R248" s="1554">
        <v>0</v>
      </c>
      <c r="S248" s="1554">
        <v>0</v>
      </c>
      <c r="T248" s="1559">
        <v>0</v>
      </c>
      <c r="V248" s="2200"/>
      <c r="W248" s="2203"/>
      <c r="X248" s="2203"/>
      <c r="Y248" s="2203"/>
      <c r="Z248" s="2203"/>
      <c r="AA248" s="2206"/>
      <c r="AC248" s="2209"/>
      <c r="AD248" s="2228"/>
      <c r="AE248" s="2231"/>
      <c r="AF248" s="2231"/>
      <c r="AG248" s="2234"/>
    </row>
    <row r="249" spans="1:33" s="1265" customFormat="1" ht="90.75" customHeight="1" thickBot="1" x14ac:dyDescent="0.25">
      <c r="A249" s="2180"/>
      <c r="B249" s="2211"/>
      <c r="C249" s="2180"/>
      <c r="D249" s="2217"/>
      <c r="E249" s="2220"/>
      <c r="F249" s="2220"/>
      <c r="G249" s="2223"/>
      <c r="H249" s="2226"/>
      <c r="I249" s="2223"/>
      <c r="J249" s="2238"/>
      <c r="K249" s="1309" t="s">
        <v>1139</v>
      </c>
      <c r="L249" s="1336"/>
      <c r="M249" s="2239"/>
      <c r="O249" s="1572">
        <v>0</v>
      </c>
      <c r="P249" s="1573">
        <v>0</v>
      </c>
      <c r="Q249" s="1573">
        <v>0</v>
      </c>
      <c r="R249" s="1573">
        <v>0</v>
      </c>
      <c r="S249" s="1573">
        <v>0</v>
      </c>
      <c r="T249" s="1574">
        <v>0</v>
      </c>
      <c r="V249" s="2201"/>
      <c r="W249" s="2204"/>
      <c r="X249" s="2204"/>
      <c r="Y249" s="2204"/>
      <c r="Z249" s="2204"/>
      <c r="AA249" s="2207"/>
      <c r="AC249" s="2210"/>
      <c r="AD249" s="2229"/>
      <c r="AE249" s="2232"/>
      <c r="AF249" s="2232"/>
      <c r="AG249" s="2235"/>
    </row>
    <row r="250" spans="1:33" s="1265" customFormat="1" ht="60.75" customHeight="1" x14ac:dyDescent="0.2">
      <c r="A250" s="2179" t="s">
        <v>2439</v>
      </c>
      <c r="B250" s="2211" t="s">
        <v>1453</v>
      </c>
      <c r="C250" s="2179">
        <v>56</v>
      </c>
      <c r="D250" s="2215" t="s">
        <v>1446</v>
      </c>
      <c r="E250" s="2218" t="s">
        <v>1448</v>
      </c>
      <c r="F250" s="2218" t="s">
        <v>1447</v>
      </c>
      <c r="G250" s="2221" t="s">
        <v>1074</v>
      </c>
      <c r="H250" s="2224">
        <v>3000</v>
      </c>
      <c r="I250" s="2221" t="s">
        <v>1126</v>
      </c>
      <c r="J250" s="2236" t="s">
        <v>1130</v>
      </c>
      <c r="K250" s="1309" t="s">
        <v>1140</v>
      </c>
      <c r="L250" s="1336">
        <v>0</v>
      </c>
      <c r="M250" s="2239" t="s">
        <v>1499</v>
      </c>
      <c r="O250" s="1647">
        <v>0</v>
      </c>
      <c r="P250" s="1648">
        <v>0</v>
      </c>
      <c r="Q250" s="1648">
        <v>0</v>
      </c>
      <c r="R250" s="1648">
        <v>0</v>
      </c>
      <c r="S250" s="1648">
        <v>0</v>
      </c>
      <c r="T250" s="1651">
        <v>0</v>
      </c>
      <c r="V250" s="2199">
        <v>3000</v>
      </c>
      <c r="W250" s="2202">
        <v>3000</v>
      </c>
      <c r="X250" s="2202">
        <v>3000</v>
      </c>
      <c r="Y250" s="2202">
        <v>3000</v>
      </c>
      <c r="Z250" s="2202">
        <v>3000</v>
      </c>
      <c r="AA250" s="2205">
        <v>3000</v>
      </c>
      <c r="AC250" s="2208" t="s">
        <v>1453</v>
      </c>
      <c r="AD250" s="2227">
        <v>18000</v>
      </c>
      <c r="AE250" s="2230" t="s">
        <v>1448</v>
      </c>
      <c r="AF250" s="2230" t="s">
        <v>1074</v>
      </c>
      <c r="AG250" s="2233">
        <v>56</v>
      </c>
    </row>
    <row r="251" spans="1:33" s="1265" customFormat="1" ht="60.75" customHeight="1" x14ac:dyDescent="0.2">
      <c r="A251" s="2180"/>
      <c r="B251" s="2211"/>
      <c r="C251" s="2180"/>
      <c r="D251" s="2216"/>
      <c r="E251" s="2219"/>
      <c r="F251" s="2219"/>
      <c r="G251" s="2222"/>
      <c r="H251" s="2225"/>
      <c r="I251" s="2222"/>
      <c r="J251" s="2237"/>
      <c r="K251" s="1309" t="s">
        <v>386</v>
      </c>
      <c r="L251" s="1336">
        <v>1</v>
      </c>
      <c r="M251" s="2239"/>
      <c r="O251" s="1558">
        <v>3000</v>
      </c>
      <c r="P251" s="1554">
        <v>3000</v>
      </c>
      <c r="Q251" s="1554">
        <v>3000</v>
      </c>
      <c r="R251" s="1554">
        <v>3000</v>
      </c>
      <c r="S251" s="1554">
        <v>3000</v>
      </c>
      <c r="T251" s="1559">
        <v>3000</v>
      </c>
      <c r="V251" s="2200"/>
      <c r="W251" s="2203"/>
      <c r="X251" s="2203"/>
      <c r="Y251" s="2203"/>
      <c r="Z251" s="2203"/>
      <c r="AA251" s="2206"/>
      <c r="AC251" s="2209"/>
      <c r="AD251" s="2228"/>
      <c r="AE251" s="2231"/>
      <c r="AF251" s="2231"/>
      <c r="AG251" s="2234"/>
    </row>
    <row r="252" spans="1:33" s="1265" customFormat="1" ht="60.75" customHeight="1" x14ac:dyDescent="0.2">
      <c r="A252" s="2180"/>
      <c r="B252" s="2211"/>
      <c r="C252" s="2180"/>
      <c r="D252" s="2216"/>
      <c r="E252" s="2219"/>
      <c r="F252" s="2219"/>
      <c r="G252" s="2222"/>
      <c r="H252" s="2225"/>
      <c r="I252" s="2222"/>
      <c r="J252" s="2237"/>
      <c r="K252" s="1309" t="s">
        <v>1138</v>
      </c>
      <c r="L252" s="1336">
        <v>0</v>
      </c>
      <c r="M252" s="2239"/>
      <c r="O252" s="1649">
        <v>0</v>
      </c>
      <c r="P252" s="1650">
        <v>0</v>
      </c>
      <c r="Q252" s="1650">
        <v>0</v>
      </c>
      <c r="R252" s="1650">
        <v>0</v>
      </c>
      <c r="S252" s="1650">
        <v>0</v>
      </c>
      <c r="T252" s="1652">
        <v>0</v>
      </c>
      <c r="V252" s="2200"/>
      <c r="W252" s="2203"/>
      <c r="X252" s="2203"/>
      <c r="Y252" s="2203"/>
      <c r="Z252" s="2203"/>
      <c r="AA252" s="2206"/>
      <c r="AC252" s="2209"/>
      <c r="AD252" s="2228"/>
      <c r="AE252" s="2231"/>
      <c r="AF252" s="2231"/>
      <c r="AG252" s="2234"/>
    </row>
    <row r="253" spans="1:33" s="1265" customFormat="1" ht="60.75" customHeight="1" thickBot="1" x14ac:dyDescent="0.25">
      <c r="A253" s="2180"/>
      <c r="B253" s="2211"/>
      <c r="C253" s="2180"/>
      <c r="D253" s="2217"/>
      <c r="E253" s="2220"/>
      <c r="F253" s="2220"/>
      <c r="G253" s="2223"/>
      <c r="H253" s="2226"/>
      <c r="I253" s="2223"/>
      <c r="J253" s="2238"/>
      <c r="K253" s="1309" t="s">
        <v>1139</v>
      </c>
      <c r="L253" s="1336">
        <v>0</v>
      </c>
      <c r="M253" s="2239"/>
      <c r="O253" s="1572">
        <v>0</v>
      </c>
      <c r="P253" s="1573">
        <v>0</v>
      </c>
      <c r="Q253" s="1573">
        <v>0</v>
      </c>
      <c r="R253" s="1573">
        <v>0</v>
      </c>
      <c r="S253" s="1573">
        <v>0</v>
      </c>
      <c r="T253" s="1574">
        <v>0</v>
      </c>
      <c r="V253" s="2201"/>
      <c r="W253" s="2204"/>
      <c r="X253" s="2204"/>
      <c r="Y253" s="2204"/>
      <c r="Z253" s="2204"/>
      <c r="AA253" s="2207"/>
      <c r="AC253" s="2210"/>
      <c r="AD253" s="2229"/>
      <c r="AE253" s="2232"/>
      <c r="AF253" s="2232"/>
      <c r="AG253" s="2235"/>
    </row>
    <row r="254" spans="1:33" s="1265" customFormat="1" ht="12" customHeight="1" x14ac:dyDescent="0.2">
      <c r="A254" s="1264"/>
      <c r="B254" s="1691"/>
      <c r="C254" s="1264"/>
      <c r="D254" s="1289"/>
      <c r="E254" s="1264"/>
      <c r="F254" s="1264"/>
      <c r="G254" s="1264"/>
      <c r="H254" s="1345"/>
      <c r="I254" s="1264"/>
      <c r="J254" s="1289"/>
      <c r="K254" s="1289"/>
      <c r="L254" s="1315"/>
      <c r="M254" s="1289"/>
      <c r="O254" s="1266"/>
      <c r="P254" s="1266"/>
      <c r="Q254" s="1266"/>
      <c r="R254" s="1266"/>
      <c r="S254" s="1266"/>
      <c r="T254" s="1266"/>
      <c r="V254" s="1266"/>
      <c r="W254" s="1266"/>
      <c r="X254" s="1266"/>
      <c r="Y254" s="1266"/>
      <c r="Z254" s="1266"/>
      <c r="AA254" s="1266"/>
      <c r="AC254" s="1698"/>
      <c r="AE254" s="1458"/>
      <c r="AF254" s="1458"/>
    </row>
    <row r="255" spans="1:33" s="1265" customFormat="1" ht="12" customHeight="1" x14ac:dyDescent="0.2">
      <c r="A255" s="1264"/>
      <c r="B255" s="1691"/>
      <c r="C255" s="1264"/>
      <c r="D255" s="1289"/>
      <c r="E255" s="1264"/>
      <c r="F255" s="1264"/>
      <c r="G255" s="1264"/>
      <c r="H255" s="1345"/>
      <c r="I255" s="1264"/>
      <c r="J255" s="1289"/>
      <c r="K255" s="1289"/>
      <c r="L255" s="1315"/>
      <c r="M255" s="1289"/>
      <c r="O255" s="1266"/>
      <c r="P255" s="1266"/>
      <c r="Q255" s="1266"/>
      <c r="R255" s="1266"/>
      <c r="S255" s="1266"/>
      <c r="T255" s="1266"/>
      <c r="V255" s="1266"/>
      <c r="W255" s="1266"/>
      <c r="X255" s="1266"/>
      <c r="Y255" s="1266"/>
      <c r="Z255" s="1266"/>
      <c r="AA255" s="1266"/>
      <c r="AB255" s="1670" t="s">
        <v>1436</v>
      </c>
      <c r="AC255" s="1671" t="s">
        <v>2440</v>
      </c>
      <c r="AE255" s="1458"/>
      <c r="AF255" s="1458"/>
    </row>
    <row r="256" spans="1:33" s="1265" customFormat="1" ht="12" customHeight="1" x14ac:dyDescent="0.2">
      <c r="A256" s="1264"/>
      <c r="B256" s="1691"/>
      <c r="C256" s="1264"/>
      <c r="D256" s="1289"/>
      <c r="E256" s="1264"/>
      <c r="F256" s="1264"/>
      <c r="G256" s="1264"/>
      <c r="H256" s="1345"/>
      <c r="I256" s="1264"/>
      <c r="J256" s="1289"/>
      <c r="K256" s="1289"/>
      <c r="L256" s="1315"/>
      <c r="M256" s="1289"/>
      <c r="O256" s="1266"/>
      <c r="P256" s="1266"/>
      <c r="Q256" s="1266"/>
      <c r="R256" s="1266"/>
      <c r="S256" s="1266"/>
      <c r="T256" s="1266"/>
      <c r="V256" s="1266"/>
      <c r="W256" s="1266"/>
      <c r="X256" s="1266"/>
      <c r="Y256" s="1266"/>
      <c r="Z256" s="1266"/>
      <c r="AA256" s="1266"/>
      <c r="AC256" s="1698"/>
      <c r="AE256" s="1458"/>
      <c r="AF256" s="1458"/>
    </row>
    <row r="257" spans="1:32" s="1265" customFormat="1" x14ac:dyDescent="0.2">
      <c r="A257" s="1264"/>
      <c r="B257" s="1691"/>
      <c r="C257" s="1264"/>
      <c r="D257" s="1289"/>
      <c r="E257" s="1264"/>
      <c r="F257" s="1264"/>
      <c r="G257" s="1264"/>
      <c r="H257" s="1315"/>
      <c r="I257" s="1264"/>
      <c r="J257" s="2362"/>
      <c r="K257" s="1289"/>
      <c r="L257" s="1315"/>
      <c r="M257" s="1289"/>
      <c r="O257" s="1266"/>
      <c r="P257" s="1266"/>
      <c r="Q257" s="1266"/>
      <c r="R257" s="1266"/>
      <c r="S257" s="1266"/>
      <c r="T257" s="1266"/>
      <c r="V257" s="1266"/>
      <c r="W257" s="1266"/>
      <c r="X257" s="1266"/>
      <c r="Y257" s="1266"/>
      <c r="Z257" s="1266"/>
      <c r="AA257" s="1266"/>
      <c r="AC257" s="1698"/>
      <c r="AE257" s="1458"/>
      <c r="AF257" s="1458"/>
    </row>
    <row r="258" spans="1:32" s="1265" customFormat="1" ht="15.75" x14ac:dyDescent="0.2">
      <c r="A258" s="1264"/>
      <c r="B258" s="1691"/>
      <c r="C258" s="1264"/>
      <c r="D258" s="1308" t="s">
        <v>1136</v>
      </c>
      <c r="E258" s="1264"/>
      <c r="F258" s="1264"/>
      <c r="G258" s="1264"/>
      <c r="H258" s="1315"/>
      <c r="I258" s="1264"/>
      <c r="J258" s="1289"/>
      <c r="K258" s="1289"/>
      <c r="L258" s="1315"/>
      <c r="M258" s="1289"/>
      <c r="O258" s="1266"/>
      <c r="P258" s="1266"/>
      <c r="Q258" s="1266"/>
      <c r="R258" s="1266"/>
      <c r="S258" s="1266"/>
      <c r="T258" s="1266"/>
      <c r="V258" s="1266"/>
      <c r="W258" s="1266"/>
      <c r="X258" s="1266"/>
      <c r="Y258" s="1266"/>
      <c r="Z258" s="1266"/>
      <c r="AA258" s="1266"/>
      <c r="AC258" s="1698"/>
      <c r="AE258" s="1458"/>
      <c r="AF258" s="1458"/>
    </row>
    <row r="259" spans="1:32" s="1265" customFormat="1" ht="12.75" x14ac:dyDescent="0.2">
      <c r="A259" s="1264"/>
      <c r="B259" s="1691"/>
      <c r="C259" s="1264"/>
      <c r="D259" s="1289"/>
      <c r="F259" s="1268"/>
      <c r="G259" s="1264"/>
      <c r="H259" s="1315"/>
      <c r="I259" s="1264"/>
      <c r="J259" s="1289"/>
      <c r="K259" s="1289"/>
      <c r="L259" s="1315"/>
      <c r="M259" s="1289"/>
      <c r="O259" s="1266"/>
      <c r="P259" s="1266"/>
      <c r="Q259" s="1266"/>
      <c r="R259" s="1266"/>
      <c r="S259" s="1266"/>
      <c r="T259" s="1266"/>
      <c r="V259" s="1266"/>
      <c r="W259" s="1266"/>
      <c r="X259" s="1266"/>
      <c r="Y259" s="1266"/>
      <c r="Z259" s="1266"/>
      <c r="AA259" s="1266"/>
      <c r="AC259" s="1698"/>
      <c r="AE259" s="1458"/>
      <c r="AF259" s="1458"/>
    </row>
    <row r="260" spans="1:32" s="1265" customFormat="1" ht="63.75" x14ac:dyDescent="0.25">
      <c r="A260" s="1264"/>
      <c r="B260" s="1691"/>
      <c r="C260" s="1264"/>
      <c r="D260" s="1701" t="s">
        <v>2441</v>
      </c>
      <c r="E260" s="1291" t="s">
        <v>1147</v>
      </c>
      <c r="F260" s="1297" t="s">
        <v>1148</v>
      </c>
      <c r="G260" s="1291" t="s">
        <v>1152</v>
      </c>
      <c r="H260" s="1321" t="s">
        <v>1142</v>
      </c>
      <c r="I260" s="1291" t="s">
        <v>1135</v>
      </c>
      <c r="J260" s="1289"/>
      <c r="K260" s="1646"/>
      <c r="L260" s="1315"/>
      <c r="M260" s="1289"/>
      <c r="N260" s="1266"/>
      <c r="O260" s="1266"/>
      <c r="P260" s="1266"/>
      <c r="Q260" s="1266"/>
      <c r="R260" s="1266"/>
      <c r="S260" s="1266"/>
      <c r="T260" s="1266"/>
      <c r="V260" s="1266"/>
      <c r="W260" s="1266"/>
      <c r="X260" s="1266"/>
      <c r="Y260" s="1266"/>
      <c r="Z260" s="1266"/>
      <c r="AA260" s="1266"/>
      <c r="AC260" s="1698"/>
      <c r="AE260" s="1458"/>
      <c r="AF260" s="1458"/>
    </row>
    <row r="261" spans="1:32" s="1265" customFormat="1" ht="25.5" x14ac:dyDescent="0.2">
      <c r="A261" s="1264"/>
      <c r="B261" s="1691"/>
      <c r="C261" s="1264"/>
      <c r="D261" s="1271" t="s">
        <v>1365</v>
      </c>
      <c r="E261" s="1270">
        <v>59427500</v>
      </c>
      <c r="F261" s="1298">
        <v>120000</v>
      </c>
      <c r="G261" s="1292">
        <v>720000</v>
      </c>
      <c r="H261" s="1322">
        <v>60147500</v>
      </c>
      <c r="I261" s="1295">
        <v>0.58856483044420638</v>
      </c>
      <c r="J261" s="1645"/>
      <c r="K261" s="2361"/>
      <c r="L261" s="1315"/>
      <c r="M261" s="1289"/>
      <c r="N261" s="1266"/>
      <c r="O261" s="1266"/>
      <c r="P261" s="1266"/>
      <c r="Q261" s="1266"/>
      <c r="R261" s="1266"/>
      <c r="S261" s="1266"/>
      <c r="T261" s="1266"/>
      <c r="V261" s="1266"/>
      <c r="W261" s="1266"/>
      <c r="X261" s="1266"/>
      <c r="Y261" s="1266"/>
      <c r="Z261" s="1266"/>
      <c r="AA261" s="1266"/>
      <c r="AC261" s="1698"/>
      <c r="AE261" s="1458"/>
      <c r="AF261" s="1458"/>
    </row>
    <row r="262" spans="1:32" s="1265" customFormat="1" ht="26.25" customHeight="1" x14ac:dyDescent="0.2">
      <c r="A262" s="1264"/>
      <c r="B262" s="1691"/>
      <c r="C262" s="1264"/>
      <c r="D262" s="1271" t="s">
        <v>1366</v>
      </c>
      <c r="E262" s="1270">
        <v>4910000</v>
      </c>
      <c r="F262" s="1298">
        <v>227000</v>
      </c>
      <c r="G262" s="1292">
        <v>1362000</v>
      </c>
      <c r="H262" s="1322">
        <v>6272000</v>
      </c>
      <c r="I262" s="1295">
        <v>6.1373766433285876E-2</v>
      </c>
      <c r="J262" s="1289"/>
      <c r="K262" s="1289"/>
      <c r="L262" s="1315"/>
      <c r="M262" s="1289"/>
      <c r="N262" s="1266"/>
      <c r="O262" s="1266"/>
      <c r="P262" s="1266"/>
      <c r="Q262" s="1266"/>
      <c r="R262" s="1266"/>
      <c r="S262" s="1266"/>
      <c r="T262" s="1266"/>
      <c r="V262" s="1266"/>
      <c r="W262" s="1266"/>
      <c r="X262" s="1266"/>
      <c r="Y262" s="1266"/>
      <c r="Z262" s="1266"/>
      <c r="AA262" s="1266"/>
      <c r="AC262" s="1698"/>
      <c r="AE262" s="1458"/>
      <c r="AF262" s="1458"/>
    </row>
    <row r="263" spans="1:32" s="1265" customFormat="1" ht="38.25" x14ac:dyDescent="0.2">
      <c r="A263" s="1264"/>
      <c r="B263" s="1691"/>
      <c r="C263" s="1264"/>
      <c r="D263" s="1271" t="s">
        <v>1367</v>
      </c>
      <c r="E263" s="1270">
        <v>25266000</v>
      </c>
      <c r="F263" s="1298">
        <v>391000</v>
      </c>
      <c r="G263" s="1292">
        <v>2346000</v>
      </c>
      <c r="H263" s="1322">
        <v>27612000</v>
      </c>
      <c r="I263" s="1295">
        <v>0.27019330975062017</v>
      </c>
      <c r="J263" s="1289"/>
      <c r="K263" s="1289"/>
      <c r="L263" s="1315"/>
      <c r="M263" s="1289"/>
      <c r="N263" s="1266"/>
      <c r="O263" s="1266"/>
      <c r="P263" s="1266"/>
      <c r="Q263" s="1266"/>
      <c r="R263" s="1266"/>
      <c r="S263" s="1266"/>
      <c r="T263" s="1266"/>
      <c r="V263" s="1266"/>
      <c r="W263" s="1266"/>
      <c r="X263" s="1266"/>
      <c r="Y263" s="1266"/>
      <c r="Z263" s="1266"/>
      <c r="AA263" s="1266"/>
      <c r="AC263" s="1698"/>
      <c r="AE263" s="1458"/>
      <c r="AF263" s="1458"/>
    </row>
    <row r="264" spans="1:32" s="1265" customFormat="1" ht="25.5" x14ac:dyDescent="0.2">
      <c r="A264" s="1264"/>
      <c r="B264" s="1691"/>
      <c r="C264" s="1264"/>
      <c r="D264" s="1271" t="s">
        <v>1368</v>
      </c>
      <c r="E264" s="1270">
        <v>674000</v>
      </c>
      <c r="F264" s="1298">
        <v>42000</v>
      </c>
      <c r="G264" s="1292">
        <v>252000</v>
      </c>
      <c r="H264" s="1322">
        <v>926000</v>
      </c>
      <c r="I264" s="1295">
        <v>9.0612416640980104E-3</v>
      </c>
      <c r="J264" s="1289"/>
      <c r="K264" s="1289"/>
      <c r="L264" s="1315"/>
      <c r="M264" s="1289"/>
      <c r="N264" s="1266"/>
      <c r="O264" s="1266"/>
      <c r="P264" s="1266"/>
      <c r="Q264" s="1266"/>
      <c r="R264" s="1266"/>
      <c r="S264" s="1266"/>
      <c r="T264" s="1266"/>
      <c r="V264" s="1266"/>
      <c r="W264" s="1266"/>
      <c r="X264" s="1266"/>
      <c r="Y264" s="1266"/>
      <c r="Z264" s="1266"/>
      <c r="AA264" s="1266"/>
      <c r="AC264" s="1698"/>
      <c r="AE264" s="1458"/>
      <c r="AF264" s="1458"/>
    </row>
    <row r="265" spans="1:32" s="1265" customFormat="1" ht="25.5" x14ac:dyDescent="0.2">
      <c r="A265" s="1264"/>
      <c r="B265" s="1691"/>
      <c r="C265" s="1264"/>
      <c r="D265" s="1271" t="s">
        <v>1539</v>
      </c>
      <c r="E265" s="1270">
        <v>610000</v>
      </c>
      <c r="F265" s="1298">
        <v>135000</v>
      </c>
      <c r="G265" s="1292">
        <v>810000</v>
      </c>
      <c r="H265" s="1322">
        <v>1420000</v>
      </c>
      <c r="I265" s="1295">
        <v>1.3895208599372759E-2</v>
      </c>
      <c r="J265" s="1289"/>
      <c r="K265" s="1289"/>
      <c r="L265" s="1315"/>
      <c r="M265" s="1289"/>
      <c r="N265" s="1266"/>
      <c r="O265" s="1266"/>
      <c r="P265" s="1266"/>
      <c r="Q265" s="1266"/>
      <c r="R265" s="1266"/>
      <c r="S265" s="1266"/>
      <c r="T265" s="1266"/>
      <c r="V265" s="1266"/>
      <c r="W265" s="1266"/>
      <c r="X265" s="1266"/>
      <c r="Y265" s="1266"/>
      <c r="Z265" s="1266"/>
      <c r="AA265" s="1266"/>
      <c r="AC265" s="1698"/>
      <c r="AE265" s="1458"/>
      <c r="AF265" s="1458"/>
    </row>
    <row r="266" spans="1:32" s="1265" customFormat="1" ht="25.5" x14ac:dyDescent="0.2">
      <c r="A266" s="1264"/>
      <c r="B266" s="1691"/>
      <c r="C266" s="1264"/>
      <c r="D266" s="1271" t="s">
        <v>1504</v>
      </c>
      <c r="E266" s="1270">
        <v>620000</v>
      </c>
      <c r="F266" s="1298">
        <v>866000</v>
      </c>
      <c r="G266" s="1292">
        <v>5196000</v>
      </c>
      <c r="H266" s="1322">
        <v>5816000</v>
      </c>
      <c r="I266" s="1295">
        <v>5.6911643108416878E-2</v>
      </c>
      <c r="J266" s="1289"/>
      <c r="K266" s="1289"/>
      <c r="L266" s="1315"/>
      <c r="M266" s="1289"/>
      <c r="N266" s="1266"/>
      <c r="O266" s="1266"/>
      <c r="P266" s="1266"/>
      <c r="Q266" s="1266"/>
      <c r="R266" s="1266"/>
      <c r="S266" s="1266"/>
      <c r="T266" s="1266"/>
      <c r="V266" s="1266"/>
      <c r="W266" s="1266"/>
      <c r="X266" s="1266"/>
      <c r="Y266" s="1266"/>
      <c r="Z266" s="1266"/>
      <c r="AA266" s="1266"/>
      <c r="AC266" s="1698"/>
      <c r="AE266" s="1458"/>
      <c r="AF266" s="1458"/>
    </row>
    <row r="267" spans="1:32" s="1265" customFormat="1" ht="21.75" customHeight="1" x14ac:dyDescent="0.2">
      <c r="A267" s="1264"/>
      <c r="B267" s="1691"/>
      <c r="C267" s="1264"/>
      <c r="D267" s="1293" t="s">
        <v>1133</v>
      </c>
      <c r="E267" s="1294">
        <v>91507500</v>
      </c>
      <c r="F267" s="1299">
        <v>1781000</v>
      </c>
      <c r="G267" s="1294">
        <v>10686000</v>
      </c>
      <c r="H267" s="1323">
        <v>102193500</v>
      </c>
      <c r="I267" s="1296">
        <v>1</v>
      </c>
      <c r="J267" s="1289"/>
      <c r="K267" s="1289"/>
      <c r="L267" s="1315"/>
      <c r="M267" s="1289"/>
      <c r="N267" s="1266"/>
      <c r="O267" s="1266"/>
      <c r="P267" s="1266"/>
      <c r="Q267" s="1266"/>
      <c r="R267" s="1266"/>
      <c r="S267" s="1266"/>
      <c r="T267" s="1266"/>
      <c r="V267" s="1266"/>
      <c r="W267" s="1266"/>
      <c r="X267" s="1266"/>
      <c r="Y267" s="1266"/>
      <c r="Z267" s="1266"/>
      <c r="AA267" s="1266"/>
      <c r="AC267" s="1698"/>
      <c r="AE267" s="1458"/>
      <c r="AF267" s="1458"/>
    </row>
    <row r="268" spans="1:32" s="1265" customFormat="1" ht="12.75" x14ac:dyDescent="0.2">
      <c r="A268" s="1264"/>
      <c r="B268" s="1691"/>
      <c r="C268" s="1264"/>
      <c r="D268" s="1289"/>
      <c r="E268" s="1264"/>
      <c r="F268" s="1264"/>
      <c r="G268" s="1264"/>
      <c r="H268" s="1315"/>
      <c r="I268" s="1266"/>
      <c r="J268" s="1289"/>
      <c r="K268" s="1289"/>
      <c r="L268" s="1315"/>
      <c r="M268" s="1289"/>
      <c r="N268" s="1266"/>
      <c r="O268" s="1266"/>
      <c r="P268" s="1266"/>
      <c r="Q268" s="1266"/>
      <c r="R268" s="1266"/>
      <c r="S268" s="1266"/>
      <c r="T268" s="1266"/>
      <c r="V268" s="1266"/>
      <c r="W268" s="1266"/>
      <c r="X268" s="1266"/>
      <c r="Y268" s="1266"/>
      <c r="Z268" s="1266"/>
      <c r="AA268" s="1266"/>
      <c r="AC268" s="1698"/>
      <c r="AE268" s="1458"/>
      <c r="AF268" s="1458"/>
    </row>
    <row r="269" spans="1:32" s="1265" customFormat="1" ht="12.75" x14ac:dyDescent="0.2">
      <c r="A269" s="1264"/>
      <c r="B269" s="1691"/>
      <c r="C269" s="1264"/>
      <c r="D269" s="1289"/>
      <c r="E269" s="1264"/>
      <c r="F269" s="1264"/>
      <c r="G269" s="1264"/>
      <c r="H269" s="1315"/>
      <c r="I269" s="1266"/>
      <c r="J269" s="1289"/>
      <c r="K269" s="1289"/>
      <c r="L269" s="1315"/>
      <c r="M269" s="1289"/>
      <c r="N269" s="1266"/>
      <c r="O269" s="1266"/>
      <c r="P269" s="1266"/>
      <c r="Q269" s="1266"/>
      <c r="R269" s="1266"/>
      <c r="S269" s="1266"/>
      <c r="T269" s="1266"/>
      <c r="V269" s="1266"/>
      <c r="W269" s="1266"/>
      <c r="X269" s="1266"/>
      <c r="Y269" s="1266"/>
      <c r="Z269" s="1266"/>
      <c r="AA269" s="1266"/>
      <c r="AC269" s="1698"/>
      <c r="AE269" s="1458"/>
      <c r="AF269" s="1458"/>
    </row>
    <row r="270" spans="1:32" s="1265" customFormat="1" ht="12.75" x14ac:dyDescent="0.2">
      <c r="A270" s="1264"/>
      <c r="B270" s="1691"/>
      <c r="C270" s="1264"/>
      <c r="D270" s="1289"/>
      <c r="E270" s="1264"/>
      <c r="F270" s="1264"/>
      <c r="G270" s="1264"/>
      <c r="H270" s="1315"/>
      <c r="I270" s="1266"/>
      <c r="J270" s="1289"/>
      <c r="K270" s="1289"/>
      <c r="L270" s="1315"/>
      <c r="M270" s="1289"/>
      <c r="N270" s="1266"/>
      <c r="O270" s="1266"/>
      <c r="P270" s="1266"/>
      <c r="Q270" s="1266"/>
      <c r="R270" s="1266"/>
      <c r="S270" s="1266"/>
      <c r="T270" s="1266"/>
      <c r="V270" s="1266"/>
      <c r="W270" s="1266"/>
      <c r="X270" s="1266"/>
      <c r="Y270" s="1266"/>
      <c r="Z270" s="1266"/>
      <c r="AA270" s="1266"/>
      <c r="AC270" s="1698"/>
      <c r="AE270" s="1458"/>
      <c r="AF270" s="1458"/>
    </row>
    <row r="271" spans="1:32" s="1265" customFormat="1" ht="12.75" x14ac:dyDescent="0.2">
      <c r="A271" s="1264"/>
      <c r="B271" s="1691"/>
      <c r="C271" s="1264"/>
      <c r="D271" s="1289"/>
      <c r="E271" s="1264"/>
      <c r="F271" s="1264"/>
      <c r="G271" s="1264"/>
      <c r="H271" s="1315"/>
      <c r="I271" s="1264"/>
      <c r="J271" s="1289"/>
      <c r="K271" s="1289"/>
      <c r="L271" s="1315"/>
      <c r="M271" s="1289"/>
      <c r="O271" s="1266"/>
      <c r="P271" s="1266"/>
      <c r="Q271" s="1266"/>
      <c r="R271" s="1266"/>
      <c r="S271" s="1266"/>
      <c r="T271" s="1266"/>
      <c r="V271" s="1266"/>
      <c r="W271" s="1266"/>
      <c r="X271" s="1266"/>
      <c r="Y271" s="1266"/>
      <c r="Z271" s="1266"/>
      <c r="AA271" s="1266"/>
      <c r="AC271" s="1698"/>
      <c r="AE271" s="1458"/>
      <c r="AF271" s="1458"/>
    </row>
    <row r="272" spans="1:32" s="1265" customFormat="1" ht="12.75" x14ac:dyDescent="0.2">
      <c r="A272" s="1264"/>
      <c r="B272" s="1691"/>
      <c r="C272" s="1264"/>
      <c r="D272" s="1289"/>
      <c r="E272" s="1264"/>
      <c r="F272" s="1264"/>
      <c r="G272" s="1264"/>
      <c r="H272" s="1315"/>
      <c r="I272" s="1264"/>
      <c r="J272" s="1289"/>
      <c r="K272" s="1289"/>
      <c r="L272" s="1315"/>
      <c r="M272" s="1289"/>
      <c r="O272" s="1266"/>
      <c r="P272" s="1266"/>
      <c r="Q272" s="1266"/>
      <c r="R272" s="1266"/>
      <c r="S272" s="1266"/>
      <c r="T272" s="1266"/>
      <c r="V272" s="1266"/>
      <c r="W272" s="1266"/>
      <c r="X272" s="1266"/>
      <c r="Y272" s="1266"/>
      <c r="Z272" s="1266"/>
      <c r="AA272" s="1266"/>
      <c r="AC272" s="1698"/>
      <c r="AE272" s="1458"/>
      <c r="AF272" s="1458"/>
    </row>
    <row r="273" spans="1:32" s="1265" customFormat="1" ht="12.75" x14ac:dyDescent="0.2">
      <c r="A273" s="1264"/>
      <c r="B273" s="1691"/>
      <c r="C273" s="1264"/>
      <c r="D273" s="1289"/>
      <c r="E273" s="1264"/>
      <c r="F273" s="1264"/>
      <c r="G273" s="1264"/>
      <c r="H273" s="1315"/>
      <c r="I273" s="1264"/>
      <c r="J273" s="1289"/>
      <c r="K273" s="1289"/>
      <c r="L273" s="1315"/>
      <c r="M273" s="1289"/>
      <c r="O273" s="1266"/>
      <c r="P273" s="1266"/>
      <c r="Q273" s="1266"/>
      <c r="R273" s="1266"/>
      <c r="S273" s="1266"/>
      <c r="T273" s="1266"/>
      <c r="V273" s="1266"/>
      <c r="W273" s="1266"/>
      <c r="X273" s="1266"/>
      <c r="Y273" s="1266"/>
      <c r="Z273" s="1266"/>
      <c r="AA273" s="1266"/>
      <c r="AC273" s="1698"/>
      <c r="AE273" s="1458"/>
      <c r="AF273" s="1458"/>
    </row>
    <row r="274" spans="1:32" s="1265" customFormat="1" ht="12.75" customHeight="1" x14ac:dyDescent="0.2">
      <c r="A274" s="1264"/>
      <c r="B274" s="1691"/>
      <c r="C274" s="1264"/>
      <c r="D274" s="1289"/>
      <c r="E274" s="1264"/>
      <c r="F274" s="1264"/>
      <c r="G274" s="1264"/>
      <c r="H274" s="1315"/>
      <c r="I274" s="1264"/>
      <c r="J274" s="1289"/>
      <c r="K274" s="1289"/>
      <c r="L274" s="1315"/>
      <c r="M274" s="1289"/>
      <c r="O274" s="1266"/>
      <c r="P274" s="1266"/>
      <c r="Q274" s="1266"/>
      <c r="R274" s="1266"/>
      <c r="S274" s="1266"/>
      <c r="T274" s="1266"/>
      <c r="V274" s="1266"/>
      <c r="W274" s="1266"/>
      <c r="X274" s="1266"/>
      <c r="Y274" s="1266"/>
      <c r="Z274" s="1266"/>
      <c r="AA274" s="1266"/>
      <c r="AC274" s="1698"/>
      <c r="AE274" s="1458"/>
      <c r="AF274" s="1458"/>
    </row>
    <row r="275" spans="1:32" s="1265" customFormat="1" ht="12.75" customHeight="1" x14ac:dyDescent="0.2">
      <c r="A275" s="1264"/>
      <c r="B275" s="1691"/>
      <c r="C275" s="1264"/>
      <c r="D275" s="1289"/>
      <c r="E275" s="1264"/>
      <c r="F275" s="1264"/>
      <c r="G275" s="1264"/>
      <c r="H275" s="1315"/>
      <c r="I275" s="1264"/>
      <c r="J275" s="1289"/>
      <c r="K275" s="1289"/>
      <c r="L275" s="1315"/>
      <c r="M275" s="1289"/>
      <c r="O275" s="1266"/>
      <c r="P275" s="1266"/>
      <c r="Q275" s="1266"/>
      <c r="R275" s="1266"/>
      <c r="S275" s="1266"/>
      <c r="T275" s="1266"/>
      <c r="V275" s="1266"/>
      <c r="W275" s="1266"/>
      <c r="X275" s="1266"/>
      <c r="Y275" s="1266"/>
      <c r="Z275" s="1266"/>
      <c r="AA275" s="1266"/>
      <c r="AC275" s="1698"/>
      <c r="AE275" s="1458"/>
      <c r="AF275" s="1458"/>
    </row>
    <row r="276" spans="1:32" s="1265" customFormat="1" ht="12.75" customHeight="1" x14ac:dyDescent="0.2">
      <c r="A276" s="1264"/>
      <c r="B276" s="1691"/>
      <c r="C276" s="1264"/>
      <c r="D276" s="1289"/>
      <c r="E276" s="1264"/>
      <c r="F276" s="1264"/>
      <c r="G276" s="1264"/>
      <c r="H276" s="1315"/>
      <c r="I276" s="1264"/>
      <c r="J276" s="1289"/>
      <c r="K276" s="1289"/>
      <c r="L276" s="1315"/>
      <c r="M276" s="1289"/>
      <c r="O276" s="1266"/>
      <c r="P276" s="1266"/>
      <c r="Q276" s="1266"/>
      <c r="R276" s="1266"/>
      <c r="S276" s="1266"/>
      <c r="T276" s="1266"/>
      <c r="V276" s="1266"/>
      <c r="W276" s="1266"/>
      <c r="X276" s="1266"/>
      <c r="Y276" s="1266"/>
      <c r="Z276" s="1266"/>
      <c r="AA276" s="1266"/>
      <c r="AC276" s="1698"/>
      <c r="AE276" s="1458"/>
      <c r="AF276" s="1458"/>
    </row>
    <row r="277" spans="1:32" s="1265" customFormat="1" ht="12.75" customHeight="1" x14ac:dyDescent="0.2">
      <c r="A277" s="1264"/>
      <c r="B277" s="1691"/>
      <c r="C277" s="1264"/>
      <c r="D277" s="1289"/>
      <c r="E277" s="1264"/>
      <c r="F277" s="1264"/>
      <c r="G277" s="1264"/>
      <c r="H277" s="1315"/>
      <c r="I277" s="1264"/>
      <c r="J277" s="1289"/>
      <c r="K277" s="1289"/>
      <c r="L277" s="1315"/>
      <c r="M277" s="1289"/>
      <c r="O277" s="1266"/>
      <c r="P277" s="1266"/>
      <c r="Q277" s="1266"/>
      <c r="R277" s="1266"/>
      <c r="S277" s="1266"/>
      <c r="T277" s="1266"/>
      <c r="V277" s="1266"/>
      <c r="W277" s="1266"/>
      <c r="X277" s="1266"/>
      <c r="Y277" s="1266"/>
      <c r="Z277" s="1266"/>
      <c r="AA277" s="1266"/>
      <c r="AC277" s="1698"/>
      <c r="AE277" s="1458"/>
      <c r="AF277" s="1458"/>
    </row>
    <row r="278" spans="1:32" s="1265" customFormat="1" ht="12.75" customHeight="1" x14ac:dyDescent="0.2">
      <c r="A278" s="1264"/>
      <c r="B278" s="1691"/>
      <c r="C278" s="1264"/>
      <c r="D278" s="1289"/>
      <c r="E278" s="1264"/>
      <c r="F278" s="1264"/>
      <c r="G278" s="1264"/>
      <c r="H278" s="1315"/>
      <c r="I278" s="1264"/>
      <c r="J278" s="1289"/>
      <c r="K278" s="1289"/>
      <c r="L278" s="1315"/>
      <c r="M278" s="1289"/>
      <c r="O278" s="1266"/>
      <c r="P278" s="1266"/>
      <c r="Q278" s="1266"/>
      <c r="R278" s="1266"/>
      <c r="S278" s="1266"/>
      <c r="T278" s="1266"/>
      <c r="V278" s="1266"/>
      <c r="W278" s="1266"/>
      <c r="X278" s="1266"/>
      <c r="Y278" s="1266"/>
      <c r="Z278" s="1266"/>
      <c r="AA278" s="1266"/>
      <c r="AC278" s="1698"/>
      <c r="AE278" s="1458"/>
      <c r="AF278" s="1458"/>
    </row>
    <row r="279" spans="1:32" s="1265" customFormat="1" ht="12.75" customHeight="1" x14ac:dyDescent="0.2">
      <c r="A279" s="1264"/>
      <c r="B279" s="1691"/>
      <c r="C279" s="1264"/>
      <c r="D279" s="1289"/>
      <c r="E279" s="1264"/>
      <c r="F279" s="1264"/>
      <c r="G279" s="1264"/>
      <c r="H279" s="1315"/>
      <c r="I279" s="1264"/>
      <c r="J279" s="1289"/>
      <c r="K279" s="1289"/>
      <c r="L279" s="1315"/>
      <c r="M279" s="1289"/>
      <c r="O279" s="1266"/>
      <c r="P279" s="1266"/>
      <c r="Q279" s="1266"/>
      <c r="R279" s="1266"/>
      <c r="S279" s="1266"/>
      <c r="T279" s="1266"/>
      <c r="V279" s="1266"/>
      <c r="W279" s="1266"/>
      <c r="X279" s="1266"/>
      <c r="Y279" s="1266"/>
      <c r="Z279" s="1266"/>
      <c r="AA279" s="1266"/>
      <c r="AC279" s="1698"/>
      <c r="AE279" s="1458"/>
      <c r="AF279" s="1458"/>
    </row>
    <row r="280" spans="1:32" s="1265" customFormat="1" ht="12.75" x14ac:dyDescent="0.2">
      <c r="A280" s="1264"/>
      <c r="B280" s="1691"/>
      <c r="C280" s="1264"/>
      <c r="D280" s="1289"/>
      <c r="E280" s="1264"/>
      <c r="F280" s="1264"/>
      <c r="G280" s="1264"/>
      <c r="H280" s="1315"/>
      <c r="I280" s="1264"/>
      <c r="J280" s="1289"/>
      <c r="K280" s="1289"/>
      <c r="L280" s="1315"/>
      <c r="M280" s="1289"/>
      <c r="O280" s="1266"/>
      <c r="P280" s="1266"/>
      <c r="Q280" s="1266"/>
      <c r="R280" s="1266"/>
      <c r="S280" s="1266"/>
      <c r="T280" s="1266"/>
      <c r="V280" s="1266"/>
      <c r="W280" s="1266"/>
      <c r="X280" s="1266"/>
      <c r="Y280" s="1266"/>
      <c r="Z280" s="1266"/>
      <c r="AA280" s="1266"/>
      <c r="AC280" s="1698"/>
      <c r="AE280" s="1458"/>
      <c r="AF280" s="1458"/>
    </row>
    <row r="281" spans="1:32" s="1265" customFormat="1" ht="12.75" x14ac:dyDescent="0.2">
      <c r="A281" s="1264"/>
      <c r="B281" s="1691"/>
      <c r="C281" s="1264"/>
      <c r="D281" s="1289"/>
      <c r="E281" s="1264"/>
      <c r="F281" s="1264"/>
      <c r="G281" s="1264"/>
      <c r="H281" s="1315"/>
      <c r="I281" s="1264"/>
      <c r="J281" s="1289"/>
      <c r="K281" s="1289"/>
      <c r="L281" s="1315"/>
      <c r="M281" s="1289"/>
      <c r="O281" s="1266"/>
      <c r="P281" s="1266"/>
      <c r="Q281" s="1266"/>
      <c r="R281" s="1266"/>
      <c r="S281" s="1266"/>
      <c r="T281" s="1266"/>
      <c r="V281" s="1266"/>
      <c r="W281" s="1266"/>
      <c r="X281" s="1266"/>
      <c r="Y281" s="1266"/>
      <c r="Z281" s="1266"/>
      <c r="AA281" s="1266"/>
      <c r="AC281" s="1698"/>
      <c r="AE281" s="1458"/>
      <c r="AF281" s="1458"/>
    </row>
    <row r="282" spans="1:32" s="1265" customFormat="1" ht="12.75" x14ac:dyDescent="0.2">
      <c r="A282" s="1264"/>
      <c r="B282" s="1691"/>
      <c r="C282" s="1264"/>
      <c r="D282" s="1289"/>
      <c r="E282" s="1264"/>
      <c r="F282" s="1264"/>
      <c r="G282" s="1264"/>
      <c r="H282" s="1315"/>
      <c r="I282" s="1264"/>
      <c r="J282" s="1289"/>
      <c r="K282" s="1289"/>
      <c r="L282" s="1315"/>
      <c r="M282" s="1289"/>
      <c r="O282" s="1266"/>
      <c r="P282" s="1266"/>
      <c r="Q282" s="1266"/>
      <c r="R282" s="1266"/>
      <c r="S282" s="1266"/>
      <c r="T282" s="1266"/>
      <c r="V282" s="1266"/>
      <c r="W282" s="1266"/>
      <c r="X282" s="1266"/>
      <c r="Y282" s="1266"/>
      <c r="Z282" s="1266"/>
      <c r="AA282" s="1266"/>
      <c r="AC282" s="1698"/>
      <c r="AE282" s="1458"/>
      <c r="AF282" s="1458"/>
    </row>
    <row r="283" spans="1:32" s="1265" customFormat="1" ht="12.75" x14ac:dyDescent="0.2">
      <c r="A283" s="1264"/>
      <c r="B283" s="1691"/>
      <c r="C283" s="1264"/>
      <c r="D283" s="1289"/>
      <c r="E283" s="1264"/>
      <c r="F283" s="1264"/>
      <c r="G283" s="1264"/>
      <c r="H283" s="1315"/>
      <c r="I283" s="1264"/>
      <c r="J283" s="1289"/>
      <c r="K283" s="1289"/>
      <c r="L283" s="1315"/>
      <c r="M283" s="1289"/>
      <c r="O283" s="1266"/>
      <c r="P283" s="1266"/>
      <c r="Q283" s="1266"/>
      <c r="R283" s="1266"/>
      <c r="S283" s="1266"/>
      <c r="T283" s="1266"/>
      <c r="V283" s="1266"/>
      <c r="W283" s="1266"/>
      <c r="X283" s="1266"/>
      <c r="Y283" s="1266"/>
      <c r="Z283" s="1266"/>
      <c r="AA283" s="1266"/>
      <c r="AC283" s="1698"/>
      <c r="AE283" s="1458"/>
      <c r="AF283" s="1458"/>
    </row>
    <row r="284" spans="1:32" s="1265" customFormat="1" ht="12.75" x14ac:dyDescent="0.2">
      <c r="A284" s="1264"/>
      <c r="B284" s="1691"/>
      <c r="C284" s="1264"/>
      <c r="D284" s="1289"/>
      <c r="E284" s="1264"/>
      <c r="F284" s="1264"/>
      <c r="G284" s="1264"/>
      <c r="H284" s="1315"/>
      <c r="I284" s="1264"/>
      <c r="J284" s="1289"/>
      <c r="K284" s="1289"/>
      <c r="L284" s="1315"/>
      <c r="M284" s="1289"/>
      <c r="O284" s="1266"/>
      <c r="P284" s="1266"/>
      <c r="Q284" s="1266"/>
      <c r="R284" s="1266"/>
      <c r="S284" s="1266"/>
      <c r="T284" s="1266"/>
      <c r="V284" s="1266"/>
      <c r="W284" s="1266"/>
      <c r="X284" s="1266"/>
      <c r="Y284" s="1266"/>
      <c r="Z284" s="1266"/>
      <c r="AA284" s="1266"/>
      <c r="AC284" s="1698"/>
      <c r="AE284" s="1458"/>
      <c r="AF284" s="1458"/>
    </row>
    <row r="285" spans="1:32" s="1265" customFormat="1" ht="12.75" x14ac:dyDescent="0.2">
      <c r="A285" s="1264"/>
      <c r="B285" s="1691"/>
      <c r="C285" s="1264"/>
      <c r="D285" s="1289"/>
      <c r="E285" s="1264"/>
      <c r="F285" s="1264"/>
      <c r="G285" s="1264"/>
      <c r="H285" s="1315"/>
      <c r="I285" s="1264"/>
      <c r="J285" s="1289"/>
      <c r="K285" s="1289"/>
      <c r="L285" s="1315"/>
      <c r="M285" s="1289"/>
      <c r="O285" s="1266"/>
      <c r="P285" s="1266"/>
      <c r="Q285" s="1266"/>
      <c r="R285" s="1266"/>
      <c r="S285" s="1266"/>
      <c r="T285" s="1266"/>
      <c r="V285" s="1266"/>
      <c r="W285" s="1266"/>
      <c r="X285" s="1266"/>
      <c r="Y285" s="1266"/>
      <c r="Z285" s="1266"/>
      <c r="AA285" s="1266"/>
      <c r="AC285" s="1698"/>
      <c r="AE285" s="1458"/>
      <c r="AF285" s="1458"/>
    </row>
    <row r="286" spans="1:32" s="1265" customFormat="1" ht="12.75" x14ac:dyDescent="0.2">
      <c r="A286" s="1264"/>
      <c r="B286" s="1691"/>
      <c r="C286" s="1264"/>
      <c r="D286" s="1289"/>
      <c r="E286" s="1264"/>
      <c r="F286" s="1264"/>
      <c r="G286" s="1264"/>
      <c r="H286" s="1315"/>
      <c r="I286" s="1264"/>
      <c r="J286" s="1289"/>
      <c r="K286" s="1289"/>
      <c r="L286" s="1315"/>
      <c r="M286" s="1289"/>
      <c r="O286" s="1266"/>
      <c r="P286" s="1266"/>
      <c r="Q286" s="1266"/>
      <c r="R286" s="1266"/>
      <c r="S286" s="1266"/>
      <c r="T286" s="1266"/>
      <c r="V286" s="1266"/>
      <c r="W286" s="1266"/>
      <c r="X286" s="1266"/>
      <c r="Y286" s="1266"/>
      <c r="Z286" s="1266"/>
      <c r="AA286" s="1266"/>
      <c r="AC286" s="1698"/>
      <c r="AE286" s="1458"/>
      <c r="AF286" s="1458"/>
    </row>
    <row r="287" spans="1:32" s="1265" customFormat="1" ht="12.75" x14ac:dyDescent="0.2">
      <c r="A287" s="1264"/>
      <c r="B287" s="1691"/>
      <c r="C287" s="1264"/>
      <c r="D287" s="1289"/>
      <c r="E287" s="1264"/>
      <c r="F287" s="1264"/>
      <c r="G287" s="1264"/>
      <c r="H287" s="1315"/>
      <c r="I287" s="1264"/>
      <c r="J287" s="1289"/>
      <c r="K287" s="1289"/>
      <c r="L287" s="1315"/>
      <c r="M287" s="1289"/>
      <c r="O287" s="1266"/>
      <c r="P287" s="1266"/>
      <c r="Q287" s="1266"/>
      <c r="R287" s="1266"/>
      <c r="S287" s="1266"/>
      <c r="T287" s="1266"/>
      <c r="V287" s="1266"/>
      <c r="W287" s="1266"/>
      <c r="X287" s="1266"/>
      <c r="Y287" s="1266"/>
      <c r="Z287" s="1266"/>
      <c r="AA287" s="1266"/>
      <c r="AC287" s="1698"/>
      <c r="AE287" s="1458"/>
      <c r="AF287" s="1458"/>
    </row>
    <row r="288" spans="1:32" s="1265" customFormat="1" ht="12.75" x14ac:dyDescent="0.2">
      <c r="A288" s="1264"/>
      <c r="B288" s="1691"/>
      <c r="C288" s="1264"/>
      <c r="D288" s="1289"/>
      <c r="E288" s="1264"/>
      <c r="F288" s="1264"/>
      <c r="G288" s="1264"/>
      <c r="H288" s="1315"/>
      <c r="I288" s="1264"/>
      <c r="J288" s="1289"/>
      <c r="K288" s="1289"/>
      <c r="L288" s="1315"/>
      <c r="M288" s="1289"/>
      <c r="O288" s="1266"/>
      <c r="P288" s="1266"/>
      <c r="Q288" s="1266"/>
      <c r="R288" s="1266"/>
      <c r="S288" s="1266"/>
      <c r="T288" s="1266"/>
      <c r="V288" s="1266"/>
      <c r="W288" s="1266"/>
      <c r="X288" s="1266"/>
      <c r="Y288" s="1266"/>
      <c r="Z288" s="1266"/>
      <c r="AA288" s="1266"/>
      <c r="AC288" s="1698"/>
      <c r="AE288" s="1458"/>
      <c r="AF288" s="1458"/>
    </row>
    <row r="289" spans="1:32" s="1265" customFormat="1" ht="12.75" x14ac:dyDescent="0.2">
      <c r="A289" s="1264"/>
      <c r="B289" s="1691"/>
      <c r="C289" s="1264"/>
      <c r="D289" s="1289"/>
      <c r="E289" s="1264"/>
      <c r="F289" s="1264"/>
      <c r="G289" s="1264"/>
      <c r="H289" s="1315"/>
      <c r="I289" s="1264"/>
      <c r="J289" s="1289"/>
      <c r="K289" s="1289"/>
      <c r="L289" s="1315"/>
      <c r="M289" s="1289"/>
      <c r="O289" s="1266"/>
      <c r="P289" s="1266"/>
      <c r="Q289" s="1266"/>
      <c r="R289" s="1266"/>
      <c r="S289" s="1266"/>
      <c r="T289" s="1266"/>
      <c r="V289" s="1266"/>
      <c r="W289" s="1266"/>
      <c r="X289" s="1266"/>
      <c r="Y289" s="1266"/>
      <c r="Z289" s="1266"/>
      <c r="AA289" s="1266"/>
      <c r="AC289" s="1698"/>
      <c r="AE289" s="1458"/>
      <c r="AF289" s="1458"/>
    </row>
    <row r="290" spans="1:32" s="1265" customFormat="1" ht="12.75" x14ac:dyDescent="0.2">
      <c r="A290" s="1264"/>
      <c r="B290" s="1691"/>
      <c r="C290" s="1264"/>
      <c r="D290" s="1289"/>
      <c r="E290" s="1264"/>
      <c r="F290" s="1264"/>
      <c r="G290" s="1264"/>
      <c r="H290" s="1315"/>
      <c r="I290" s="1264"/>
      <c r="J290" s="1289"/>
      <c r="K290" s="1289"/>
      <c r="L290" s="1315"/>
      <c r="M290" s="1289"/>
      <c r="O290" s="1266"/>
      <c r="P290" s="1266"/>
      <c r="Q290" s="1266"/>
      <c r="R290" s="1266"/>
      <c r="S290" s="1266"/>
      <c r="T290" s="1266"/>
      <c r="V290" s="1266"/>
      <c r="W290" s="1266"/>
      <c r="X290" s="1266"/>
      <c r="Y290" s="1266"/>
      <c r="Z290" s="1266"/>
      <c r="AA290" s="1266"/>
      <c r="AC290" s="1698"/>
      <c r="AE290" s="1458"/>
      <c r="AF290" s="1458"/>
    </row>
    <row r="291" spans="1:32" s="1265" customFormat="1" ht="12.75" x14ac:dyDescent="0.2">
      <c r="A291" s="1264"/>
      <c r="B291" s="1691"/>
      <c r="C291" s="1264"/>
      <c r="D291" s="1289"/>
      <c r="E291" s="1264"/>
      <c r="F291" s="1264"/>
      <c r="G291" s="1264"/>
      <c r="H291" s="1315"/>
      <c r="I291" s="1264"/>
      <c r="J291" s="1289"/>
      <c r="K291" s="1289"/>
      <c r="L291" s="1315"/>
      <c r="M291" s="1289"/>
      <c r="O291" s="1266"/>
      <c r="P291" s="1266"/>
      <c r="Q291" s="1266"/>
      <c r="R291" s="1266"/>
      <c r="S291" s="1266"/>
      <c r="T291" s="1266"/>
      <c r="V291" s="1266"/>
      <c r="W291" s="1266"/>
      <c r="X291" s="1266"/>
      <c r="Y291" s="1266"/>
      <c r="Z291" s="1266"/>
      <c r="AA291" s="1266"/>
      <c r="AC291" s="1698"/>
      <c r="AE291" s="1458"/>
      <c r="AF291" s="1458"/>
    </row>
    <row r="292" spans="1:32" s="1265" customFormat="1" ht="12.75" x14ac:dyDescent="0.2">
      <c r="A292" s="1264"/>
      <c r="B292" s="1691"/>
      <c r="C292" s="1264"/>
      <c r="D292" s="1289"/>
      <c r="E292" s="1264"/>
      <c r="F292" s="1264"/>
      <c r="G292" s="1264"/>
      <c r="H292" s="1315"/>
      <c r="I292" s="1264"/>
      <c r="J292" s="1289"/>
      <c r="K292" s="1289"/>
      <c r="L292" s="1315"/>
      <c r="M292" s="1289"/>
      <c r="O292" s="1266"/>
      <c r="P292" s="1266"/>
      <c r="Q292" s="1266"/>
      <c r="R292" s="1266"/>
      <c r="S292" s="1266"/>
      <c r="T292" s="1266"/>
      <c r="V292" s="1266"/>
      <c r="W292" s="1266"/>
      <c r="X292" s="1266"/>
      <c r="Y292" s="1266"/>
      <c r="Z292" s="1266"/>
      <c r="AA292" s="1266"/>
      <c r="AC292" s="1698"/>
      <c r="AE292" s="1458"/>
      <c r="AF292" s="1458"/>
    </row>
    <row r="293" spans="1:32" s="1265" customFormat="1" ht="12.75" x14ac:dyDescent="0.2">
      <c r="A293" s="1264"/>
      <c r="B293" s="1691"/>
      <c r="C293" s="1264"/>
      <c r="D293" s="1289"/>
      <c r="E293" s="1264"/>
      <c r="F293" s="1264"/>
      <c r="G293" s="1264"/>
      <c r="H293" s="1315"/>
      <c r="I293" s="1264"/>
      <c r="J293" s="1289"/>
      <c r="K293" s="1289"/>
      <c r="L293" s="1315"/>
      <c r="M293" s="1289"/>
      <c r="O293" s="1266"/>
      <c r="P293" s="1266"/>
      <c r="Q293" s="1266"/>
      <c r="R293" s="1266"/>
      <c r="S293" s="1266"/>
      <c r="T293" s="1266"/>
      <c r="V293" s="1266"/>
      <c r="W293" s="1266"/>
      <c r="X293" s="1266"/>
      <c r="Y293" s="1266"/>
      <c r="Z293" s="1266"/>
      <c r="AA293" s="1266"/>
      <c r="AC293" s="1698"/>
      <c r="AE293" s="1458"/>
      <c r="AF293" s="1458"/>
    </row>
    <row r="294" spans="1:32" s="1265" customFormat="1" ht="12.75" x14ac:dyDescent="0.2">
      <c r="A294" s="1264"/>
      <c r="B294" s="1691"/>
      <c r="C294" s="1264"/>
      <c r="D294" s="1302"/>
      <c r="E294" s="1264"/>
      <c r="F294" s="1264"/>
      <c r="G294" s="1264"/>
      <c r="H294" s="1314"/>
      <c r="I294" s="1264"/>
      <c r="J294" s="1302"/>
      <c r="K294" s="1302"/>
      <c r="L294" s="1314"/>
      <c r="M294" s="1289"/>
      <c r="O294" s="1266"/>
      <c r="P294" s="1266"/>
      <c r="Q294" s="1266"/>
      <c r="R294" s="1266"/>
      <c r="S294" s="1266"/>
      <c r="T294" s="1266"/>
      <c r="V294" s="1266"/>
      <c r="W294" s="1266"/>
      <c r="X294" s="1266"/>
      <c r="Y294" s="1266"/>
      <c r="Z294" s="1266"/>
      <c r="AA294" s="1266"/>
      <c r="AC294" s="1698"/>
      <c r="AE294" s="1458"/>
      <c r="AF294" s="1458"/>
    </row>
    <row r="295" spans="1:32" s="1265" customFormat="1" ht="12.75" x14ac:dyDescent="0.2">
      <c r="A295" s="1264"/>
      <c r="B295" s="1691"/>
      <c r="C295" s="1264"/>
      <c r="D295" s="1302"/>
      <c r="E295" s="1264"/>
      <c r="F295" s="1264"/>
      <c r="G295" s="1264"/>
      <c r="H295" s="1314"/>
      <c r="I295" s="1264"/>
      <c r="J295" s="1302"/>
      <c r="K295" s="1596">
        <v>0</v>
      </c>
      <c r="L295" s="1314"/>
      <c r="M295" s="1289"/>
      <c r="O295" s="1266"/>
      <c r="P295" s="1266"/>
      <c r="Q295" s="1266"/>
      <c r="R295" s="1266"/>
      <c r="S295" s="1266"/>
      <c r="T295" s="1266"/>
      <c r="V295" s="1266"/>
      <c r="W295" s="1266"/>
      <c r="X295" s="1266"/>
      <c r="Y295" s="1266"/>
      <c r="Z295" s="1266"/>
      <c r="AA295" s="1266"/>
      <c r="AC295" s="1698"/>
      <c r="AE295" s="1458"/>
      <c r="AF295" s="1458"/>
    </row>
    <row r="296" spans="1:32" s="1265" customFormat="1" ht="12.75" x14ac:dyDescent="0.2">
      <c r="A296" s="1264"/>
      <c r="B296" s="1691"/>
      <c r="C296" s="1264"/>
      <c r="D296" s="1302"/>
      <c r="E296" s="1264"/>
      <c r="F296" s="1264"/>
      <c r="G296" s="1264"/>
      <c r="H296" s="1314"/>
      <c r="I296" s="1264"/>
      <c r="J296" s="1302"/>
      <c r="K296" s="1302"/>
      <c r="L296" s="1314"/>
      <c r="M296" s="1289"/>
      <c r="O296" s="1266"/>
      <c r="P296" s="1266"/>
      <c r="Q296" s="1266"/>
      <c r="R296" s="1266"/>
      <c r="S296" s="1266"/>
      <c r="T296" s="1266"/>
      <c r="V296" s="1266"/>
      <c r="W296" s="1266"/>
      <c r="X296" s="1266"/>
      <c r="Y296" s="1266"/>
      <c r="Z296" s="1266"/>
      <c r="AA296" s="1266"/>
      <c r="AC296" s="1698"/>
      <c r="AE296" s="1458"/>
      <c r="AF296" s="1458"/>
    </row>
    <row r="297" spans="1:32" s="1265" customFormat="1" ht="12.75" x14ac:dyDescent="0.2">
      <c r="A297" s="1264"/>
      <c r="B297" s="1691"/>
      <c r="C297" s="1264"/>
      <c r="D297" s="1302"/>
      <c r="E297" s="1264"/>
      <c r="F297" s="1264"/>
      <c r="G297" s="1264"/>
      <c r="H297" s="1314"/>
      <c r="I297" s="1264"/>
      <c r="J297" s="1302"/>
      <c r="K297" s="1302"/>
      <c r="L297" s="1314"/>
      <c r="M297" s="1289"/>
      <c r="O297" s="1266"/>
      <c r="P297" s="1266"/>
      <c r="Q297" s="1266"/>
      <c r="R297" s="1266"/>
      <c r="S297" s="1266"/>
      <c r="T297" s="1266"/>
      <c r="V297" s="1266"/>
      <c r="W297" s="1266"/>
      <c r="X297" s="1266"/>
      <c r="Y297" s="1266"/>
      <c r="Z297" s="1266"/>
      <c r="AA297" s="1266"/>
      <c r="AC297" s="1698"/>
      <c r="AE297" s="1458"/>
      <c r="AF297" s="1458"/>
    </row>
    <row r="298" spans="1:32" s="1265" customFormat="1" ht="12.75" x14ac:dyDescent="0.2">
      <c r="A298" s="1264"/>
      <c r="B298" s="1691"/>
      <c r="C298" s="1264"/>
      <c r="D298" s="1302"/>
      <c r="E298" s="1264"/>
      <c r="F298" s="1264"/>
      <c r="G298" s="1264"/>
      <c r="H298" s="1314"/>
      <c r="I298" s="1264"/>
      <c r="J298" s="1302"/>
      <c r="K298" s="1302"/>
      <c r="L298" s="1314"/>
      <c r="M298" s="1289"/>
      <c r="O298" s="1266"/>
      <c r="P298" s="1266"/>
      <c r="Q298" s="1266"/>
      <c r="R298" s="1266"/>
      <c r="S298" s="1266"/>
      <c r="T298" s="1266"/>
      <c r="V298" s="1266"/>
      <c r="W298" s="1266"/>
      <c r="X298" s="1266"/>
      <c r="Y298" s="1266"/>
      <c r="Z298" s="1266"/>
      <c r="AA298" s="1266"/>
      <c r="AC298" s="1698"/>
      <c r="AE298" s="1458"/>
      <c r="AF298" s="1458"/>
    </row>
    <row r="299" spans="1:32" s="1265" customFormat="1" ht="12.75" x14ac:dyDescent="0.2">
      <c r="A299" s="1264"/>
      <c r="B299" s="1691"/>
      <c r="C299" s="1264"/>
      <c r="D299" s="1302"/>
      <c r="E299" s="1264"/>
      <c r="F299" s="1264"/>
      <c r="G299" s="1264"/>
      <c r="H299" s="1314"/>
      <c r="I299" s="1264"/>
      <c r="J299" s="1302"/>
      <c r="K299" s="1302"/>
      <c r="L299" s="1314"/>
      <c r="M299" s="1289"/>
      <c r="O299" s="1266"/>
      <c r="P299" s="1266"/>
      <c r="Q299" s="1266"/>
      <c r="R299" s="1266"/>
      <c r="S299" s="1266"/>
      <c r="T299" s="1266"/>
      <c r="V299" s="1266"/>
      <c r="W299" s="1266"/>
      <c r="X299" s="1266"/>
      <c r="Y299" s="1266"/>
      <c r="Z299" s="1266"/>
      <c r="AA299" s="1266"/>
      <c r="AC299" s="1698"/>
      <c r="AE299" s="1458"/>
      <c r="AF299" s="1458"/>
    </row>
    <row r="300" spans="1:32" s="1265" customFormat="1" ht="12.75" x14ac:dyDescent="0.2">
      <c r="A300" s="1264"/>
      <c r="B300" s="1691"/>
      <c r="C300" s="1264"/>
      <c r="D300" s="1302"/>
      <c r="E300" s="1264"/>
      <c r="F300" s="1264"/>
      <c r="G300" s="1264"/>
      <c r="H300" s="1314"/>
      <c r="I300" s="1264"/>
      <c r="J300" s="1302"/>
      <c r="K300" s="1302"/>
      <c r="L300" s="1314"/>
      <c r="M300" s="1289"/>
      <c r="O300" s="1266"/>
      <c r="P300" s="1266"/>
      <c r="Q300" s="1266"/>
      <c r="R300" s="1266"/>
      <c r="S300" s="1266"/>
      <c r="T300" s="1266"/>
      <c r="V300" s="1266"/>
      <c r="W300" s="1266"/>
      <c r="X300" s="1266"/>
      <c r="Y300" s="1266"/>
      <c r="Z300" s="1266"/>
      <c r="AA300" s="1266"/>
      <c r="AC300" s="1698"/>
      <c r="AE300" s="1458"/>
      <c r="AF300" s="1458"/>
    </row>
    <row r="301" spans="1:32" s="1265" customFormat="1" ht="12.75" x14ac:dyDescent="0.2">
      <c r="A301" s="1264"/>
      <c r="B301" s="1691"/>
      <c r="C301" s="1264"/>
      <c r="D301" s="1302"/>
      <c r="E301" s="1264"/>
      <c r="F301" s="1264"/>
      <c r="G301" s="1264"/>
      <c r="H301" s="1314"/>
      <c r="I301" s="1264"/>
      <c r="J301" s="1302"/>
      <c r="K301" s="1302"/>
      <c r="L301" s="1314"/>
      <c r="M301" s="1289"/>
      <c r="O301" s="1266"/>
      <c r="P301" s="1266"/>
      <c r="Q301" s="1266"/>
      <c r="R301" s="1266"/>
      <c r="S301" s="1266"/>
      <c r="T301" s="1266"/>
      <c r="V301" s="1266"/>
      <c r="W301" s="1266"/>
      <c r="X301" s="1266"/>
      <c r="Y301" s="1266"/>
      <c r="Z301" s="1266"/>
      <c r="AA301" s="1266"/>
      <c r="AC301" s="1698"/>
      <c r="AE301" s="1458"/>
      <c r="AF301" s="1458"/>
    </row>
    <row r="302" spans="1:32" s="1265" customFormat="1" ht="15.75" x14ac:dyDescent="0.2">
      <c r="A302" s="1264"/>
      <c r="B302" s="1691"/>
      <c r="C302" s="1264"/>
      <c r="D302" s="1308" t="s">
        <v>1304</v>
      </c>
      <c r="E302" s="1264"/>
      <c r="F302" s="1264"/>
      <c r="G302" s="1264"/>
      <c r="H302" s="1315"/>
      <c r="I302" s="1264"/>
      <c r="J302" s="1302"/>
      <c r="K302" s="1302"/>
      <c r="L302" s="1314"/>
      <c r="M302" s="1289"/>
      <c r="O302" s="1266"/>
      <c r="P302" s="1266"/>
      <c r="Q302" s="1266"/>
      <c r="R302" s="1266"/>
      <c r="S302" s="1266"/>
      <c r="T302" s="1266"/>
      <c r="V302" s="1266"/>
      <c r="W302" s="1266"/>
      <c r="X302" s="1266"/>
      <c r="Y302" s="1266"/>
      <c r="Z302" s="1266"/>
      <c r="AA302" s="1266"/>
      <c r="AC302" s="1698"/>
      <c r="AE302" s="1458"/>
      <c r="AF302" s="1458"/>
    </row>
    <row r="303" spans="1:32" s="1265" customFormat="1" ht="12.75" x14ac:dyDescent="0.2">
      <c r="A303" s="1264"/>
      <c r="B303" s="1691"/>
      <c r="C303" s="1264"/>
      <c r="D303" s="1289"/>
      <c r="F303" s="1268"/>
      <c r="G303" s="1264"/>
      <c r="H303" s="1315"/>
      <c r="I303" s="1264"/>
      <c r="J303" s="1302"/>
      <c r="K303" s="1302"/>
      <c r="L303" s="1314"/>
      <c r="M303" s="1289"/>
      <c r="O303" s="1266"/>
      <c r="P303" s="1266"/>
      <c r="Q303" s="1266"/>
      <c r="R303" s="1266"/>
      <c r="S303" s="1266"/>
      <c r="T303" s="1266"/>
      <c r="V303" s="1266"/>
      <c r="W303" s="1266"/>
      <c r="X303" s="1266"/>
      <c r="Y303" s="1266"/>
      <c r="Z303" s="1266"/>
      <c r="AA303" s="1266"/>
      <c r="AC303" s="1698"/>
      <c r="AE303" s="1458"/>
      <c r="AF303" s="1458"/>
    </row>
    <row r="304" spans="1:32" s="1265" customFormat="1" ht="12.75" x14ac:dyDescent="0.2">
      <c r="A304" s="1264"/>
      <c r="B304" s="1691"/>
      <c r="C304" s="1264"/>
      <c r="D304" s="1293" t="s">
        <v>1134</v>
      </c>
      <c r="E304" s="1291">
        <v>2023</v>
      </c>
      <c r="F304" s="1297">
        <v>2024</v>
      </c>
      <c r="G304" s="1291">
        <v>2025</v>
      </c>
      <c r="H304" s="1291">
        <v>2026</v>
      </c>
      <c r="I304" s="1291">
        <v>2027</v>
      </c>
      <c r="J304" s="1291">
        <v>2028</v>
      </c>
      <c r="K304" s="1291" t="s">
        <v>1306</v>
      </c>
      <c r="L304" s="1314"/>
      <c r="M304" s="1289"/>
      <c r="O304" s="1266"/>
      <c r="P304" s="1266"/>
      <c r="Q304" s="1266"/>
      <c r="R304" s="1266"/>
      <c r="S304" s="1266"/>
      <c r="T304" s="1266"/>
      <c r="V304" s="1266"/>
      <c r="W304" s="1266"/>
      <c r="X304" s="1266"/>
      <c r="Y304" s="1266"/>
      <c r="Z304" s="1266"/>
      <c r="AA304" s="1266"/>
      <c r="AC304" s="1698"/>
      <c r="AE304" s="1458"/>
      <c r="AF304" s="1458"/>
    </row>
    <row r="305" spans="1:33" s="1265" customFormat="1" ht="30.75" customHeight="1" x14ac:dyDescent="0.2">
      <c r="A305" s="1264"/>
      <c r="B305" s="1691"/>
      <c r="C305" s="1264"/>
      <c r="D305" s="1416" t="s">
        <v>1365</v>
      </c>
      <c r="E305" s="1270">
        <v>1324703.125</v>
      </c>
      <c r="F305" s="1270">
        <v>3418828.125</v>
      </c>
      <c r="G305" s="1270">
        <v>10201218.75</v>
      </c>
      <c r="H305" s="1270">
        <v>18815750</v>
      </c>
      <c r="I305" s="1270">
        <v>16625750</v>
      </c>
      <c r="J305" s="1270">
        <v>9761250</v>
      </c>
      <c r="K305" s="1270">
        <v>60147500</v>
      </c>
      <c r="L305" s="1314"/>
      <c r="M305" s="1639"/>
      <c r="N305" s="1640"/>
      <c r="O305" s="1641"/>
      <c r="P305" s="1266"/>
      <c r="Q305" s="1266"/>
      <c r="R305" s="1266"/>
      <c r="S305" s="1266"/>
      <c r="T305" s="1266"/>
      <c r="V305" s="1266"/>
      <c r="W305" s="1266"/>
      <c r="X305" s="1266"/>
      <c r="Y305" s="1266"/>
      <c r="Z305" s="1266"/>
      <c r="AA305" s="1266"/>
      <c r="AC305" s="1698"/>
      <c r="AE305" s="1458"/>
      <c r="AF305" s="1458"/>
    </row>
    <row r="306" spans="1:33" s="1265" customFormat="1" ht="30.75" customHeight="1" x14ac:dyDescent="0.2">
      <c r="A306" s="1264"/>
      <c r="B306" s="1691"/>
      <c r="C306" s="1264"/>
      <c r="D306" s="1416" t="s">
        <v>1366</v>
      </c>
      <c r="E306" s="1270">
        <v>390300</v>
      </c>
      <c r="F306" s="1270">
        <v>1201750</v>
      </c>
      <c r="G306" s="1270">
        <v>1514100</v>
      </c>
      <c r="H306" s="1270">
        <v>1393100</v>
      </c>
      <c r="I306" s="1270">
        <v>1170750</v>
      </c>
      <c r="J306" s="1270">
        <v>602000</v>
      </c>
      <c r="K306" s="1270">
        <v>6272000</v>
      </c>
      <c r="L306" s="1314"/>
      <c r="M306" s="1639"/>
      <c r="N306" s="1640"/>
      <c r="O306" s="1641"/>
      <c r="P306" s="1266"/>
      <c r="Q306" s="1266"/>
      <c r="R306" s="1266"/>
      <c r="S306" s="1266"/>
      <c r="T306" s="1266"/>
      <c r="V306" s="1266"/>
      <c r="W306" s="1266"/>
      <c r="X306" s="1266"/>
      <c r="Y306" s="1266"/>
      <c r="Z306" s="1266"/>
      <c r="AA306" s="1266"/>
      <c r="AC306" s="1698"/>
      <c r="AE306" s="1458"/>
      <c r="AF306" s="1458"/>
    </row>
    <row r="307" spans="1:33" s="1265" customFormat="1" ht="30.75" customHeight="1" x14ac:dyDescent="0.2">
      <c r="A307" s="1264"/>
      <c r="B307" s="1691"/>
      <c r="C307" s="1264"/>
      <c r="D307" s="1416" t="s">
        <v>1367</v>
      </c>
      <c r="E307" s="1270">
        <v>432420</v>
      </c>
      <c r="F307" s="1270">
        <v>3166490</v>
      </c>
      <c r="G307" s="1270">
        <v>5029140</v>
      </c>
      <c r="H307" s="1270">
        <v>5868200</v>
      </c>
      <c r="I307" s="1270">
        <v>6041670</v>
      </c>
      <c r="J307" s="1270">
        <v>7074080</v>
      </c>
      <c r="K307" s="1270">
        <v>27612000</v>
      </c>
      <c r="L307" s="1314"/>
      <c r="M307" s="1639"/>
      <c r="N307" s="1640"/>
      <c r="O307" s="1641"/>
      <c r="P307" s="1266"/>
      <c r="Q307" s="1266"/>
      <c r="R307" s="1266"/>
      <c r="S307" s="1266"/>
      <c r="T307" s="1266"/>
      <c r="V307" s="1266"/>
      <c r="W307" s="1266"/>
      <c r="X307" s="1266"/>
      <c r="Y307" s="1266"/>
      <c r="Z307" s="1266"/>
      <c r="AA307" s="1266"/>
      <c r="AC307" s="1698"/>
      <c r="AE307" s="1458"/>
      <c r="AF307" s="1458"/>
    </row>
    <row r="308" spans="1:33" s="1265" customFormat="1" ht="30.75" customHeight="1" x14ac:dyDescent="0.2">
      <c r="A308" s="1264"/>
      <c r="B308" s="1691"/>
      <c r="C308" s="1264"/>
      <c r="D308" s="1416" t="s">
        <v>1368</v>
      </c>
      <c r="E308" s="1270">
        <v>82112.5</v>
      </c>
      <c r="F308" s="1270">
        <v>160112.5</v>
      </c>
      <c r="G308" s="1270">
        <v>174482.5</v>
      </c>
      <c r="H308" s="1270">
        <v>187702.5</v>
      </c>
      <c r="I308" s="1270">
        <v>153285</v>
      </c>
      <c r="J308" s="1270">
        <v>168305</v>
      </c>
      <c r="K308" s="1270">
        <v>926000</v>
      </c>
      <c r="L308" s="1314"/>
      <c r="M308" s="1639"/>
      <c r="N308" s="1640"/>
      <c r="O308" s="1641"/>
      <c r="P308" s="1266"/>
      <c r="Q308" s="1266"/>
      <c r="R308" s="1266"/>
      <c r="S308" s="1266"/>
      <c r="T308" s="1266"/>
      <c r="V308" s="1266"/>
      <c r="W308" s="1266"/>
      <c r="X308" s="1266"/>
      <c r="Y308" s="1266"/>
      <c r="Z308" s="1266"/>
      <c r="AA308" s="1266"/>
      <c r="AC308" s="1698"/>
      <c r="AE308" s="1458"/>
      <c r="AF308" s="1458"/>
    </row>
    <row r="309" spans="1:33" s="1265" customFormat="1" ht="30.75" customHeight="1" x14ac:dyDescent="0.2">
      <c r="A309" s="1264"/>
      <c r="B309" s="1691"/>
      <c r="C309" s="1264"/>
      <c r="D309" s="1416" t="s">
        <v>1539</v>
      </c>
      <c r="E309" s="1270">
        <v>206900</v>
      </c>
      <c r="F309" s="1270">
        <v>368800</v>
      </c>
      <c r="G309" s="1270">
        <v>320000</v>
      </c>
      <c r="H309" s="1270">
        <v>246300</v>
      </c>
      <c r="I309" s="1270">
        <v>143000</v>
      </c>
      <c r="J309" s="1270">
        <v>135000</v>
      </c>
      <c r="K309" s="1270">
        <v>1420000</v>
      </c>
      <c r="L309" s="1314"/>
      <c r="M309" s="1639"/>
      <c r="O309" s="1645"/>
      <c r="P309" s="1266"/>
      <c r="Q309" s="1266"/>
      <c r="R309" s="1266"/>
      <c r="S309" s="1266"/>
      <c r="T309" s="1266"/>
      <c r="V309" s="1266"/>
      <c r="W309" s="1266"/>
      <c r="X309" s="1266"/>
      <c r="Y309" s="1266"/>
      <c r="Z309" s="1266"/>
      <c r="AA309" s="1266"/>
      <c r="AC309" s="1698"/>
      <c r="AE309" s="1458"/>
      <c r="AF309" s="1458"/>
    </row>
    <row r="310" spans="1:33" s="1265" customFormat="1" ht="30.75" customHeight="1" x14ac:dyDescent="0.2">
      <c r="A310" s="1264"/>
      <c r="B310" s="1691"/>
      <c r="C310" s="1264"/>
      <c r="D310" s="1416" t="s">
        <v>1504</v>
      </c>
      <c r="E310" s="1270">
        <v>876000</v>
      </c>
      <c r="F310" s="1270">
        <v>976000</v>
      </c>
      <c r="G310" s="1270">
        <v>966000</v>
      </c>
      <c r="H310" s="1270">
        <v>991000</v>
      </c>
      <c r="I310" s="1270">
        <v>1001000</v>
      </c>
      <c r="J310" s="1270">
        <v>1006000</v>
      </c>
      <c r="K310" s="1270">
        <v>5816000</v>
      </c>
      <c r="L310" s="1314"/>
      <c r="M310" s="1639"/>
      <c r="N310" s="1640"/>
      <c r="O310" s="1641"/>
      <c r="P310" s="1266"/>
      <c r="Q310" s="1266"/>
      <c r="R310" s="1266"/>
      <c r="S310" s="1266"/>
      <c r="T310" s="1266"/>
      <c r="V310" s="1266"/>
      <c r="W310" s="1266"/>
      <c r="X310" s="1266"/>
      <c r="Y310" s="1266"/>
      <c r="Z310" s="1266"/>
      <c r="AA310" s="1266"/>
      <c r="AC310" s="1698"/>
      <c r="AE310" s="1458"/>
      <c r="AF310" s="1458"/>
    </row>
    <row r="311" spans="1:33" s="1265" customFormat="1" ht="23.25" customHeight="1" x14ac:dyDescent="0.2">
      <c r="A311" s="1264"/>
      <c r="B311" s="1691"/>
      <c r="C311" s="1264"/>
      <c r="D311" s="1293" t="s">
        <v>1310</v>
      </c>
      <c r="E311" s="1294">
        <v>3312435.625</v>
      </c>
      <c r="F311" s="1294">
        <v>9291980.625</v>
      </c>
      <c r="G311" s="1294">
        <v>18204941.25</v>
      </c>
      <c r="H311" s="1294">
        <v>27502052.5</v>
      </c>
      <c r="I311" s="1294">
        <v>25135455</v>
      </c>
      <c r="J311" s="1294">
        <v>18746635</v>
      </c>
      <c r="K311" s="1294">
        <v>102193500</v>
      </c>
      <c r="L311" s="1314"/>
      <c r="M311" s="1639"/>
      <c r="O311" s="1266"/>
      <c r="P311" s="1266"/>
      <c r="Q311" s="1266"/>
      <c r="R311" s="1266"/>
      <c r="S311" s="1266"/>
      <c r="T311" s="1266"/>
      <c r="V311" s="1266"/>
      <c r="W311" s="1266"/>
      <c r="X311" s="1266"/>
      <c r="Y311" s="1266"/>
      <c r="Z311" s="1266"/>
      <c r="AA311" s="1266"/>
      <c r="AC311" s="1698"/>
      <c r="AE311" s="1458"/>
      <c r="AF311" s="1458"/>
    </row>
    <row r="312" spans="1:33" s="1265" customFormat="1" ht="12.75" x14ac:dyDescent="0.2">
      <c r="A312" s="1264"/>
      <c r="B312" s="1691"/>
      <c r="C312" s="1264"/>
      <c r="D312" s="1302"/>
      <c r="E312" s="1264"/>
      <c r="F312" s="1264"/>
      <c r="G312" s="1264"/>
      <c r="H312" s="1314"/>
      <c r="I312" s="1264"/>
      <c r="J312" s="1302"/>
      <c r="K312" s="1302"/>
      <c r="L312" s="1314"/>
      <c r="M312" s="1289"/>
      <c r="O312" s="1266"/>
      <c r="P312" s="1266"/>
      <c r="Q312" s="1266"/>
      <c r="R312" s="1266"/>
      <c r="S312" s="1266"/>
      <c r="T312" s="1266"/>
      <c r="V312" s="1266"/>
      <c r="W312" s="1266"/>
      <c r="X312" s="1266"/>
      <c r="Y312" s="1266"/>
      <c r="Z312" s="1266"/>
      <c r="AA312" s="1266"/>
      <c r="AC312" s="1698"/>
      <c r="AE312" s="1458"/>
      <c r="AF312" s="1458"/>
    </row>
    <row r="313" spans="1:33" s="1265" customFormat="1" ht="12.75" x14ac:dyDescent="0.2">
      <c r="A313" s="1264"/>
      <c r="B313" s="1691"/>
      <c r="C313" s="1264"/>
      <c r="D313" s="1302"/>
      <c r="E313" s="1264"/>
      <c r="F313" s="1264"/>
      <c r="G313" s="1264"/>
      <c r="H313" s="1314"/>
      <c r="I313" s="1264"/>
      <c r="J313" s="1302"/>
      <c r="K313" s="1302"/>
      <c r="L313" s="1314"/>
      <c r="M313" s="1289"/>
      <c r="O313" s="1266"/>
      <c r="P313" s="1266"/>
      <c r="Q313" s="1266"/>
      <c r="R313" s="1266"/>
      <c r="S313" s="1266"/>
      <c r="T313" s="1266"/>
      <c r="V313" s="1266"/>
      <c r="W313" s="1266"/>
      <c r="X313" s="1266"/>
      <c r="Y313" s="1266"/>
      <c r="Z313" s="1659"/>
      <c r="AA313" s="1659"/>
      <c r="AB313" s="1660"/>
      <c r="AC313" s="1699"/>
      <c r="AD313" s="1660"/>
      <c r="AE313" s="1663"/>
      <c r="AF313" s="1663"/>
      <c r="AG313" s="1660"/>
    </row>
    <row r="314" spans="1:33" s="1265" customFormat="1" ht="12.75" x14ac:dyDescent="0.2">
      <c r="A314" s="1264"/>
      <c r="B314" s="1691"/>
      <c r="C314" s="1264"/>
      <c r="D314" s="1302"/>
      <c r="E314" s="1264"/>
      <c r="F314" s="1264"/>
      <c r="G314" s="1264"/>
      <c r="H314" s="1314"/>
      <c r="I314" s="1264"/>
      <c r="J314" s="1302"/>
      <c r="K314" s="1302"/>
      <c r="L314" s="1314"/>
      <c r="M314" s="1289"/>
      <c r="O314" s="1266"/>
      <c r="P314" s="1266"/>
      <c r="Q314" s="1266"/>
      <c r="R314" s="1266"/>
      <c r="S314" s="1266"/>
      <c r="T314" s="1266"/>
      <c r="V314" s="1266"/>
      <c r="W314" s="1266"/>
      <c r="X314" s="1266"/>
      <c r="Y314" s="1266"/>
      <c r="Z314" s="1659"/>
      <c r="AA314" s="1659"/>
      <c r="AB314" s="1660"/>
      <c r="AC314" s="1699"/>
      <c r="AD314" s="1660"/>
      <c r="AE314" s="1663"/>
      <c r="AF314" s="1663"/>
      <c r="AG314" s="1660"/>
    </row>
    <row r="315" spans="1:33" s="1265" customFormat="1" ht="12.75" x14ac:dyDescent="0.2">
      <c r="A315" s="1264"/>
      <c r="B315" s="1691"/>
      <c r="C315" s="1264"/>
      <c r="D315" s="1302"/>
      <c r="E315" s="1264"/>
      <c r="F315" s="1264"/>
      <c r="G315" s="1264"/>
      <c r="H315" s="1314"/>
      <c r="I315" s="1264"/>
      <c r="J315" s="1302"/>
      <c r="K315" s="1302"/>
      <c r="L315" s="1314"/>
      <c r="M315" s="1289"/>
      <c r="O315" s="1266"/>
      <c r="P315" s="1266"/>
      <c r="Q315" s="1266"/>
      <c r="R315" s="1266"/>
      <c r="S315" s="1266"/>
      <c r="T315" s="1266"/>
      <c r="V315" s="1266"/>
      <c r="W315" s="1266"/>
      <c r="X315" s="1266"/>
      <c r="Y315" s="1266"/>
      <c r="Z315" s="1266"/>
      <c r="AA315" s="1266"/>
      <c r="AC315" s="1698"/>
      <c r="AE315" s="1458"/>
      <c r="AF315" s="1458"/>
    </row>
    <row r="316" spans="1:33" s="1265" customFormat="1" ht="12.75" x14ac:dyDescent="0.2">
      <c r="A316" s="1264"/>
      <c r="B316" s="1691"/>
      <c r="C316" s="1264"/>
      <c r="D316" s="1302"/>
      <c r="E316" s="1264"/>
      <c r="F316" s="1264"/>
      <c r="G316" s="1264"/>
      <c r="H316" s="1314"/>
      <c r="I316" s="1264"/>
      <c r="J316" s="1302"/>
      <c r="K316" s="1302"/>
      <c r="L316" s="1314"/>
      <c r="M316" s="1289"/>
      <c r="O316" s="1266"/>
      <c r="P316" s="1266"/>
      <c r="Q316" s="1266"/>
      <c r="R316" s="1266"/>
      <c r="S316" s="1266"/>
      <c r="T316" s="1266"/>
      <c r="V316" s="1266"/>
      <c r="W316" s="1266"/>
      <c r="X316" s="1266"/>
      <c r="Y316" s="1266"/>
      <c r="Z316" s="1266"/>
      <c r="AA316" s="1266"/>
      <c r="AC316" s="1698"/>
      <c r="AE316" s="1458"/>
      <c r="AF316" s="1458"/>
    </row>
    <row r="317" spans="1:33" s="1265" customFormat="1" ht="12.75" x14ac:dyDescent="0.2">
      <c r="A317" s="1264"/>
      <c r="B317" s="1691"/>
      <c r="C317" s="1264"/>
      <c r="D317" s="1302"/>
      <c r="E317" s="1264"/>
      <c r="F317" s="1264"/>
      <c r="G317" s="1264"/>
      <c r="H317" s="1314"/>
      <c r="I317" s="1264"/>
      <c r="J317" s="1302"/>
      <c r="K317" s="1302"/>
      <c r="L317" s="1314"/>
      <c r="M317" s="1289"/>
      <c r="O317" s="1266"/>
      <c r="P317" s="1266"/>
      <c r="Q317" s="1266"/>
      <c r="R317" s="1266"/>
      <c r="S317" s="1266"/>
      <c r="T317" s="1266"/>
      <c r="V317" s="1266"/>
      <c r="W317" s="1266"/>
      <c r="X317" s="1266"/>
      <c r="Y317" s="1266"/>
      <c r="Z317" s="1266"/>
      <c r="AA317" s="1266"/>
      <c r="AC317" s="1698"/>
      <c r="AE317" s="1458"/>
      <c r="AF317" s="1458"/>
    </row>
    <row r="318" spans="1:33" s="1265" customFormat="1" ht="12.75" x14ac:dyDescent="0.2">
      <c r="A318" s="1264"/>
      <c r="B318" s="1691"/>
      <c r="C318" s="1264"/>
      <c r="D318" s="1302"/>
      <c r="E318" s="1264"/>
      <c r="F318" s="1264"/>
      <c r="G318" s="1264"/>
      <c r="H318" s="1314"/>
      <c r="I318" s="1264"/>
      <c r="J318" s="1302"/>
      <c r="K318" s="1302"/>
      <c r="L318" s="1314"/>
      <c r="M318" s="1289"/>
      <c r="O318" s="1266"/>
      <c r="P318" s="1266"/>
      <c r="Q318" s="1266"/>
      <c r="R318" s="1266"/>
      <c r="S318" s="1266"/>
      <c r="T318" s="1266"/>
      <c r="V318" s="1266"/>
      <c r="W318" s="1266"/>
      <c r="X318" s="1266"/>
      <c r="Y318" s="1266"/>
      <c r="Z318" s="1266"/>
      <c r="AA318" s="1266"/>
      <c r="AC318" s="1698"/>
      <c r="AE318" s="1458"/>
      <c r="AF318" s="1458"/>
    </row>
    <row r="319" spans="1:33" s="1265" customFormat="1" ht="12.75" x14ac:dyDescent="0.2">
      <c r="A319" s="1264"/>
      <c r="B319" s="1691"/>
      <c r="C319" s="1264"/>
      <c r="D319" s="1302"/>
      <c r="E319" s="1264"/>
      <c r="F319" s="1264"/>
      <c r="G319" s="1264"/>
      <c r="H319" s="1314"/>
      <c r="I319" s="1264"/>
      <c r="J319" s="1302"/>
      <c r="K319" s="1302"/>
      <c r="L319" s="1314"/>
      <c r="M319" s="1289"/>
      <c r="O319" s="1266"/>
      <c r="P319" s="1266"/>
      <c r="Q319" s="1266"/>
      <c r="R319" s="1266"/>
      <c r="S319" s="1266"/>
      <c r="T319" s="1266"/>
      <c r="V319" s="1266"/>
      <c r="W319" s="1266"/>
      <c r="X319" s="1266"/>
      <c r="Y319" s="1266"/>
      <c r="Z319" s="1266"/>
      <c r="AA319" s="1266"/>
      <c r="AC319" s="1698"/>
      <c r="AE319" s="1458"/>
      <c r="AF319" s="1458"/>
    </row>
    <row r="320" spans="1:33" s="1265" customFormat="1" ht="12.75" x14ac:dyDescent="0.2">
      <c r="A320" s="1264"/>
      <c r="B320" s="1691"/>
      <c r="C320" s="1264"/>
      <c r="D320" s="1302"/>
      <c r="E320" s="1264"/>
      <c r="F320" s="1264"/>
      <c r="G320" s="1264"/>
      <c r="H320" s="1314"/>
      <c r="I320" s="1264"/>
      <c r="J320" s="1302"/>
      <c r="K320" s="1302"/>
      <c r="L320" s="1314"/>
      <c r="M320" s="1289"/>
      <c r="O320" s="1266"/>
      <c r="P320" s="1266"/>
      <c r="Q320" s="1266"/>
      <c r="R320" s="1266"/>
      <c r="S320" s="1266"/>
      <c r="T320" s="1266"/>
      <c r="V320" s="1266"/>
      <c r="W320" s="1266"/>
      <c r="X320" s="1266"/>
      <c r="Y320" s="1266"/>
      <c r="Z320" s="1266"/>
      <c r="AA320" s="1266"/>
      <c r="AC320" s="1698"/>
      <c r="AE320" s="1458"/>
      <c r="AF320" s="1458"/>
    </row>
    <row r="321" spans="1:32" s="1265" customFormat="1" ht="12.75" x14ac:dyDescent="0.2">
      <c r="A321" s="1264"/>
      <c r="B321" s="1691"/>
      <c r="C321" s="1264"/>
      <c r="D321" s="1302"/>
      <c r="E321" s="1264"/>
      <c r="F321" s="1264"/>
      <c r="G321" s="1264"/>
      <c r="H321" s="1314"/>
      <c r="I321" s="1264"/>
      <c r="J321" s="1302"/>
      <c r="K321" s="1302"/>
      <c r="L321" s="1314"/>
      <c r="M321" s="1289"/>
      <c r="O321" s="1266"/>
      <c r="P321" s="1266"/>
      <c r="Q321" s="1266"/>
      <c r="R321" s="1266"/>
      <c r="S321" s="1266"/>
      <c r="T321" s="1266"/>
      <c r="V321" s="1266"/>
      <c r="W321" s="1266"/>
      <c r="X321" s="1266"/>
      <c r="Y321" s="1266"/>
      <c r="Z321" s="1266"/>
      <c r="AA321" s="1266"/>
      <c r="AC321" s="1698"/>
      <c r="AE321" s="1458"/>
      <c r="AF321" s="1458"/>
    </row>
    <row r="322" spans="1:32" s="1265" customFormat="1" ht="12.75" x14ac:dyDescent="0.2">
      <c r="A322" s="1264"/>
      <c r="B322" s="1691"/>
      <c r="C322" s="1264"/>
      <c r="D322" s="1302"/>
      <c r="E322" s="1264"/>
      <c r="F322" s="1264"/>
      <c r="G322" s="1264"/>
      <c r="H322" s="1314"/>
      <c r="I322" s="1264"/>
      <c r="J322" s="1302"/>
      <c r="K322" s="1302"/>
      <c r="L322" s="1314"/>
      <c r="M322" s="1289"/>
      <c r="O322" s="1266"/>
      <c r="P322" s="1266"/>
      <c r="Q322" s="1266"/>
      <c r="R322" s="1266"/>
      <c r="S322" s="1266"/>
      <c r="T322" s="1266"/>
      <c r="V322" s="1266"/>
      <c r="W322" s="1266"/>
      <c r="X322" s="1266"/>
      <c r="Y322" s="1266"/>
      <c r="Z322" s="1266"/>
      <c r="AA322" s="1266"/>
      <c r="AC322" s="1698"/>
      <c r="AE322" s="1458"/>
      <c r="AF322" s="1458"/>
    </row>
    <row r="323" spans="1:32" s="1265" customFormat="1" ht="12.75" x14ac:dyDescent="0.2">
      <c r="A323" s="1264"/>
      <c r="B323" s="1691"/>
      <c r="C323" s="1264"/>
      <c r="D323" s="1302"/>
      <c r="E323" s="1264"/>
      <c r="F323" s="1264"/>
      <c r="G323" s="1264"/>
      <c r="H323" s="1314"/>
      <c r="I323" s="1264"/>
      <c r="J323" s="1302"/>
      <c r="K323" s="1302"/>
      <c r="L323" s="1314"/>
      <c r="M323" s="1289"/>
      <c r="O323" s="1266"/>
      <c r="P323" s="1266"/>
      <c r="Q323" s="1266"/>
      <c r="R323" s="1266"/>
      <c r="S323" s="1266"/>
      <c r="T323" s="1266"/>
      <c r="V323" s="1266"/>
      <c r="W323" s="1266"/>
      <c r="X323" s="1266"/>
      <c r="Y323" s="1266"/>
      <c r="Z323" s="1266"/>
      <c r="AA323" s="1266"/>
      <c r="AC323" s="1698"/>
      <c r="AE323" s="1458"/>
      <c r="AF323" s="1458"/>
    </row>
    <row r="324" spans="1:32" s="1265" customFormat="1" ht="12.75" x14ac:dyDescent="0.2">
      <c r="A324" s="1264"/>
      <c r="B324" s="1691"/>
      <c r="C324" s="1264"/>
      <c r="D324" s="1302"/>
      <c r="E324" s="1264"/>
      <c r="F324" s="1264"/>
      <c r="G324" s="1264"/>
      <c r="H324" s="1314"/>
      <c r="I324" s="1264"/>
      <c r="J324" s="1302"/>
      <c r="K324" s="1302"/>
      <c r="L324" s="1314"/>
      <c r="M324" s="1289"/>
      <c r="O324" s="1266"/>
      <c r="P324" s="1266"/>
      <c r="Q324" s="1266"/>
      <c r="R324" s="1266"/>
      <c r="S324" s="1266"/>
      <c r="T324" s="1266"/>
      <c r="V324" s="1266"/>
      <c r="W324" s="1266"/>
      <c r="X324" s="1266"/>
      <c r="Y324" s="1266"/>
      <c r="Z324" s="1266"/>
      <c r="AA324" s="1266"/>
      <c r="AC324" s="1698"/>
      <c r="AE324" s="1458"/>
      <c r="AF324" s="1458"/>
    </row>
    <row r="325" spans="1:32" s="1265" customFormat="1" ht="12.75" x14ac:dyDescent="0.2">
      <c r="A325" s="1264"/>
      <c r="B325" s="1691"/>
      <c r="C325" s="1264"/>
      <c r="D325" s="1302"/>
      <c r="E325" s="1264"/>
      <c r="F325" s="1264"/>
      <c r="G325" s="1264"/>
      <c r="H325" s="1314"/>
      <c r="I325" s="1264"/>
      <c r="J325" s="1302"/>
      <c r="K325" s="1302"/>
      <c r="L325" s="1314"/>
      <c r="M325" s="1289"/>
      <c r="O325" s="1266"/>
      <c r="P325" s="1266"/>
      <c r="Q325" s="1266"/>
      <c r="R325" s="1266"/>
      <c r="S325" s="1266"/>
      <c r="T325" s="1266"/>
      <c r="V325" s="1266"/>
      <c r="W325" s="1266"/>
      <c r="X325" s="1266"/>
      <c r="Y325" s="1266"/>
      <c r="Z325" s="1266"/>
      <c r="AA325" s="1266"/>
      <c r="AC325" s="1698"/>
      <c r="AE325" s="1458"/>
      <c r="AF325" s="1458"/>
    </row>
    <row r="326" spans="1:32" s="1265" customFormat="1" ht="12.75" x14ac:dyDescent="0.2">
      <c r="A326" s="1264"/>
      <c r="B326" s="1691"/>
      <c r="C326" s="1264"/>
      <c r="D326" s="1302"/>
      <c r="E326" s="1264"/>
      <c r="F326" s="1264"/>
      <c r="G326" s="1264"/>
      <c r="H326" s="1314"/>
      <c r="I326" s="1264"/>
      <c r="J326" s="1302"/>
      <c r="K326" s="1302"/>
      <c r="L326" s="1314"/>
      <c r="M326" s="1289"/>
      <c r="O326" s="1266"/>
      <c r="P326" s="1266"/>
      <c r="Q326" s="1266"/>
      <c r="R326" s="1266"/>
      <c r="S326" s="1266"/>
      <c r="T326" s="1266"/>
      <c r="V326" s="1266"/>
      <c r="W326" s="1266"/>
      <c r="X326" s="1266"/>
      <c r="Y326" s="1266"/>
      <c r="Z326" s="1266"/>
      <c r="AA326" s="1266"/>
      <c r="AC326" s="1698"/>
      <c r="AE326" s="1458"/>
      <c r="AF326" s="1458"/>
    </row>
    <row r="327" spans="1:32" s="1265" customFormat="1" ht="12.75" x14ac:dyDescent="0.2">
      <c r="A327" s="1264"/>
      <c r="B327" s="1691"/>
      <c r="C327" s="1264"/>
      <c r="D327" s="1302"/>
      <c r="E327" s="1264"/>
      <c r="F327" s="1264"/>
      <c r="G327" s="1264"/>
      <c r="H327" s="1314"/>
      <c r="I327" s="1264"/>
      <c r="J327" s="1302"/>
      <c r="K327" s="1302"/>
      <c r="L327" s="1314"/>
      <c r="M327" s="1289"/>
      <c r="O327" s="1266"/>
      <c r="P327" s="1266"/>
      <c r="Q327" s="1266"/>
      <c r="R327" s="1266"/>
      <c r="S327" s="1266"/>
      <c r="T327" s="1266"/>
      <c r="V327" s="1266"/>
      <c r="W327" s="1266"/>
      <c r="X327" s="1266"/>
      <c r="Y327" s="1266"/>
      <c r="Z327" s="1266"/>
      <c r="AA327" s="1266"/>
      <c r="AC327" s="1698"/>
      <c r="AE327" s="1458"/>
      <c r="AF327" s="1458"/>
    </row>
    <row r="328" spans="1:32" s="1265" customFormat="1" ht="12.75" x14ac:dyDescent="0.2">
      <c r="A328" s="1264"/>
      <c r="B328" s="1691"/>
      <c r="C328" s="1264"/>
      <c r="D328" s="1302"/>
      <c r="E328" s="1264"/>
      <c r="F328" s="1264"/>
      <c r="G328" s="1264"/>
      <c r="H328" s="1314"/>
      <c r="I328" s="1264"/>
      <c r="J328" s="1302"/>
      <c r="K328" s="1302"/>
      <c r="L328" s="1314"/>
      <c r="M328" s="1289"/>
      <c r="O328" s="1266"/>
      <c r="P328" s="1266"/>
      <c r="Q328" s="1266"/>
      <c r="R328" s="1266"/>
      <c r="S328" s="1266"/>
      <c r="T328" s="1266"/>
      <c r="V328" s="1266"/>
      <c r="W328" s="1266"/>
      <c r="X328" s="1266"/>
      <c r="Y328" s="1266"/>
      <c r="Z328" s="1266"/>
      <c r="AA328" s="1266"/>
      <c r="AC328" s="1698"/>
      <c r="AE328" s="1458"/>
      <c r="AF328" s="1458"/>
    </row>
    <row r="329" spans="1:32" s="1265" customFormat="1" ht="12.75" x14ac:dyDescent="0.2">
      <c r="A329" s="1264"/>
      <c r="B329" s="1691"/>
      <c r="C329" s="1264"/>
      <c r="D329" s="1302"/>
      <c r="E329" s="1264"/>
      <c r="F329" s="1264"/>
      <c r="G329" s="1264"/>
      <c r="H329" s="1314"/>
      <c r="I329" s="1264"/>
      <c r="J329" s="1302"/>
      <c r="K329" s="1302"/>
      <c r="L329" s="1314"/>
      <c r="M329" s="1289"/>
      <c r="O329" s="1266"/>
      <c r="P329" s="1266"/>
      <c r="Q329" s="1266"/>
      <c r="R329" s="1266"/>
      <c r="S329" s="1266"/>
      <c r="T329" s="1266"/>
      <c r="V329" s="1266"/>
      <c r="W329" s="1266"/>
      <c r="X329" s="1266"/>
      <c r="Y329" s="1266"/>
      <c r="Z329" s="1266"/>
      <c r="AA329" s="1266"/>
      <c r="AC329" s="1698"/>
      <c r="AE329" s="1458"/>
      <c r="AF329" s="1458"/>
    </row>
    <row r="330" spans="1:32" s="1265" customFormat="1" ht="12.75" x14ac:dyDescent="0.2">
      <c r="A330" s="1264"/>
      <c r="B330" s="1691"/>
      <c r="C330" s="1264"/>
      <c r="D330" s="1302"/>
      <c r="E330" s="1264"/>
      <c r="F330" s="1264"/>
      <c r="G330" s="1264"/>
      <c r="H330" s="1314"/>
      <c r="I330" s="1264"/>
      <c r="J330" s="1302"/>
      <c r="K330" s="1302"/>
      <c r="L330" s="1314"/>
      <c r="M330" s="1289"/>
      <c r="O330" s="1266"/>
      <c r="P330" s="1266"/>
      <c r="Q330" s="1266"/>
      <c r="R330" s="1266"/>
      <c r="S330" s="1266"/>
      <c r="T330" s="1266"/>
      <c r="V330" s="1266"/>
      <c r="W330" s="1266"/>
      <c r="X330" s="1266"/>
      <c r="Y330" s="1266"/>
      <c r="Z330" s="1266"/>
      <c r="AA330" s="1266"/>
      <c r="AC330" s="1698"/>
      <c r="AE330" s="1458"/>
      <c r="AF330" s="1458"/>
    </row>
    <row r="331" spans="1:32" s="1265" customFormat="1" ht="12.75" x14ac:dyDescent="0.2">
      <c r="A331" s="1264"/>
      <c r="B331" s="1691"/>
      <c r="C331" s="1264"/>
      <c r="D331" s="1302"/>
      <c r="E331" s="1264"/>
      <c r="F331" s="1264"/>
      <c r="G331" s="1264"/>
      <c r="H331" s="1314"/>
      <c r="I331" s="1264"/>
      <c r="J331" s="1302"/>
      <c r="K331" s="1302"/>
      <c r="L331" s="1314"/>
      <c r="M331" s="1289"/>
      <c r="O331" s="1266"/>
      <c r="P331" s="1266"/>
      <c r="Q331" s="1266"/>
      <c r="R331" s="1266"/>
      <c r="S331" s="1266"/>
      <c r="T331" s="1266"/>
      <c r="V331" s="1266"/>
      <c r="W331" s="1266"/>
      <c r="X331" s="1266"/>
      <c r="Y331" s="1266"/>
      <c r="Z331" s="1266"/>
      <c r="AA331" s="1266"/>
      <c r="AC331" s="1698"/>
      <c r="AE331" s="1458"/>
      <c r="AF331" s="1458"/>
    </row>
    <row r="332" spans="1:32" s="1265" customFormat="1" ht="12.75" x14ac:dyDescent="0.2">
      <c r="A332" s="1264"/>
      <c r="B332" s="1691"/>
      <c r="C332" s="1264"/>
      <c r="D332" s="1302"/>
      <c r="E332" s="1264"/>
      <c r="F332" s="1264"/>
      <c r="G332" s="1264"/>
      <c r="H332" s="1314"/>
      <c r="I332" s="1264"/>
      <c r="J332" s="1302"/>
      <c r="K332" s="1302"/>
      <c r="L332" s="1314"/>
      <c r="M332" s="1289"/>
      <c r="O332" s="1266"/>
      <c r="P332" s="1266"/>
      <c r="Q332" s="1266"/>
      <c r="R332" s="1266"/>
      <c r="S332" s="1266"/>
      <c r="T332" s="1266"/>
      <c r="V332" s="1266"/>
      <c r="W332" s="1266"/>
      <c r="X332" s="1266"/>
      <c r="Y332" s="1266"/>
      <c r="Z332" s="1266"/>
      <c r="AA332" s="1266"/>
      <c r="AC332" s="1698"/>
      <c r="AE332" s="1458"/>
      <c r="AF332" s="1458"/>
    </row>
    <row r="333" spans="1:32" s="1265" customFormat="1" ht="12.75" x14ac:dyDescent="0.2">
      <c r="A333" s="1264"/>
      <c r="B333" s="1691"/>
      <c r="C333" s="1264"/>
      <c r="D333" s="1302"/>
      <c r="E333" s="1264"/>
      <c r="F333" s="1264"/>
      <c r="G333" s="1264"/>
      <c r="H333" s="1314"/>
      <c r="I333" s="1264"/>
      <c r="J333" s="1302"/>
      <c r="K333" s="1302"/>
      <c r="L333" s="1314"/>
      <c r="M333" s="1289"/>
      <c r="O333" s="1266"/>
      <c r="P333" s="1266"/>
      <c r="Q333" s="1266"/>
      <c r="R333" s="1266"/>
      <c r="S333" s="1266"/>
      <c r="T333" s="1266"/>
      <c r="V333" s="1266"/>
      <c r="W333" s="1266"/>
      <c r="X333" s="1266"/>
      <c r="Y333" s="1266"/>
      <c r="Z333" s="1266"/>
      <c r="AA333" s="1266"/>
      <c r="AC333" s="1698"/>
      <c r="AE333" s="1458"/>
      <c r="AF333" s="1458"/>
    </row>
    <row r="334" spans="1:32" s="1265" customFormat="1" ht="12.75" x14ac:dyDescent="0.2">
      <c r="A334" s="1264"/>
      <c r="B334" s="1691"/>
      <c r="C334" s="1264"/>
      <c r="D334" s="1302"/>
      <c r="E334" s="1264"/>
      <c r="F334" s="1264"/>
      <c r="G334" s="1264"/>
      <c r="H334" s="1314"/>
      <c r="I334" s="1264"/>
      <c r="J334" s="1302"/>
      <c r="K334" s="1302"/>
      <c r="L334" s="1314"/>
      <c r="M334" s="1289"/>
      <c r="O334" s="1266"/>
      <c r="P334" s="1266"/>
      <c r="Q334" s="1266"/>
      <c r="R334" s="1266"/>
      <c r="S334" s="1266"/>
      <c r="T334" s="1266"/>
      <c r="V334" s="1266"/>
      <c r="W334" s="1266"/>
      <c r="X334" s="1266"/>
      <c r="Y334" s="1266"/>
      <c r="Z334" s="1266"/>
      <c r="AA334" s="1266"/>
      <c r="AC334" s="1698"/>
      <c r="AE334" s="1458"/>
      <c r="AF334" s="1458"/>
    </row>
    <row r="335" spans="1:32" s="1265" customFormat="1" ht="12.75" x14ac:dyDescent="0.2">
      <c r="A335" s="1264"/>
      <c r="B335" s="1691"/>
      <c r="C335" s="1264"/>
      <c r="D335" s="1302"/>
      <c r="E335" s="1264"/>
      <c r="F335" s="1264"/>
      <c r="G335" s="1264"/>
      <c r="H335" s="1314"/>
      <c r="I335" s="1264"/>
      <c r="J335" s="1302"/>
      <c r="K335" s="1302"/>
      <c r="L335" s="1314"/>
      <c r="M335" s="1289"/>
      <c r="O335" s="1266"/>
      <c r="P335" s="1266"/>
      <c r="Q335" s="1266"/>
      <c r="R335" s="1266"/>
      <c r="S335" s="1266"/>
      <c r="T335" s="1266"/>
      <c r="V335" s="1266"/>
      <c r="W335" s="1266"/>
      <c r="X335" s="1266"/>
      <c r="Y335" s="1266"/>
      <c r="Z335" s="1266"/>
      <c r="AA335" s="1266"/>
      <c r="AC335" s="1698"/>
      <c r="AE335" s="1458"/>
      <c r="AF335" s="1458"/>
    </row>
    <row r="336" spans="1:32" s="1265" customFormat="1" ht="12.75" x14ac:dyDescent="0.2">
      <c r="A336" s="1264"/>
      <c r="B336" s="1691"/>
      <c r="C336" s="1264"/>
      <c r="D336" s="1302"/>
      <c r="E336" s="1264"/>
      <c r="F336" s="1264"/>
      <c r="G336" s="1264"/>
      <c r="H336" s="1314"/>
      <c r="I336" s="1264"/>
      <c r="J336" s="1302"/>
      <c r="K336" s="1302"/>
      <c r="L336" s="1314"/>
      <c r="M336" s="1289"/>
      <c r="O336" s="1266"/>
      <c r="P336" s="1266"/>
      <c r="Q336" s="1266"/>
      <c r="R336" s="1266"/>
      <c r="S336" s="1266"/>
      <c r="T336" s="1266"/>
      <c r="V336" s="1266"/>
      <c r="W336" s="1266"/>
      <c r="X336" s="1266"/>
      <c r="Y336" s="1266"/>
      <c r="Z336" s="1266"/>
      <c r="AA336" s="1266"/>
      <c r="AC336" s="1698"/>
      <c r="AE336" s="1458"/>
      <c r="AF336" s="1458"/>
    </row>
    <row r="337" spans="1:32" s="1265" customFormat="1" ht="12.75" x14ac:dyDescent="0.2">
      <c r="A337" s="1264"/>
      <c r="B337" s="1691"/>
      <c r="C337" s="1264"/>
      <c r="D337" s="1302"/>
      <c r="E337" s="1264"/>
      <c r="F337" s="1264"/>
      <c r="G337" s="1264"/>
      <c r="H337" s="1314"/>
      <c r="I337" s="1264"/>
      <c r="J337" s="1302"/>
      <c r="K337" s="1302"/>
      <c r="L337" s="1314"/>
      <c r="M337" s="1289"/>
      <c r="O337" s="1266"/>
      <c r="P337" s="1266"/>
      <c r="Q337" s="1266"/>
      <c r="R337" s="1266"/>
      <c r="S337" s="1266"/>
      <c r="T337" s="1266"/>
      <c r="V337" s="1266"/>
      <c r="W337" s="1266"/>
      <c r="X337" s="1266"/>
      <c r="Y337" s="1266"/>
      <c r="Z337" s="1266"/>
      <c r="AA337" s="1266"/>
      <c r="AC337" s="1698"/>
      <c r="AE337" s="1458"/>
      <c r="AF337" s="1458"/>
    </row>
    <row r="338" spans="1:32" s="1265" customFormat="1" ht="12.75" x14ac:dyDescent="0.2">
      <c r="A338" s="1264"/>
      <c r="B338" s="1691"/>
      <c r="C338" s="1264"/>
      <c r="D338" s="1302"/>
      <c r="E338" s="1264"/>
      <c r="F338" s="1264"/>
      <c r="G338" s="1264"/>
      <c r="H338" s="1314"/>
      <c r="I338" s="1264"/>
      <c r="J338" s="1302"/>
      <c r="K338" s="1302"/>
      <c r="L338" s="1314"/>
      <c r="M338" s="1289"/>
      <c r="O338" s="1266"/>
      <c r="P338" s="1266"/>
      <c r="Q338" s="1266"/>
      <c r="R338" s="1266"/>
      <c r="S338" s="1266"/>
      <c r="T338" s="1266"/>
      <c r="V338" s="1266"/>
      <c r="W338" s="1266"/>
      <c r="X338" s="1266"/>
      <c r="Y338" s="1266"/>
      <c r="Z338" s="1266"/>
      <c r="AA338" s="1266"/>
      <c r="AC338" s="1698"/>
      <c r="AE338" s="1458"/>
      <c r="AF338" s="1458"/>
    </row>
    <row r="339" spans="1:32" s="1265" customFormat="1" ht="12.75" x14ac:dyDescent="0.2">
      <c r="A339" s="1264"/>
      <c r="B339" s="1691"/>
      <c r="C339" s="1264"/>
      <c r="D339" s="1302"/>
      <c r="E339" s="1264"/>
      <c r="F339" s="1264"/>
      <c r="G339" s="1264"/>
      <c r="H339" s="1314"/>
      <c r="I339" s="1264"/>
      <c r="J339" s="1302"/>
      <c r="K339" s="1302"/>
      <c r="L339" s="1314"/>
      <c r="M339" s="1289"/>
      <c r="O339" s="1266"/>
      <c r="P339" s="1266"/>
      <c r="Q339" s="1266"/>
      <c r="R339" s="1266"/>
      <c r="S339" s="1266"/>
      <c r="T339" s="1266"/>
      <c r="V339" s="1266"/>
      <c r="W339" s="1266"/>
      <c r="X339" s="1266"/>
      <c r="Y339" s="1266"/>
      <c r="Z339" s="1266"/>
      <c r="AA339" s="1266"/>
      <c r="AC339" s="1698"/>
      <c r="AE339" s="1458"/>
      <c r="AF339" s="1458"/>
    </row>
    <row r="340" spans="1:32" s="1265" customFormat="1" ht="12.75" x14ac:dyDescent="0.2">
      <c r="A340" s="1264"/>
      <c r="B340" s="1691"/>
      <c r="C340" s="1264"/>
      <c r="D340" s="1302"/>
      <c r="E340" s="1264"/>
      <c r="F340" s="1264"/>
      <c r="G340" s="1264"/>
      <c r="H340" s="1314"/>
      <c r="I340" s="1264"/>
      <c r="J340" s="1302"/>
      <c r="K340" s="1302"/>
      <c r="L340" s="1314"/>
      <c r="M340" s="1289"/>
      <c r="O340" s="1266"/>
      <c r="P340" s="1266"/>
      <c r="Q340" s="1266"/>
      <c r="R340" s="1266"/>
      <c r="S340" s="1266"/>
      <c r="T340" s="1266"/>
      <c r="V340" s="1266"/>
      <c r="W340" s="1266"/>
      <c r="X340" s="1266"/>
      <c r="Y340" s="1266"/>
      <c r="Z340" s="1266"/>
      <c r="AA340" s="1266"/>
      <c r="AC340" s="1698"/>
      <c r="AE340" s="1458"/>
      <c r="AF340" s="1458"/>
    </row>
    <row r="341" spans="1:32" s="1265" customFormat="1" ht="12.75" x14ac:dyDescent="0.2">
      <c r="A341" s="1264"/>
      <c r="B341" s="1691"/>
      <c r="C341" s="1264"/>
      <c r="D341" s="1302"/>
      <c r="E341" s="1264"/>
      <c r="F341" s="1264"/>
      <c r="G341" s="1264"/>
      <c r="H341" s="1314"/>
      <c r="I341" s="1264"/>
      <c r="J341" s="1302"/>
      <c r="K341" s="1302"/>
      <c r="L341" s="1314"/>
      <c r="M341" s="1289"/>
      <c r="O341" s="1266"/>
      <c r="P341" s="1266"/>
      <c r="Q341" s="1266"/>
      <c r="R341" s="1266"/>
      <c r="S341" s="1266"/>
      <c r="T341" s="1266"/>
      <c r="V341" s="1266"/>
      <c r="W341" s="1266"/>
      <c r="X341" s="1266"/>
      <c r="Y341" s="1266"/>
      <c r="Z341" s="1266"/>
      <c r="AA341" s="1266"/>
      <c r="AC341" s="1698"/>
      <c r="AE341" s="1458"/>
      <c r="AF341" s="1458"/>
    </row>
    <row r="342" spans="1:32" s="1265" customFormat="1" ht="12.75" x14ac:dyDescent="0.2">
      <c r="A342" s="1264"/>
      <c r="B342" s="1691"/>
      <c r="C342" s="1264"/>
      <c r="D342" s="1302"/>
      <c r="E342" s="1264"/>
      <c r="F342" s="1264"/>
      <c r="G342" s="1264"/>
      <c r="H342" s="1314"/>
      <c r="I342" s="1264"/>
      <c r="J342" s="1302"/>
      <c r="K342" s="1302"/>
      <c r="L342" s="1314"/>
      <c r="M342" s="1289"/>
      <c r="O342" s="1266"/>
      <c r="P342" s="1266"/>
      <c r="Q342" s="1266"/>
      <c r="R342" s="1266"/>
      <c r="S342" s="1266"/>
      <c r="T342" s="1266"/>
      <c r="V342" s="1266"/>
      <c r="W342" s="1266"/>
      <c r="X342" s="1266"/>
      <c r="Y342" s="1266"/>
      <c r="Z342" s="1266"/>
      <c r="AA342" s="1266"/>
      <c r="AC342" s="1698"/>
      <c r="AE342" s="1458"/>
      <c r="AF342" s="1458"/>
    </row>
    <row r="343" spans="1:32" s="1265" customFormat="1" ht="12.75" x14ac:dyDescent="0.2">
      <c r="A343" s="1264"/>
      <c r="B343" s="1691"/>
      <c r="C343" s="1264"/>
      <c r="D343" s="1302"/>
      <c r="E343" s="1264"/>
      <c r="F343" s="1264"/>
      <c r="G343" s="1264"/>
      <c r="H343" s="1314"/>
      <c r="I343" s="1264"/>
      <c r="J343" s="1302"/>
      <c r="K343" s="1302"/>
      <c r="L343" s="1314"/>
      <c r="M343" s="1289"/>
      <c r="O343" s="1266"/>
      <c r="P343" s="1266"/>
      <c r="Q343" s="1266"/>
      <c r="R343" s="1266"/>
      <c r="S343" s="1266"/>
      <c r="T343" s="1266"/>
      <c r="V343" s="1266"/>
      <c r="W343" s="1266"/>
      <c r="X343" s="1266"/>
      <c r="Y343" s="1266"/>
      <c r="Z343" s="1266"/>
      <c r="AA343" s="1266"/>
      <c r="AC343" s="1698"/>
      <c r="AE343" s="1458"/>
      <c r="AF343" s="1458"/>
    </row>
    <row r="344" spans="1:32" s="1265" customFormat="1" ht="12.75" x14ac:dyDescent="0.2">
      <c r="A344" s="1264"/>
      <c r="B344" s="1691"/>
      <c r="C344" s="1264"/>
      <c r="D344" s="1302"/>
      <c r="E344" s="1264"/>
      <c r="F344" s="1264"/>
      <c r="G344" s="1264"/>
      <c r="H344" s="1314"/>
      <c r="I344" s="1264"/>
      <c r="J344" s="1302"/>
      <c r="K344" s="1302"/>
      <c r="L344" s="1314"/>
      <c r="M344" s="1289"/>
      <c r="O344" s="1266"/>
      <c r="P344" s="1266"/>
      <c r="Q344" s="1266"/>
      <c r="R344" s="1266"/>
      <c r="S344" s="1266"/>
      <c r="T344" s="1266"/>
      <c r="V344" s="1266"/>
      <c r="W344" s="1266"/>
      <c r="X344" s="1266"/>
      <c r="Y344" s="1266"/>
      <c r="Z344" s="1266"/>
      <c r="AA344" s="1266"/>
      <c r="AC344" s="1698"/>
      <c r="AE344" s="1458"/>
      <c r="AF344" s="1458"/>
    </row>
    <row r="345" spans="1:32" s="1265" customFormat="1" ht="12.75" x14ac:dyDescent="0.2">
      <c r="A345" s="1264"/>
      <c r="B345" s="1691"/>
      <c r="C345" s="1264"/>
      <c r="D345" s="1302"/>
      <c r="E345" s="1264"/>
      <c r="F345" s="1264"/>
      <c r="G345" s="1264"/>
      <c r="H345" s="1314"/>
      <c r="I345" s="1264"/>
      <c r="J345" s="1302"/>
      <c r="K345" s="1302"/>
      <c r="L345" s="1314"/>
      <c r="M345" s="1289"/>
      <c r="O345" s="1266"/>
      <c r="P345" s="1266"/>
      <c r="Q345" s="1266"/>
      <c r="R345" s="1266"/>
      <c r="S345" s="1266"/>
      <c r="T345" s="1266"/>
      <c r="V345" s="1266"/>
      <c r="W345" s="1266"/>
      <c r="X345" s="1266"/>
      <c r="Y345" s="1266"/>
      <c r="Z345" s="1266"/>
      <c r="AA345" s="1266"/>
      <c r="AC345" s="1698"/>
      <c r="AE345" s="1458"/>
      <c r="AF345" s="1458"/>
    </row>
    <row r="346" spans="1:32" s="1265" customFormat="1" ht="15.75" x14ac:dyDescent="0.2">
      <c r="A346" s="1264"/>
      <c r="B346" s="1691"/>
      <c r="C346" s="1264"/>
      <c r="D346" s="1308" t="s">
        <v>1304</v>
      </c>
      <c r="E346" s="1264"/>
      <c r="F346" s="1264"/>
      <c r="G346" s="1264"/>
      <c r="H346" s="1315"/>
      <c r="I346" s="1264"/>
      <c r="J346" s="1302"/>
      <c r="K346" s="1302"/>
      <c r="L346" s="1314"/>
      <c r="M346" s="1645"/>
      <c r="O346" s="1266"/>
      <c r="P346" s="1266"/>
      <c r="Q346" s="1266"/>
      <c r="R346" s="1266"/>
      <c r="S346" s="1266"/>
      <c r="T346" s="1266"/>
      <c r="V346" s="1266"/>
      <c r="W346" s="1266"/>
      <c r="X346" s="1266"/>
      <c r="Y346" s="1266"/>
      <c r="Z346" s="1266"/>
      <c r="AA346" s="1266"/>
      <c r="AC346" s="1698"/>
      <c r="AE346" s="1458"/>
      <c r="AF346" s="1458"/>
    </row>
    <row r="347" spans="1:32" s="1265" customFormat="1" ht="12.75" x14ac:dyDescent="0.2">
      <c r="A347" s="1264"/>
      <c r="B347" s="1691"/>
      <c r="C347" s="1264"/>
      <c r="D347" s="1289"/>
      <c r="F347" s="1268"/>
      <c r="G347" s="1290"/>
      <c r="H347" s="1290"/>
      <c r="I347" s="1290"/>
      <c r="J347" s="1290"/>
      <c r="K347" s="1290"/>
      <c r="M347" s="1290"/>
      <c r="O347" s="1266"/>
      <c r="P347" s="1266"/>
      <c r="Q347" s="1266"/>
      <c r="R347" s="1266"/>
      <c r="S347" s="1266"/>
      <c r="T347" s="1266"/>
      <c r="V347" s="1266"/>
      <c r="W347" s="1266"/>
      <c r="X347" s="1266"/>
      <c r="Y347" s="1266"/>
      <c r="Z347" s="1266"/>
      <c r="AA347" s="1266"/>
      <c r="AC347" s="1698"/>
      <c r="AE347" s="1458"/>
      <c r="AF347" s="1458"/>
    </row>
    <row r="348" spans="1:32" s="1265" customFormat="1" ht="25.5" customHeight="1" x14ac:dyDescent="0.2">
      <c r="A348" s="1264"/>
      <c r="B348" s="1691"/>
      <c r="C348" s="1264"/>
      <c r="D348" s="1293" t="s">
        <v>1134</v>
      </c>
      <c r="E348" s="2212">
        <v>2023</v>
      </c>
      <c r="F348" s="2212"/>
      <c r="G348" s="2212"/>
      <c r="H348" s="2213">
        <v>2024</v>
      </c>
      <c r="I348" s="2213"/>
      <c r="J348" s="2213"/>
      <c r="K348" s="2212">
        <v>2025</v>
      </c>
      <c r="L348" s="2212"/>
      <c r="M348" s="2212"/>
      <c r="N348" s="2212">
        <v>2026</v>
      </c>
      <c r="O348" s="2212"/>
      <c r="P348" s="2212"/>
      <c r="Q348" s="2212">
        <v>2027</v>
      </c>
      <c r="R348" s="2212"/>
      <c r="S348" s="2212"/>
      <c r="T348" s="2212">
        <v>2028</v>
      </c>
      <c r="U348" s="2212"/>
      <c r="V348" s="2212"/>
      <c r="W348" s="2212" t="s">
        <v>1306</v>
      </c>
      <c r="X348" s="2212"/>
      <c r="Y348" s="2212"/>
      <c r="Z348" s="1266"/>
      <c r="AA348" s="1266"/>
      <c r="AC348" s="1698"/>
      <c r="AE348" s="1458"/>
      <c r="AF348" s="1458"/>
    </row>
    <row r="349" spans="1:32" s="1265" customFormat="1" ht="18.75" customHeight="1" x14ac:dyDescent="0.2">
      <c r="A349" s="1264"/>
      <c r="B349" s="1691"/>
      <c r="C349" s="1264"/>
      <c r="D349" s="1293" t="s">
        <v>1503</v>
      </c>
      <c r="E349" s="1291" t="s">
        <v>1453</v>
      </c>
      <c r="F349" s="1291" t="s">
        <v>1454</v>
      </c>
      <c r="G349" s="1291" t="s">
        <v>1455</v>
      </c>
      <c r="H349" s="1291" t="s">
        <v>1453</v>
      </c>
      <c r="I349" s="1291" t="s">
        <v>1454</v>
      </c>
      <c r="J349" s="1291" t="s">
        <v>1455</v>
      </c>
      <c r="K349" s="1291" t="s">
        <v>1453</v>
      </c>
      <c r="L349" s="1291" t="s">
        <v>1454</v>
      </c>
      <c r="M349" s="1291" t="s">
        <v>1455</v>
      </c>
      <c r="N349" s="1291" t="s">
        <v>1453</v>
      </c>
      <c r="O349" s="1291" t="s">
        <v>1454</v>
      </c>
      <c r="P349" s="1291" t="s">
        <v>1455</v>
      </c>
      <c r="Q349" s="1291" t="s">
        <v>1453</v>
      </c>
      <c r="R349" s="1291" t="s">
        <v>1454</v>
      </c>
      <c r="S349" s="1291" t="s">
        <v>1455</v>
      </c>
      <c r="T349" s="1291" t="s">
        <v>1453</v>
      </c>
      <c r="U349" s="1291" t="s">
        <v>1454</v>
      </c>
      <c r="V349" s="1291" t="s">
        <v>1455</v>
      </c>
      <c r="W349" s="1291" t="s">
        <v>1456</v>
      </c>
      <c r="X349" s="1291" t="s">
        <v>1457</v>
      </c>
      <c r="Y349" s="1291" t="s">
        <v>1458</v>
      </c>
      <c r="Z349" s="1266"/>
      <c r="AA349" s="1266"/>
      <c r="AC349" s="1698"/>
      <c r="AE349" s="1458"/>
      <c r="AF349" s="1458"/>
    </row>
    <row r="350" spans="1:32" s="1265" customFormat="1" ht="30.75" customHeight="1" x14ac:dyDescent="0.2">
      <c r="A350" s="1264"/>
      <c r="B350" s="1691"/>
      <c r="C350" s="1264"/>
      <c r="D350" s="1654" t="s">
        <v>1365</v>
      </c>
      <c r="E350" s="1270">
        <v>625203.125</v>
      </c>
      <c r="F350" s="1270">
        <v>579500</v>
      </c>
      <c r="G350" s="1270">
        <v>120000</v>
      </c>
      <c r="H350" s="1270">
        <v>1661828.125</v>
      </c>
      <c r="I350" s="1270">
        <v>1637000</v>
      </c>
      <c r="J350" s="1270">
        <v>120000</v>
      </c>
      <c r="K350" s="1270">
        <v>5444218.75</v>
      </c>
      <c r="L350" s="1270">
        <v>4637000</v>
      </c>
      <c r="M350" s="1270">
        <v>120000</v>
      </c>
      <c r="N350" s="1270">
        <v>12823750</v>
      </c>
      <c r="O350" s="1270">
        <v>5872000</v>
      </c>
      <c r="P350" s="1270">
        <v>120000</v>
      </c>
      <c r="Q350" s="1270">
        <v>12231250</v>
      </c>
      <c r="R350" s="1270">
        <v>4274500</v>
      </c>
      <c r="S350" s="1270">
        <v>120000</v>
      </c>
      <c r="T350" s="1270">
        <v>7081250</v>
      </c>
      <c r="U350" s="1270">
        <v>2560000</v>
      </c>
      <c r="V350" s="1270">
        <v>120000</v>
      </c>
      <c r="W350" s="1270">
        <v>39867500</v>
      </c>
      <c r="X350" s="1270">
        <v>19560000</v>
      </c>
      <c r="Y350" s="1270">
        <v>720000</v>
      </c>
      <c r="Z350" s="1266"/>
      <c r="AA350" s="1266"/>
      <c r="AC350" s="1698"/>
      <c r="AE350" s="1458"/>
      <c r="AF350" s="1458"/>
    </row>
    <row r="351" spans="1:32" s="1265" customFormat="1" ht="30.75" customHeight="1" x14ac:dyDescent="0.2">
      <c r="A351" s="1264"/>
      <c r="B351" s="1691"/>
      <c r="C351" s="1264"/>
      <c r="D351" s="1654" t="s">
        <v>1366</v>
      </c>
      <c r="E351" s="1270">
        <v>269600</v>
      </c>
      <c r="F351" s="1270">
        <v>50700</v>
      </c>
      <c r="G351" s="1270">
        <v>70000</v>
      </c>
      <c r="H351" s="1270">
        <v>698400</v>
      </c>
      <c r="I351" s="1270">
        <v>208350</v>
      </c>
      <c r="J351" s="1270">
        <v>295000</v>
      </c>
      <c r="K351" s="1270">
        <v>578000</v>
      </c>
      <c r="L351" s="1270">
        <v>371100</v>
      </c>
      <c r="M351" s="1270">
        <v>565000</v>
      </c>
      <c r="N351" s="1270">
        <v>202000</v>
      </c>
      <c r="O351" s="1270">
        <v>446100</v>
      </c>
      <c r="P351" s="1270">
        <v>745000</v>
      </c>
      <c r="Q351" s="1270">
        <v>202000</v>
      </c>
      <c r="R351" s="1270">
        <v>243750</v>
      </c>
      <c r="S351" s="1270">
        <v>725000</v>
      </c>
      <c r="T351" s="1270">
        <v>202000</v>
      </c>
      <c r="U351" s="1270">
        <v>150000</v>
      </c>
      <c r="V351" s="1270">
        <v>250000</v>
      </c>
      <c r="W351" s="1270">
        <v>2152000</v>
      </c>
      <c r="X351" s="1270">
        <v>1470000</v>
      </c>
      <c r="Y351" s="1270">
        <v>2650000</v>
      </c>
      <c r="Z351" s="1266"/>
      <c r="AA351" s="1266"/>
      <c r="AC351" s="1698"/>
      <c r="AE351" s="1458"/>
      <c r="AF351" s="1458"/>
    </row>
    <row r="352" spans="1:32" s="1265" customFormat="1" ht="30.75" customHeight="1" x14ac:dyDescent="0.2">
      <c r="A352" s="1264"/>
      <c r="B352" s="1691"/>
      <c r="C352" s="1264"/>
      <c r="D352" s="1654" t="s">
        <v>1367</v>
      </c>
      <c r="E352" s="1270">
        <v>41420</v>
      </c>
      <c r="F352" s="1270">
        <v>370000</v>
      </c>
      <c r="G352" s="1270">
        <v>21000</v>
      </c>
      <c r="H352" s="1270">
        <v>98190</v>
      </c>
      <c r="I352" s="1270">
        <v>2903300</v>
      </c>
      <c r="J352" s="1270">
        <v>165000</v>
      </c>
      <c r="K352" s="1270">
        <v>32190</v>
      </c>
      <c r="L352" s="1270">
        <v>4219950</v>
      </c>
      <c r="M352" s="1270">
        <v>777000</v>
      </c>
      <c r="N352" s="1270">
        <v>30600</v>
      </c>
      <c r="O352" s="1270">
        <v>5096600</v>
      </c>
      <c r="P352" s="1270">
        <v>741000</v>
      </c>
      <c r="Q352" s="1270">
        <v>27420</v>
      </c>
      <c r="R352" s="1270">
        <v>5093250</v>
      </c>
      <c r="S352" s="1270">
        <v>921000</v>
      </c>
      <c r="T352" s="1270">
        <v>23180</v>
      </c>
      <c r="U352" s="1270">
        <v>5949900</v>
      </c>
      <c r="V352" s="1270">
        <v>1101000</v>
      </c>
      <c r="W352" s="1270">
        <v>253000</v>
      </c>
      <c r="X352" s="1270">
        <v>23633000</v>
      </c>
      <c r="Y352" s="1270">
        <v>3726000</v>
      </c>
      <c r="Z352" s="1266"/>
      <c r="AA352" s="1266"/>
      <c r="AC352" s="1698"/>
      <c r="AE352" s="1458"/>
      <c r="AF352" s="1458"/>
    </row>
    <row r="353" spans="1:32" s="1265" customFormat="1" ht="30.75" customHeight="1" x14ac:dyDescent="0.2">
      <c r="A353" s="1264"/>
      <c r="B353" s="1691"/>
      <c r="C353" s="1264"/>
      <c r="D353" s="1654" t="s">
        <v>1368</v>
      </c>
      <c r="E353" s="1270">
        <v>4500</v>
      </c>
      <c r="F353" s="1270">
        <v>12000</v>
      </c>
      <c r="G353" s="1270">
        <v>65612.5</v>
      </c>
      <c r="H353" s="1270">
        <v>46900</v>
      </c>
      <c r="I353" s="1270">
        <v>12000</v>
      </c>
      <c r="J353" s="1270">
        <v>101212.5</v>
      </c>
      <c r="K353" s="1270">
        <v>68400</v>
      </c>
      <c r="L353" s="1270">
        <v>12000</v>
      </c>
      <c r="M353" s="1270">
        <v>94082.5</v>
      </c>
      <c r="N353" s="1270">
        <v>87500</v>
      </c>
      <c r="O353" s="1270">
        <v>12000</v>
      </c>
      <c r="P353" s="1270">
        <v>88202.5</v>
      </c>
      <c r="Q353" s="1270">
        <v>102700</v>
      </c>
      <c r="R353" s="1270">
        <v>12000</v>
      </c>
      <c r="S353" s="1270">
        <v>38585</v>
      </c>
      <c r="T353" s="1270">
        <v>120000</v>
      </c>
      <c r="U353" s="1270">
        <v>12000</v>
      </c>
      <c r="V353" s="1270">
        <v>36305</v>
      </c>
      <c r="W353" s="1270">
        <v>430000</v>
      </c>
      <c r="X353" s="1270">
        <v>72000</v>
      </c>
      <c r="Y353" s="1270">
        <v>424000</v>
      </c>
      <c r="Z353" s="1266"/>
      <c r="AA353" s="1266"/>
      <c r="AC353" s="1698"/>
      <c r="AE353" s="1458"/>
      <c r="AF353" s="1458"/>
    </row>
    <row r="354" spans="1:32" s="1265" customFormat="1" ht="30.75" customHeight="1" x14ac:dyDescent="0.2">
      <c r="A354" s="1264"/>
      <c r="B354" s="1691"/>
      <c r="C354" s="1264"/>
      <c r="D354" s="1654" t="s">
        <v>1539</v>
      </c>
      <c r="E354" s="1270">
        <v>71900</v>
      </c>
      <c r="F354" s="1270">
        <v>100000</v>
      </c>
      <c r="G354" s="1270">
        <v>35000</v>
      </c>
      <c r="H354" s="1270">
        <v>196300</v>
      </c>
      <c r="I354" s="1270">
        <v>137500</v>
      </c>
      <c r="J354" s="1270">
        <v>35000</v>
      </c>
      <c r="K354" s="1270">
        <v>140000</v>
      </c>
      <c r="L354" s="1270">
        <v>145000</v>
      </c>
      <c r="M354" s="1270">
        <v>35000</v>
      </c>
      <c r="N354" s="1270">
        <v>76800</v>
      </c>
      <c r="O354" s="1270">
        <v>134500</v>
      </c>
      <c r="P354" s="1270">
        <v>35000</v>
      </c>
      <c r="Q354" s="1270">
        <v>0</v>
      </c>
      <c r="R354" s="1270">
        <v>108000</v>
      </c>
      <c r="S354" s="1270">
        <v>35000</v>
      </c>
      <c r="T354" s="1270">
        <v>0</v>
      </c>
      <c r="U354" s="1270">
        <v>100000</v>
      </c>
      <c r="V354" s="1270">
        <v>35000</v>
      </c>
      <c r="W354" s="1270">
        <v>485000</v>
      </c>
      <c r="X354" s="1270">
        <v>725000</v>
      </c>
      <c r="Y354" s="1270">
        <v>210000</v>
      </c>
      <c r="Z354" s="1266"/>
      <c r="AA354" s="1266"/>
      <c r="AC354" s="1698"/>
      <c r="AE354" s="1458"/>
      <c r="AF354" s="1458"/>
    </row>
    <row r="355" spans="1:32" s="1265" customFormat="1" ht="30.75" customHeight="1" x14ac:dyDescent="0.2">
      <c r="A355" s="1264"/>
      <c r="B355" s="1691"/>
      <c r="C355" s="1264"/>
      <c r="D355" s="1654" t="s">
        <v>1504</v>
      </c>
      <c r="E355" s="1270">
        <v>701000</v>
      </c>
      <c r="F355" s="1270">
        <v>175000</v>
      </c>
      <c r="G355" s="1270">
        <v>0</v>
      </c>
      <c r="H355" s="1270">
        <v>701000</v>
      </c>
      <c r="I355" s="1270">
        <v>275000</v>
      </c>
      <c r="J355" s="1270">
        <v>0</v>
      </c>
      <c r="K355" s="1270">
        <v>701000</v>
      </c>
      <c r="L355" s="1270">
        <v>265000</v>
      </c>
      <c r="M355" s="1270">
        <v>0</v>
      </c>
      <c r="N355" s="1270">
        <v>726000</v>
      </c>
      <c r="O355" s="1270">
        <v>265000</v>
      </c>
      <c r="P355" s="1270">
        <v>0</v>
      </c>
      <c r="Q355" s="1270">
        <v>736000</v>
      </c>
      <c r="R355" s="1270">
        <v>265000</v>
      </c>
      <c r="S355" s="1270">
        <v>0</v>
      </c>
      <c r="T355" s="1270">
        <v>741000</v>
      </c>
      <c r="U355" s="1270">
        <v>265000</v>
      </c>
      <c r="V355" s="1270">
        <v>0</v>
      </c>
      <c r="W355" s="1270">
        <v>4306000</v>
      </c>
      <c r="X355" s="1270">
        <v>1510000</v>
      </c>
      <c r="Y355" s="1270">
        <v>0</v>
      </c>
      <c r="Z355" s="1266"/>
      <c r="AA355" s="1266"/>
      <c r="AC355" s="1698"/>
      <c r="AE355" s="1458"/>
      <c r="AF355" s="1458"/>
    </row>
    <row r="356" spans="1:32" s="1265" customFormat="1" ht="23.25" customHeight="1" x14ac:dyDescent="0.2">
      <c r="A356" s="1264"/>
      <c r="B356" s="1691"/>
      <c r="C356" s="1264"/>
      <c r="D356" s="1293" t="s">
        <v>1310</v>
      </c>
      <c r="E356" s="1294">
        <v>1713623.125</v>
      </c>
      <c r="F356" s="1294">
        <v>1287200</v>
      </c>
      <c r="G356" s="1294">
        <v>311612.5</v>
      </c>
      <c r="H356" s="1294">
        <v>3402618.125</v>
      </c>
      <c r="I356" s="1294">
        <v>5173150</v>
      </c>
      <c r="J356" s="1294">
        <v>716212.5</v>
      </c>
      <c r="K356" s="1294">
        <v>6963808.75</v>
      </c>
      <c r="L356" s="1294">
        <v>9650050</v>
      </c>
      <c r="M356" s="1294">
        <v>1591082.5</v>
      </c>
      <c r="N356" s="1294">
        <v>13946650</v>
      </c>
      <c r="O356" s="1294">
        <v>11826200</v>
      </c>
      <c r="P356" s="1294">
        <v>1729202.5</v>
      </c>
      <c r="Q356" s="1294">
        <v>13299370</v>
      </c>
      <c r="R356" s="1294">
        <v>9996500</v>
      </c>
      <c r="S356" s="1294">
        <v>1839585</v>
      </c>
      <c r="T356" s="1294">
        <v>8167430</v>
      </c>
      <c r="U356" s="1294">
        <v>9036900</v>
      </c>
      <c r="V356" s="1294">
        <v>1542305</v>
      </c>
      <c r="W356" s="1294">
        <v>47493500</v>
      </c>
      <c r="X356" s="1294">
        <v>46970000</v>
      </c>
      <c r="Y356" s="1294">
        <v>7730000</v>
      </c>
      <c r="Z356" s="1266"/>
      <c r="AA356" s="1266"/>
      <c r="AC356" s="1698"/>
      <c r="AE356" s="1458"/>
      <c r="AF356" s="1458"/>
    </row>
    <row r="357" spans="1:32" s="1265" customFormat="1" ht="12.75" x14ac:dyDescent="0.2">
      <c r="A357" s="1264"/>
      <c r="B357" s="1691"/>
      <c r="C357" s="1264"/>
      <c r="D357" s="1302"/>
      <c r="E357" s="1264"/>
      <c r="F357" s="1264"/>
      <c r="G357" s="1290"/>
      <c r="H357" s="1290"/>
      <c r="I357" s="1290"/>
      <c r="J357" s="1290"/>
      <c r="K357" s="1290"/>
      <c r="M357" s="1290"/>
      <c r="O357" s="1266"/>
      <c r="P357" s="1266"/>
      <c r="Q357" s="1266"/>
      <c r="R357" s="1266"/>
      <c r="S357" s="1266"/>
      <c r="V357" s="1266"/>
      <c r="W357" s="1266"/>
      <c r="X357" s="1266"/>
      <c r="Y357" s="1266"/>
      <c r="Z357" s="1266"/>
      <c r="AA357" s="1266"/>
      <c r="AC357" s="1698"/>
      <c r="AE357" s="1458"/>
      <c r="AF357" s="1458"/>
    </row>
    <row r="358" spans="1:32" s="1265" customFormat="1" ht="15.75" x14ac:dyDescent="0.2">
      <c r="A358" s="1264"/>
      <c r="B358" s="1691"/>
      <c r="C358" s="1264"/>
      <c r="D358" s="1308" t="s">
        <v>1149</v>
      </c>
      <c r="E358" s="1264"/>
      <c r="F358" s="1264"/>
      <c r="G358" s="1264"/>
      <c r="H358" s="1315"/>
      <c r="I358" s="1264"/>
      <c r="J358" s="1302"/>
      <c r="K358" s="1302"/>
      <c r="L358" s="1314"/>
      <c r="M358" s="1700"/>
      <c r="O358" s="1266"/>
      <c r="P358" s="1266"/>
      <c r="Q358" s="1266"/>
      <c r="R358" s="1266"/>
      <c r="S358" s="1266"/>
      <c r="T358" s="1266"/>
      <c r="V358" s="1266"/>
      <c r="X358" s="1266"/>
      <c r="Y358" s="1266"/>
      <c r="Z358" s="1266"/>
      <c r="AA358" s="1266"/>
      <c r="AC358" s="1698"/>
      <c r="AE358" s="1458"/>
      <c r="AF358" s="1458"/>
    </row>
    <row r="359" spans="1:32" s="1265" customFormat="1" ht="12.75" x14ac:dyDescent="0.2">
      <c r="A359" s="1264"/>
      <c r="B359" s="1691"/>
      <c r="C359" s="1264"/>
      <c r="D359" s="1289"/>
      <c r="F359" s="1268"/>
      <c r="G359" s="1264"/>
      <c r="H359" s="1315"/>
      <c r="I359" s="1264"/>
      <c r="J359" s="1302"/>
      <c r="K359" s="1302"/>
      <c r="L359" s="1314"/>
      <c r="M359" s="1645"/>
      <c r="O359" s="1266"/>
      <c r="P359" s="1266"/>
      <c r="Q359" s="1266"/>
      <c r="R359" s="1266"/>
      <c r="S359" s="1266"/>
      <c r="T359" s="1266"/>
      <c r="V359" s="1266"/>
      <c r="W359" s="1266"/>
      <c r="X359" s="1266"/>
      <c r="Y359" s="1266"/>
      <c r="Z359" s="1266"/>
      <c r="AA359" s="1266"/>
      <c r="AC359" s="1698"/>
      <c r="AE359" s="1458"/>
      <c r="AF359" s="1458"/>
    </row>
    <row r="360" spans="1:32" s="1265" customFormat="1" ht="63.75" x14ac:dyDescent="0.2">
      <c r="A360" s="1264"/>
      <c r="B360" s="1691"/>
      <c r="C360" s="1264"/>
      <c r="D360" s="1293" t="s">
        <v>1308</v>
      </c>
      <c r="E360" s="1291" t="s">
        <v>1431</v>
      </c>
      <c r="F360" s="1291" t="s">
        <v>1154</v>
      </c>
      <c r="G360" s="1297" t="s">
        <v>1153</v>
      </c>
      <c r="H360" s="1291" t="s">
        <v>1142</v>
      </c>
      <c r="I360" s="1321" t="s">
        <v>1135</v>
      </c>
      <c r="J360" s="1302"/>
      <c r="K360" s="1302"/>
      <c r="L360" s="1314"/>
      <c r="M360" s="1289"/>
      <c r="O360" s="1266"/>
      <c r="P360" s="1266"/>
      <c r="Q360" s="1266"/>
      <c r="R360" s="1266"/>
      <c r="S360" s="1266"/>
      <c r="T360" s="1266"/>
      <c r="V360" s="1266"/>
      <c r="W360" s="1266"/>
      <c r="X360" s="1266"/>
      <c r="Y360" s="1266"/>
      <c r="Z360" s="1266"/>
      <c r="AA360" s="1266"/>
      <c r="AC360" s="1698"/>
      <c r="AE360" s="1458"/>
      <c r="AF360" s="1458"/>
    </row>
    <row r="361" spans="1:32" s="1265" customFormat="1" ht="12.75" x14ac:dyDescent="0.2">
      <c r="A361" s="1264"/>
      <c r="B361" s="1691"/>
      <c r="C361" s="1264">
        <v>1</v>
      </c>
      <c r="D361" s="1271" t="s">
        <v>386</v>
      </c>
      <c r="E361" s="1661">
        <v>7</v>
      </c>
      <c r="F361" s="1270">
        <v>12310000</v>
      </c>
      <c r="G361" s="1270">
        <v>575000</v>
      </c>
      <c r="H361" s="1292">
        <v>15760000</v>
      </c>
      <c r="I361" s="1324">
        <v>0.15421724473670048</v>
      </c>
      <c r="J361" s="1302"/>
      <c r="K361" s="1302"/>
      <c r="L361" s="1314"/>
      <c r="M361" s="1289"/>
      <c r="O361" s="1266"/>
      <c r="P361" s="1266"/>
      <c r="Q361" s="1266"/>
      <c r="R361" s="1266"/>
      <c r="S361" s="1266"/>
      <c r="T361" s="1266"/>
      <c r="V361" s="1266"/>
      <c r="W361" s="1266"/>
      <c r="X361" s="1266"/>
      <c r="Y361" s="1266"/>
      <c r="Z361" s="1266"/>
      <c r="AA361" s="1266"/>
      <c r="AC361" s="1698"/>
      <c r="AE361" s="1458"/>
      <c r="AF361" s="1458"/>
    </row>
    <row r="362" spans="1:32" s="1265" customFormat="1" ht="12.75" x14ac:dyDescent="0.2">
      <c r="A362" s="1264"/>
      <c r="B362" s="1691"/>
      <c r="C362" s="1264">
        <v>2</v>
      </c>
      <c r="D362" s="1271" t="s">
        <v>1074</v>
      </c>
      <c r="E362" s="1661">
        <v>26</v>
      </c>
      <c r="F362" s="1270">
        <v>1907000</v>
      </c>
      <c r="G362" s="1270">
        <v>667000</v>
      </c>
      <c r="H362" s="1292">
        <v>5909000</v>
      </c>
      <c r="I362" s="1324">
        <v>5.7821681418094108E-2</v>
      </c>
      <c r="J362" s="1302"/>
      <c r="K362" s="1302"/>
      <c r="L362" s="1314"/>
      <c r="M362" s="1289"/>
      <c r="O362" s="1266"/>
      <c r="P362" s="1266"/>
      <c r="Q362" s="1266"/>
      <c r="R362" s="1266"/>
      <c r="S362" s="1266"/>
      <c r="T362" s="1266"/>
      <c r="V362" s="1266"/>
      <c r="W362" s="1266"/>
      <c r="X362" s="1266"/>
      <c r="Y362" s="1266"/>
      <c r="Z362" s="1266"/>
      <c r="AA362" s="1266"/>
      <c r="AC362" s="1698"/>
      <c r="AE362" s="1458"/>
      <c r="AF362" s="1458"/>
    </row>
    <row r="363" spans="1:32" s="1265" customFormat="1" ht="12.75" x14ac:dyDescent="0.2">
      <c r="A363" s="1264"/>
      <c r="B363" s="1691"/>
      <c r="C363" s="1264">
        <v>3</v>
      </c>
      <c r="D363" s="1271" t="s">
        <v>1073</v>
      </c>
      <c r="E363" s="1661">
        <v>4</v>
      </c>
      <c r="F363" s="1270">
        <v>7350000</v>
      </c>
      <c r="G363" s="1270">
        <v>110000</v>
      </c>
      <c r="H363" s="1292">
        <v>8010000</v>
      </c>
      <c r="I363" s="1324">
        <v>7.8380718930264645E-2</v>
      </c>
      <c r="J363" s="1302"/>
      <c r="K363" s="1302"/>
      <c r="L363" s="1314"/>
      <c r="M363" s="1289"/>
      <c r="O363" s="1266"/>
      <c r="P363" s="1266"/>
      <c r="Q363" s="1266"/>
      <c r="R363" s="1266"/>
      <c r="S363" s="1266"/>
      <c r="T363" s="1266"/>
      <c r="V363" s="1266"/>
      <c r="W363" s="1266"/>
      <c r="X363" s="1266"/>
      <c r="Y363" s="1266"/>
      <c r="Z363" s="1266"/>
      <c r="AA363" s="1266"/>
      <c r="AC363" s="1698"/>
      <c r="AE363" s="1458"/>
      <c r="AF363" s="1458"/>
    </row>
    <row r="364" spans="1:32" s="1265" customFormat="1" ht="12.75" x14ac:dyDescent="0.2">
      <c r="A364" s="1264"/>
      <c r="B364" s="1691"/>
      <c r="C364" s="1264">
        <v>4</v>
      </c>
      <c r="D364" s="1271" t="s">
        <v>1075</v>
      </c>
      <c r="E364" s="1661">
        <v>7</v>
      </c>
      <c r="F364" s="1270">
        <v>8980000</v>
      </c>
      <c r="G364" s="1270">
        <v>325000</v>
      </c>
      <c r="H364" s="1292">
        <v>10930000</v>
      </c>
      <c r="I364" s="1324">
        <v>0.10695396478249596</v>
      </c>
      <c r="J364" s="1302"/>
      <c r="K364" s="1302"/>
      <c r="L364" s="1314"/>
      <c r="M364" s="1289"/>
      <c r="O364" s="1266"/>
      <c r="P364" s="1266"/>
      <c r="Q364" s="1266"/>
      <c r="R364" s="1266"/>
      <c r="S364" s="1266"/>
      <c r="T364" s="1266"/>
      <c r="V364" s="1266"/>
      <c r="W364" s="1266"/>
      <c r="X364" s="1266"/>
      <c r="Y364" s="1266"/>
      <c r="Z364" s="1266"/>
      <c r="AA364" s="1266"/>
      <c r="AC364" s="1698"/>
      <c r="AE364" s="1458"/>
      <c r="AF364" s="1458"/>
    </row>
    <row r="365" spans="1:32" s="1265" customFormat="1" ht="12.75" x14ac:dyDescent="0.2">
      <c r="A365" s="1264"/>
      <c r="B365" s="1691"/>
      <c r="C365" s="1264">
        <v>5</v>
      </c>
      <c r="D365" s="1271" t="s">
        <v>1118</v>
      </c>
      <c r="E365" s="1661">
        <v>6</v>
      </c>
      <c r="F365" s="1270">
        <v>640000</v>
      </c>
      <c r="G365" s="1270">
        <v>24000</v>
      </c>
      <c r="H365" s="1292">
        <v>784000</v>
      </c>
      <c r="I365" s="1324">
        <v>7.6717208041607345E-3</v>
      </c>
      <c r="J365" s="1302"/>
      <c r="K365" s="1302"/>
      <c r="L365" s="1314"/>
      <c r="M365" s="1289"/>
      <c r="O365" s="1266"/>
      <c r="P365" s="1266"/>
      <c r="Q365" s="1266"/>
      <c r="R365" s="1266"/>
      <c r="S365" s="1266"/>
      <c r="T365" s="1266"/>
      <c r="V365" s="1266"/>
      <c r="W365" s="1266"/>
      <c r="X365" s="1266"/>
      <c r="Y365" s="1266"/>
      <c r="Z365" s="1266"/>
      <c r="AA365" s="1266"/>
      <c r="AC365" s="1698"/>
      <c r="AE365" s="1458"/>
      <c r="AF365" s="1458"/>
    </row>
    <row r="366" spans="1:32" s="1265" customFormat="1" ht="12.75" x14ac:dyDescent="0.2">
      <c r="A366" s="1264"/>
      <c r="B366" s="1691"/>
      <c r="C366" s="1264">
        <v>6</v>
      </c>
      <c r="D366" s="1271" t="s">
        <v>1137</v>
      </c>
      <c r="E366" s="1661">
        <v>1</v>
      </c>
      <c r="F366" s="1270">
        <v>2500000</v>
      </c>
      <c r="G366" s="1270">
        <v>0</v>
      </c>
      <c r="H366" s="1292">
        <v>2500000</v>
      </c>
      <c r="I366" s="1324">
        <v>2.4463395421430913E-2</v>
      </c>
      <c r="J366" s="1302"/>
      <c r="K366" s="1302"/>
      <c r="L366" s="1314"/>
      <c r="M366" s="1289"/>
      <c r="O366" s="1266"/>
      <c r="P366" s="1266"/>
      <c r="Q366" s="1266"/>
      <c r="R366" s="1266"/>
      <c r="S366" s="1266"/>
      <c r="T366" s="1266"/>
      <c r="V366" s="1266"/>
      <c r="W366" s="1266"/>
      <c r="X366" s="1266"/>
      <c r="Y366" s="1266"/>
      <c r="Z366" s="1266"/>
      <c r="AA366" s="1266"/>
      <c r="AC366" s="1698"/>
      <c r="AE366" s="1458"/>
      <c r="AF366" s="1458"/>
    </row>
    <row r="367" spans="1:32" s="1265" customFormat="1" ht="12.75" x14ac:dyDescent="0.2">
      <c r="A367" s="1264"/>
      <c r="B367" s="1691"/>
      <c r="C367" s="1264">
        <v>7</v>
      </c>
      <c r="D367" s="1633" t="s">
        <v>1344</v>
      </c>
      <c r="E367" s="1661">
        <v>1</v>
      </c>
      <c r="F367" s="1270">
        <v>0</v>
      </c>
      <c r="G367" s="1270">
        <v>80000</v>
      </c>
      <c r="H367" s="1292">
        <v>480000</v>
      </c>
      <c r="I367" s="1324">
        <v>4.6969719209147354E-3</v>
      </c>
      <c r="J367" s="1302"/>
      <c r="K367" s="1302"/>
      <c r="L367" s="1314"/>
      <c r="M367" s="1289"/>
      <c r="O367" s="1266"/>
      <c r="P367" s="1266"/>
      <c r="Q367" s="1266"/>
      <c r="R367" s="1266"/>
      <c r="S367" s="1266"/>
      <c r="T367" s="1266"/>
      <c r="V367" s="1266"/>
      <c r="W367" s="1266"/>
      <c r="X367" s="1266"/>
      <c r="Y367" s="1266"/>
      <c r="Z367" s="1266"/>
      <c r="AA367" s="1266"/>
      <c r="AC367" s="1698"/>
      <c r="AE367" s="1458"/>
      <c r="AF367" s="1458"/>
    </row>
    <row r="368" spans="1:32" s="1265" customFormat="1" ht="17.25" customHeight="1" x14ac:dyDescent="0.2">
      <c r="A368" s="1264"/>
      <c r="B368" s="1691"/>
      <c r="C368" s="1264">
        <v>8</v>
      </c>
      <c r="D368" s="1271" t="s">
        <v>1318</v>
      </c>
      <c r="E368" s="1661">
        <v>4</v>
      </c>
      <c r="F368" s="1270">
        <v>25633000</v>
      </c>
      <c r="G368" s="1270">
        <v>0</v>
      </c>
      <c r="H368" s="1292">
        <v>25633000</v>
      </c>
      <c r="I368" s="1324">
        <v>0.25082808593501543</v>
      </c>
      <c r="J368" s="1302"/>
      <c r="K368" s="1302"/>
      <c r="L368" s="1314"/>
      <c r="M368" s="1289"/>
      <c r="O368" s="1266"/>
      <c r="P368" s="1266"/>
      <c r="Q368" s="1266"/>
      <c r="R368" s="1266"/>
      <c r="S368" s="1266"/>
      <c r="T368" s="1266"/>
      <c r="V368" s="1266"/>
      <c r="W368" s="1266"/>
      <c r="X368" s="1266"/>
      <c r="Y368" s="1266"/>
      <c r="Z368" s="1266"/>
      <c r="AA368" s="1266"/>
      <c r="AC368" s="1698"/>
      <c r="AE368" s="1458"/>
      <c r="AF368" s="1458"/>
    </row>
    <row r="369" spans="1:32" s="1265" customFormat="1" ht="12.75" x14ac:dyDescent="0.2">
      <c r="A369" s="1264"/>
      <c r="B369" s="1691"/>
      <c r="C369" s="1264">
        <v>9</v>
      </c>
      <c r="D369" s="1416" t="s">
        <v>1319</v>
      </c>
      <c r="E369" s="1661">
        <v>1</v>
      </c>
      <c r="F369" s="1270">
        <v>32187500</v>
      </c>
      <c r="G369" s="1270">
        <v>0</v>
      </c>
      <c r="H369" s="1292">
        <v>32187500</v>
      </c>
      <c r="I369" s="1324">
        <v>0.31496621605092301</v>
      </c>
      <c r="J369" s="1302"/>
      <c r="K369" s="1302"/>
      <c r="L369" s="1314"/>
      <c r="M369" s="1289"/>
      <c r="O369" s="1266"/>
      <c r="P369" s="1266"/>
      <c r="Q369" s="1266"/>
      <c r="R369" s="1266"/>
      <c r="S369" s="1266"/>
      <c r="T369" s="1266"/>
      <c r="V369" s="1266"/>
      <c r="W369" s="1266"/>
      <c r="X369" s="1266"/>
      <c r="Y369" s="1266"/>
      <c r="Z369" s="1266"/>
      <c r="AA369" s="1266"/>
      <c r="AC369" s="1698"/>
      <c r="AE369" s="1458"/>
      <c r="AF369" s="1458"/>
    </row>
    <row r="370" spans="1:32" s="1265" customFormat="1" ht="12.75" x14ac:dyDescent="0.2">
      <c r="A370" s="1264"/>
      <c r="B370" s="1691"/>
      <c r="C370" s="1264"/>
      <c r="D370" s="1293" t="s">
        <v>1309</v>
      </c>
      <c r="E370" s="1662">
        <v>57</v>
      </c>
      <c r="F370" s="1294">
        <v>91507500</v>
      </c>
      <c r="G370" s="1294">
        <v>1781000</v>
      </c>
      <c r="H370" s="1294">
        <v>102193500</v>
      </c>
      <c r="I370" s="1325">
        <v>1</v>
      </c>
      <c r="J370" s="1302"/>
      <c r="K370" s="1302"/>
      <c r="L370" s="1314"/>
      <c r="M370" s="1289"/>
      <c r="O370" s="1266"/>
      <c r="P370" s="1266"/>
      <c r="Q370" s="1266"/>
      <c r="R370" s="1266"/>
      <c r="S370" s="1266"/>
      <c r="T370" s="1266"/>
      <c r="V370" s="1266"/>
      <c r="W370" s="1266"/>
      <c r="X370" s="1266"/>
      <c r="Y370" s="1266"/>
      <c r="Z370" s="1266"/>
      <c r="AA370" s="1266"/>
      <c r="AC370" s="1698"/>
      <c r="AE370" s="1458"/>
      <c r="AF370" s="1458"/>
    </row>
    <row r="371" spans="1:32" s="1265" customFormat="1" ht="12.75" x14ac:dyDescent="0.2">
      <c r="A371" s="1264"/>
      <c r="B371" s="1691"/>
      <c r="C371" s="1264"/>
      <c r="D371" s="1302"/>
      <c r="E371" s="1264"/>
      <c r="F371" s="1264"/>
      <c r="G371" s="1290"/>
      <c r="H371" s="1314"/>
      <c r="I371" s="1264"/>
      <c r="J371" s="1302"/>
      <c r="K371" s="1302"/>
      <c r="L371" s="1314"/>
      <c r="M371" s="1289"/>
      <c r="O371" s="1266"/>
      <c r="P371" s="1266"/>
      <c r="Q371" s="1266"/>
      <c r="R371" s="1266"/>
      <c r="S371" s="1266"/>
      <c r="T371" s="1266"/>
      <c r="V371" s="1266"/>
      <c r="W371" s="1266"/>
      <c r="X371" s="1266"/>
      <c r="Y371" s="1266"/>
      <c r="Z371" s="1266"/>
      <c r="AA371" s="1266"/>
      <c r="AC371" s="1698"/>
      <c r="AE371" s="1458"/>
      <c r="AF371" s="1458"/>
    </row>
    <row r="372" spans="1:32" s="1265" customFormat="1" ht="12.75" x14ac:dyDescent="0.2">
      <c r="A372" s="1264"/>
      <c r="B372" s="1691"/>
      <c r="C372" s="1264"/>
      <c r="D372" s="1302"/>
      <c r="E372" s="1264"/>
      <c r="F372" s="1290"/>
      <c r="G372" s="1264"/>
      <c r="H372" s="1314"/>
      <c r="I372" s="1264"/>
      <c r="J372" s="1302"/>
      <c r="K372" s="1302"/>
      <c r="L372" s="1314"/>
      <c r="M372" s="1289"/>
      <c r="O372" s="1266"/>
      <c r="P372" s="1266"/>
      <c r="Q372" s="1266"/>
      <c r="R372" s="1266"/>
      <c r="S372" s="1266"/>
      <c r="T372" s="1266"/>
      <c r="V372" s="1266"/>
      <c r="W372" s="1266"/>
      <c r="X372" s="1266"/>
      <c r="Y372" s="1266"/>
      <c r="Z372" s="1266"/>
      <c r="AA372" s="1266"/>
      <c r="AC372" s="1698"/>
      <c r="AE372" s="1458"/>
      <c r="AF372" s="1458"/>
    </row>
    <row r="373" spans="1:32" s="1265" customFormat="1" ht="12.75" x14ac:dyDescent="0.2">
      <c r="A373" s="1264"/>
      <c r="B373" s="1691"/>
      <c r="C373" s="1264"/>
      <c r="D373" s="1302"/>
      <c r="E373" s="1264"/>
      <c r="F373" s="1264"/>
      <c r="G373" s="1264"/>
      <c r="H373" s="1605"/>
      <c r="I373" s="1264"/>
      <c r="J373" s="1302"/>
      <c r="K373" s="1302"/>
      <c r="L373" s="1314"/>
      <c r="M373" s="1289"/>
      <c r="O373" s="1266"/>
      <c r="P373" s="1266"/>
      <c r="Q373" s="1266"/>
      <c r="R373" s="1266"/>
      <c r="S373" s="1266"/>
      <c r="T373" s="1266"/>
      <c r="V373" s="1266"/>
      <c r="W373" s="1266"/>
      <c r="X373" s="1266"/>
      <c r="Y373" s="1266"/>
      <c r="Z373" s="1266"/>
      <c r="AA373" s="1266"/>
      <c r="AC373" s="1698"/>
      <c r="AE373" s="1458"/>
      <c r="AF373" s="1458"/>
    </row>
    <row r="374" spans="1:32" s="1265" customFormat="1" ht="12.75" x14ac:dyDescent="0.2">
      <c r="A374" s="1264"/>
      <c r="B374" s="1691"/>
      <c r="C374" s="1264"/>
      <c r="D374" s="1302"/>
      <c r="E374" s="1264"/>
      <c r="F374" s="1264"/>
      <c r="G374" s="1264"/>
      <c r="H374" s="1314"/>
      <c r="I374" s="1264"/>
      <c r="J374" s="1302"/>
      <c r="K374" s="1302"/>
      <c r="L374" s="1314"/>
      <c r="M374" s="1289"/>
      <c r="O374" s="1266"/>
      <c r="P374" s="1266"/>
      <c r="Q374" s="1266"/>
      <c r="R374" s="1266"/>
      <c r="S374" s="1266"/>
      <c r="T374" s="1266"/>
      <c r="V374" s="1266"/>
      <c r="W374" s="1266"/>
      <c r="X374" s="1266"/>
      <c r="Y374" s="1266"/>
      <c r="Z374" s="1266"/>
      <c r="AA374" s="1266"/>
      <c r="AC374" s="1698"/>
      <c r="AE374" s="1458"/>
      <c r="AF374" s="1458"/>
    </row>
    <row r="375" spans="1:32" s="1265" customFormat="1" ht="12.75" x14ac:dyDescent="0.2">
      <c r="A375" s="1264"/>
      <c r="B375" s="1691"/>
      <c r="C375" s="1264"/>
      <c r="D375" s="1302"/>
      <c r="E375" s="1264"/>
      <c r="F375" s="1264"/>
      <c r="G375" s="1264"/>
      <c r="H375" s="1314"/>
      <c r="I375" s="1264"/>
      <c r="J375" s="1302"/>
      <c r="K375" s="1302"/>
      <c r="L375" s="1314"/>
      <c r="M375" s="1289"/>
      <c r="O375" s="1266"/>
      <c r="P375" s="1266"/>
      <c r="Q375" s="1266"/>
      <c r="R375" s="1266"/>
      <c r="S375" s="1266"/>
      <c r="T375" s="1266"/>
      <c r="V375" s="1266"/>
      <c r="W375" s="1266"/>
      <c r="X375" s="1266"/>
      <c r="Y375" s="1266"/>
      <c r="Z375" s="1266"/>
      <c r="AA375" s="1266"/>
      <c r="AC375" s="1698"/>
      <c r="AE375" s="1458"/>
      <c r="AF375" s="1458"/>
    </row>
    <row r="376" spans="1:32" s="1265" customFormat="1" ht="12.75" x14ac:dyDescent="0.2">
      <c r="A376" s="1264"/>
      <c r="B376" s="1691"/>
      <c r="C376" s="1264"/>
      <c r="D376" s="1302"/>
      <c r="E376" s="1264"/>
      <c r="F376" s="1264"/>
      <c r="G376" s="1264"/>
      <c r="H376" s="1605"/>
      <c r="I376" s="1264"/>
      <c r="J376" s="1302"/>
      <c r="K376" s="1302"/>
      <c r="L376" s="1314"/>
      <c r="M376" s="1289"/>
      <c r="O376" s="1266"/>
      <c r="P376" s="1266"/>
      <c r="Q376" s="1266"/>
      <c r="R376" s="1266"/>
      <c r="S376" s="1266"/>
      <c r="T376" s="1266"/>
      <c r="V376" s="1266"/>
      <c r="W376" s="1266"/>
      <c r="X376" s="1266"/>
      <c r="Y376" s="1266"/>
      <c r="Z376" s="1266"/>
      <c r="AA376" s="1266"/>
      <c r="AC376" s="1698"/>
      <c r="AE376" s="1458"/>
      <c r="AF376" s="1458"/>
    </row>
    <row r="377" spans="1:32" s="1265" customFormat="1" ht="12.75" x14ac:dyDescent="0.2">
      <c r="A377" s="1264"/>
      <c r="B377" s="1691"/>
      <c r="C377" s="1264"/>
      <c r="D377" s="1302"/>
      <c r="E377" s="1264"/>
      <c r="F377" s="1264"/>
      <c r="G377" s="1264"/>
      <c r="H377" s="1314"/>
      <c r="I377" s="1264"/>
      <c r="J377" s="1302"/>
      <c r="K377" s="1302"/>
      <c r="L377" s="1314"/>
      <c r="M377" s="1289"/>
      <c r="O377" s="1266"/>
      <c r="P377" s="1266"/>
      <c r="Q377" s="1266"/>
      <c r="R377" s="1266"/>
      <c r="S377" s="1266"/>
      <c r="T377" s="1266"/>
      <c r="V377" s="1266"/>
      <c r="W377" s="1266"/>
      <c r="X377" s="1266"/>
      <c r="Y377" s="1266"/>
      <c r="Z377" s="1266"/>
      <c r="AA377" s="1266"/>
      <c r="AC377" s="1698"/>
      <c r="AE377" s="1458"/>
      <c r="AF377" s="1458"/>
    </row>
    <row r="378" spans="1:32" s="1265" customFormat="1" ht="12.75" x14ac:dyDescent="0.2">
      <c r="A378" s="1264"/>
      <c r="B378" s="1691"/>
      <c r="C378" s="1264"/>
      <c r="D378" s="1302"/>
      <c r="E378" s="1264"/>
      <c r="F378" s="1264"/>
      <c r="G378" s="1264"/>
      <c r="H378" s="1314"/>
      <c r="I378" s="1264"/>
      <c r="J378" s="1302"/>
      <c r="K378" s="1302"/>
      <c r="L378" s="1314"/>
      <c r="M378" s="1289"/>
      <c r="O378" s="1266"/>
      <c r="P378" s="1266"/>
      <c r="Q378" s="1266"/>
      <c r="R378" s="1266"/>
      <c r="S378" s="1266"/>
      <c r="T378" s="1266"/>
      <c r="V378" s="1266"/>
      <c r="W378" s="1266"/>
      <c r="X378" s="1266"/>
      <c r="Y378" s="1266"/>
      <c r="Z378" s="1266"/>
      <c r="AA378" s="1266"/>
      <c r="AC378" s="1698"/>
      <c r="AE378" s="1458"/>
      <c r="AF378" s="1458"/>
    </row>
    <row r="379" spans="1:32" s="1265" customFormat="1" ht="12.75" x14ac:dyDescent="0.2">
      <c r="A379" s="1264"/>
      <c r="B379" s="1691"/>
      <c r="C379" s="1264"/>
      <c r="D379" s="1302"/>
      <c r="E379" s="1264"/>
      <c r="F379" s="1264"/>
      <c r="G379" s="1264"/>
      <c r="H379" s="1314"/>
      <c r="I379" s="1264"/>
      <c r="J379" s="1302"/>
      <c r="K379" s="1302"/>
      <c r="L379" s="1314"/>
      <c r="M379" s="1289"/>
      <c r="O379" s="1266"/>
      <c r="P379" s="1266"/>
      <c r="Q379" s="1266"/>
      <c r="R379" s="1266"/>
      <c r="S379" s="1266"/>
      <c r="T379" s="1266"/>
      <c r="V379" s="1266"/>
      <c r="W379" s="1266"/>
      <c r="X379" s="1266"/>
      <c r="Y379" s="1266"/>
      <c r="Z379" s="1266"/>
      <c r="AA379" s="1266"/>
      <c r="AC379" s="1698"/>
      <c r="AE379" s="1458"/>
      <c r="AF379" s="1458"/>
    </row>
    <row r="380" spans="1:32" s="1265" customFormat="1" ht="12.75" x14ac:dyDescent="0.2">
      <c r="A380" s="1264"/>
      <c r="B380" s="1691"/>
      <c r="C380" s="1264"/>
      <c r="D380" s="1302"/>
      <c r="E380" s="1264"/>
      <c r="F380" s="1264"/>
      <c r="G380" s="1264"/>
      <c r="H380" s="1314"/>
      <c r="I380" s="1264"/>
      <c r="J380" s="1302"/>
      <c r="K380" s="1302"/>
      <c r="L380" s="1314"/>
      <c r="M380" s="1289"/>
      <c r="O380" s="1266"/>
      <c r="P380" s="1266"/>
      <c r="Q380" s="1266"/>
      <c r="R380" s="1266"/>
      <c r="S380" s="1266"/>
      <c r="T380" s="1266"/>
      <c r="V380" s="1266"/>
      <c r="W380" s="1266"/>
      <c r="X380" s="1266"/>
      <c r="Y380" s="1266"/>
      <c r="Z380" s="1266"/>
      <c r="AA380" s="1266"/>
      <c r="AC380" s="1698"/>
      <c r="AE380" s="1458"/>
      <c r="AF380" s="1458"/>
    </row>
    <row r="381" spans="1:32" s="1265" customFormat="1" ht="12.75" x14ac:dyDescent="0.2">
      <c r="A381" s="1264"/>
      <c r="B381" s="1691"/>
      <c r="C381" s="1264"/>
      <c r="D381" s="1302"/>
      <c r="E381" s="1264"/>
      <c r="F381" s="1264"/>
      <c r="G381" s="1264"/>
      <c r="H381" s="1314"/>
      <c r="J381" s="1302"/>
      <c r="K381" s="1302"/>
      <c r="L381" s="1314"/>
      <c r="M381" s="1289"/>
      <c r="O381" s="1266"/>
      <c r="P381" s="1266"/>
      <c r="Q381" s="1266"/>
      <c r="R381" s="1266"/>
      <c r="S381" s="1266"/>
      <c r="T381" s="1266"/>
      <c r="V381" s="1266"/>
      <c r="W381" s="1266"/>
      <c r="X381" s="1266"/>
      <c r="Y381" s="1266"/>
      <c r="Z381" s="1266"/>
      <c r="AA381" s="1266"/>
      <c r="AC381" s="1698"/>
      <c r="AE381" s="1458"/>
      <c r="AF381" s="1458"/>
    </row>
    <row r="382" spans="1:32" s="1265" customFormat="1" ht="12.75" x14ac:dyDescent="0.2">
      <c r="A382" s="1264"/>
      <c r="B382" s="1691"/>
      <c r="C382" s="1264"/>
      <c r="D382" s="1302"/>
      <c r="E382" s="1264"/>
      <c r="F382" s="1264"/>
      <c r="G382" s="1264"/>
      <c r="H382" s="1314"/>
      <c r="J382" s="1302"/>
      <c r="K382" s="1302"/>
      <c r="L382" s="1314"/>
      <c r="M382" s="1289"/>
      <c r="O382" s="1266"/>
      <c r="P382" s="1266"/>
      <c r="Q382" s="1266"/>
      <c r="R382" s="1266"/>
      <c r="S382" s="1266"/>
      <c r="T382" s="1266"/>
      <c r="V382" s="1266"/>
      <c r="W382" s="1266"/>
      <c r="X382" s="1266"/>
      <c r="Y382" s="1266"/>
      <c r="Z382" s="1266"/>
      <c r="AA382" s="1266"/>
      <c r="AC382" s="1698"/>
      <c r="AE382" s="1458"/>
      <c r="AF382" s="1458"/>
    </row>
    <row r="383" spans="1:32" s="1265" customFormat="1" ht="12.75" x14ac:dyDescent="0.2">
      <c r="A383" s="1264"/>
      <c r="B383" s="1691"/>
      <c r="C383" s="1264"/>
      <c r="D383" s="1302"/>
      <c r="E383" s="1264"/>
      <c r="F383" s="1264"/>
      <c r="G383" s="1264"/>
      <c r="H383" s="1314"/>
      <c r="J383" s="1302"/>
      <c r="K383" s="1302"/>
      <c r="L383" s="1314"/>
      <c r="M383" s="1289"/>
      <c r="O383" s="1266"/>
      <c r="P383" s="1266"/>
      <c r="Q383" s="1266"/>
      <c r="R383" s="1266"/>
      <c r="S383" s="1266"/>
      <c r="T383" s="1266"/>
      <c r="V383" s="1266"/>
      <c r="W383" s="1266"/>
      <c r="X383" s="1266"/>
      <c r="Y383" s="1266"/>
      <c r="Z383" s="1266"/>
      <c r="AA383" s="1266"/>
      <c r="AC383" s="1698"/>
      <c r="AE383" s="1458"/>
      <c r="AF383" s="1458"/>
    </row>
    <row r="384" spans="1:32" s="147" customFormat="1" x14ac:dyDescent="0.25">
      <c r="A384" s="179"/>
      <c r="B384" s="1690"/>
      <c r="C384" s="179"/>
      <c r="D384" s="1302"/>
      <c r="E384" s="1264"/>
      <c r="F384" s="1264"/>
      <c r="G384" s="1264"/>
      <c r="H384" s="1314"/>
      <c r="I384" s="1265"/>
      <c r="J384" s="1302"/>
      <c r="K384" s="1302"/>
      <c r="L384" s="1314"/>
      <c r="M384" s="1289"/>
      <c r="O384" s="266"/>
      <c r="P384" s="266"/>
      <c r="Q384" s="266"/>
      <c r="R384" s="266"/>
      <c r="S384" s="266"/>
      <c r="T384" s="266"/>
      <c r="V384" s="266"/>
      <c r="W384" s="266"/>
      <c r="X384" s="266"/>
      <c r="Y384" s="266"/>
      <c r="Z384" s="266"/>
      <c r="AA384" s="266"/>
      <c r="AC384" s="2"/>
      <c r="AE384" s="927"/>
      <c r="AF384" s="927"/>
    </row>
    <row r="385" spans="1:32" s="147" customFormat="1" x14ac:dyDescent="0.25">
      <c r="A385" s="179"/>
      <c r="B385" s="1690"/>
      <c r="C385" s="179"/>
      <c r="D385" s="1300"/>
      <c r="E385" s="1264"/>
      <c r="F385" s="1264"/>
      <c r="G385" s="1264"/>
      <c r="H385" s="1314"/>
      <c r="I385" s="1265"/>
      <c r="J385" s="1302"/>
      <c r="K385" s="1302"/>
      <c r="L385" s="1314"/>
      <c r="M385" s="1289"/>
      <c r="O385" s="266"/>
      <c r="P385" s="266"/>
      <c r="Q385" s="266"/>
      <c r="R385" s="266"/>
      <c r="S385" s="266"/>
      <c r="T385" s="266"/>
      <c r="V385" s="266"/>
      <c r="W385" s="266"/>
      <c r="X385" s="266"/>
      <c r="Y385" s="266"/>
      <c r="Z385" s="266"/>
      <c r="AA385" s="266"/>
      <c r="AC385" s="2"/>
      <c r="AE385" s="927"/>
      <c r="AF385" s="927"/>
    </row>
    <row r="386" spans="1:32" s="147" customFormat="1" x14ac:dyDescent="0.25">
      <c r="A386" s="179"/>
      <c r="B386" s="1690"/>
      <c r="C386" s="179"/>
      <c r="D386" s="1302"/>
      <c r="E386" s="1264"/>
      <c r="F386" s="1264"/>
      <c r="G386" s="1264"/>
      <c r="H386" s="1314"/>
      <c r="I386" s="1265"/>
      <c r="J386" s="1302"/>
      <c r="K386" s="1302"/>
      <c r="L386" s="1314"/>
      <c r="M386" s="1289"/>
      <c r="O386" s="266"/>
      <c r="P386" s="266"/>
      <c r="Q386" s="266"/>
      <c r="R386" s="266"/>
      <c r="S386" s="266"/>
      <c r="T386" s="266"/>
      <c r="V386" s="266"/>
      <c r="W386" s="266"/>
      <c r="X386" s="266"/>
      <c r="Y386" s="266"/>
      <c r="Z386" s="266"/>
      <c r="AA386" s="266"/>
      <c r="AC386" s="2"/>
      <c r="AE386" s="927"/>
      <c r="AF386" s="927"/>
    </row>
    <row r="387" spans="1:32" s="147" customFormat="1" x14ac:dyDescent="0.25">
      <c r="A387" s="179"/>
      <c r="B387" s="1690"/>
      <c r="C387" s="179"/>
      <c r="D387" s="1300"/>
      <c r="E387" s="179"/>
      <c r="F387" s="179"/>
      <c r="G387" s="179"/>
      <c r="H387" s="104"/>
      <c r="J387" s="1300"/>
      <c r="K387" s="1300"/>
      <c r="L387" s="104"/>
      <c r="M387" s="1338"/>
      <c r="O387" s="266"/>
      <c r="P387" s="266"/>
      <c r="Q387" s="266"/>
      <c r="R387" s="266"/>
      <c r="S387" s="266"/>
      <c r="T387" s="266"/>
      <c r="V387" s="266"/>
      <c r="W387" s="266"/>
      <c r="X387" s="266"/>
      <c r="Y387" s="266"/>
      <c r="Z387" s="266"/>
      <c r="AA387" s="266"/>
      <c r="AC387" s="2"/>
      <c r="AE387" s="927"/>
      <c r="AF387" s="927"/>
    </row>
    <row r="388" spans="1:32" s="147" customFormat="1" x14ac:dyDescent="0.25">
      <c r="A388" s="179"/>
      <c r="B388" s="1690"/>
      <c r="C388" s="179"/>
      <c r="D388" s="1300"/>
      <c r="E388" s="179"/>
      <c r="F388" s="179"/>
      <c r="G388" s="179"/>
      <c r="H388" s="104"/>
      <c r="J388" s="1300"/>
      <c r="K388" s="1300"/>
      <c r="L388" s="104"/>
      <c r="M388" s="1338"/>
      <c r="O388" s="266"/>
      <c r="P388" s="266"/>
      <c r="Q388" s="266"/>
      <c r="R388" s="266"/>
      <c r="S388" s="266"/>
      <c r="T388" s="266"/>
      <c r="V388" s="266"/>
      <c r="W388" s="266"/>
      <c r="X388" s="266"/>
      <c r="Y388" s="266"/>
      <c r="Z388" s="266"/>
      <c r="AA388" s="266"/>
      <c r="AC388" s="2"/>
      <c r="AE388" s="927"/>
      <c r="AF388" s="927"/>
    </row>
    <row r="389" spans="1:32" s="147" customFormat="1" x14ac:dyDescent="0.25">
      <c r="A389" s="179"/>
      <c r="B389" s="1690"/>
      <c r="C389" s="179"/>
      <c r="D389" s="1300"/>
      <c r="E389" s="179"/>
      <c r="F389" s="179"/>
      <c r="G389" s="179"/>
      <c r="H389" s="104"/>
      <c r="J389" s="1300"/>
      <c r="K389" s="1300"/>
      <c r="L389" s="104"/>
      <c r="M389" s="1338"/>
      <c r="O389" s="266"/>
      <c r="P389" s="266"/>
      <c r="Q389" s="266"/>
      <c r="R389" s="266"/>
      <c r="S389" s="266"/>
      <c r="T389" s="266"/>
      <c r="V389" s="266"/>
      <c r="W389" s="266"/>
      <c r="X389" s="266"/>
      <c r="Y389" s="266"/>
      <c r="Z389" s="266"/>
      <c r="AA389" s="266"/>
      <c r="AC389" s="2"/>
      <c r="AE389" s="927"/>
      <c r="AF389" s="927"/>
    </row>
    <row r="390" spans="1:32" s="147" customFormat="1" x14ac:dyDescent="0.25">
      <c r="A390" s="179"/>
      <c r="B390" s="1690"/>
      <c r="C390" s="179"/>
      <c r="D390" s="1300"/>
      <c r="E390" s="179"/>
      <c r="F390" s="179"/>
      <c r="G390" s="179"/>
      <c r="H390" s="104"/>
      <c r="J390" s="1300"/>
      <c r="K390" s="1300"/>
      <c r="L390" s="104"/>
      <c r="M390" s="1338"/>
      <c r="O390" s="266"/>
      <c r="P390" s="266"/>
      <c r="Q390" s="266"/>
      <c r="R390" s="266"/>
      <c r="S390" s="266"/>
      <c r="T390" s="266"/>
      <c r="V390" s="266"/>
      <c r="W390" s="266"/>
      <c r="X390" s="266"/>
      <c r="Y390" s="266"/>
      <c r="Z390" s="266"/>
      <c r="AA390" s="266"/>
      <c r="AC390" s="2"/>
      <c r="AE390" s="927"/>
      <c r="AF390" s="927"/>
    </row>
    <row r="396" spans="1:32" s="147" customFormat="1" x14ac:dyDescent="0.25">
      <c r="A396" s="179"/>
      <c r="B396" s="1690"/>
      <c r="C396" s="179"/>
      <c r="D396" s="1300"/>
      <c r="F396" s="1217"/>
      <c r="G396" s="1217"/>
      <c r="H396" s="104"/>
      <c r="J396" s="1300"/>
      <c r="K396" s="1300"/>
      <c r="L396" s="104"/>
      <c r="M396" s="1338"/>
      <c r="O396" s="266"/>
      <c r="P396" s="266"/>
      <c r="Q396" s="266"/>
      <c r="R396" s="266"/>
      <c r="S396" s="266"/>
      <c r="T396" s="266"/>
      <c r="V396" s="266"/>
      <c r="W396" s="266"/>
      <c r="X396" s="266"/>
      <c r="Y396" s="266"/>
      <c r="Z396" s="266"/>
      <c r="AA396" s="266"/>
      <c r="AC396" s="2"/>
      <c r="AE396" s="927"/>
      <c r="AF396" s="927"/>
    </row>
    <row r="399" spans="1:32" s="147" customFormat="1" x14ac:dyDescent="0.25">
      <c r="A399" s="179"/>
      <c r="B399" s="1690"/>
      <c r="C399" s="179"/>
      <c r="D399" s="1300"/>
      <c r="F399" s="1217"/>
      <c r="G399" s="1217"/>
      <c r="H399" s="104"/>
      <c r="J399" s="1300"/>
      <c r="K399" s="1300"/>
      <c r="L399" s="104"/>
      <c r="M399" s="1338"/>
      <c r="O399" s="266"/>
      <c r="P399" s="266"/>
      <c r="Q399" s="266"/>
      <c r="R399" s="266"/>
      <c r="S399" s="266"/>
      <c r="T399" s="266"/>
      <c r="V399" s="266"/>
      <c r="W399" s="266"/>
      <c r="X399" s="266"/>
      <c r="Y399" s="266"/>
      <c r="Z399" s="266"/>
      <c r="AA399" s="266"/>
      <c r="AC399" s="2"/>
      <c r="AE399" s="927"/>
      <c r="AF399" s="927"/>
    </row>
    <row r="400" spans="1:32" s="147" customFormat="1" ht="15.75" x14ac:dyDescent="0.25">
      <c r="A400" s="179"/>
      <c r="B400" s="1690"/>
      <c r="C400" s="179"/>
      <c r="D400" s="1308" t="s">
        <v>1307</v>
      </c>
      <c r="E400" s="1264"/>
      <c r="F400" s="1264"/>
      <c r="G400" s="1264"/>
      <c r="H400" s="1315"/>
      <c r="J400" s="1300"/>
      <c r="K400" s="1300"/>
      <c r="L400" s="104"/>
      <c r="M400" s="1338"/>
      <c r="O400" s="266"/>
      <c r="P400" s="266"/>
      <c r="Q400" s="266"/>
      <c r="R400" s="266"/>
      <c r="S400" s="266"/>
      <c r="T400" s="266"/>
      <c r="V400" s="266"/>
      <c r="W400" s="266"/>
      <c r="X400" s="266"/>
      <c r="Y400" s="266"/>
      <c r="Z400" s="266"/>
      <c r="AA400" s="266"/>
      <c r="AC400" s="2"/>
      <c r="AE400" s="927"/>
      <c r="AF400" s="927"/>
    </row>
    <row r="401" spans="1:32" s="147" customFormat="1" x14ac:dyDescent="0.25">
      <c r="A401" s="179"/>
      <c r="B401" s="1690"/>
      <c r="C401" s="179"/>
      <c r="D401" s="1289"/>
      <c r="E401" s="1658"/>
      <c r="F401" s="1658"/>
      <c r="G401" s="1658"/>
      <c r="H401" s="1658"/>
      <c r="I401" s="1658"/>
      <c r="J401" s="1658"/>
      <c r="K401" s="1300"/>
      <c r="L401" s="104"/>
      <c r="M401" s="1338"/>
      <c r="O401" s="266"/>
      <c r="P401" s="266"/>
      <c r="Q401" s="266"/>
      <c r="R401" s="266"/>
      <c r="S401" s="266"/>
      <c r="T401" s="266"/>
      <c r="V401" s="266"/>
      <c r="W401" s="266"/>
      <c r="X401" s="266"/>
      <c r="Y401" s="266"/>
      <c r="Z401" s="266"/>
      <c r="AA401" s="266"/>
      <c r="AC401" s="2"/>
      <c r="AE401" s="927"/>
      <c r="AF401" s="927"/>
    </row>
    <row r="402" spans="1:32" s="147" customFormat="1" x14ac:dyDescent="0.25">
      <c r="A402" s="179"/>
      <c r="B402" s="1690"/>
      <c r="C402" s="179"/>
      <c r="D402" s="1293" t="s">
        <v>1308</v>
      </c>
      <c r="E402" s="1291">
        <v>2023</v>
      </c>
      <c r="F402" s="1297">
        <v>2024</v>
      </c>
      <c r="G402" s="1291">
        <v>2025</v>
      </c>
      <c r="H402" s="1297">
        <v>2026</v>
      </c>
      <c r="I402" s="1291">
        <v>2027</v>
      </c>
      <c r="J402" s="1297">
        <v>2028</v>
      </c>
      <c r="K402" s="1300"/>
      <c r="L402" s="104"/>
      <c r="M402" s="1338"/>
      <c r="O402" s="266"/>
      <c r="P402" s="266"/>
      <c r="Q402" s="266"/>
      <c r="R402" s="266"/>
      <c r="S402" s="266"/>
      <c r="T402" s="266"/>
      <c r="V402" s="266"/>
      <c r="W402" s="266"/>
      <c r="X402" s="266"/>
      <c r="Y402" s="266"/>
      <c r="Z402" s="266"/>
      <c r="AA402" s="266"/>
      <c r="AC402" s="2"/>
      <c r="AE402" s="927"/>
      <c r="AF402" s="927"/>
    </row>
    <row r="403" spans="1:32" s="147" customFormat="1" x14ac:dyDescent="0.25">
      <c r="A403" s="179"/>
      <c r="B403" s="1690"/>
      <c r="C403" s="179"/>
      <c r="D403" s="1416" t="s">
        <v>386</v>
      </c>
      <c r="E403" s="1270">
        <v>1022000</v>
      </c>
      <c r="F403" s="1270">
        <v>1573250</v>
      </c>
      <c r="G403" s="1270">
        <v>3459500</v>
      </c>
      <c r="H403" s="1270">
        <v>5109500</v>
      </c>
      <c r="I403" s="1270">
        <v>2925750</v>
      </c>
      <c r="J403" s="1270">
        <v>1670000</v>
      </c>
      <c r="K403" s="1597"/>
      <c r="L403" s="104"/>
      <c r="M403" s="1598"/>
      <c r="O403" s="266"/>
      <c r="P403" s="266"/>
      <c r="Q403" s="266"/>
      <c r="R403" s="266"/>
      <c r="S403" s="266"/>
      <c r="T403" s="266"/>
      <c r="V403" s="266"/>
      <c r="W403" s="266"/>
      <c r="X403" s="266"/>
      <c r="Y403" s="266"/>
      <c r="Z403" s="266"/>
      <c r="AA403" s="266"/>
      <c r="AC403" s="2"/>
      <c r="AE403" s="927"/>
      <c r="AF403" s="927"/>
    </row>
    <row r="404" spans="1:32" s="147" customFormat="1" x14ac:dyDescent="0.25">
      <c r="A404" s="179"/>
      <c r="B404" s="1690"/>
      <c r="C404" s="179"/>
      <c r="D404" s="1416" t="s">
        <v>1074</v>
      </c>
      <c r="E404" s="1270">
        <v>827432.5</v>
      </c>
      <c r="F404" s="1270">
        <v>1404102.5</v>
      </c>
      <c r="G404" s="1270">
        <v>1307672.5</v>
      </c>
      <c r="H404" s="1270">
        <v>891602.5</v>
      </c>
      <c r="I404" s="1270">
        <v>743705</v>
      </c>
      <c r="J404" s="1270">
        <v>734485</v>
      </c>
      <c r="K404" s="1597"/>
      <c r="L404" s="104"/>
      <c r="M404" s="1598"/>
      <c r="O404" s="266"/>
      <c r="P404" s="266"/>
      <c r="Q404" s="266"/>
      <c r="R404" s="266"/>
      <c r="S404" s="266"/>
      <c r="T404" s="266"/>
      <c r="V404" s="266"/>
      <c r="W404" s="266"/>
      <c r="X404" s="266"/>
      <c r="Y404" s="266"/>
      <c r="Z404" s="266"/>
      <c r="AA404" s="266"/>
      <c r="AC404" s="2"/>
      <c r="AE404" s="927"/>
      <c r="AF404" s="927"/>
    </row>
    <row r="405" spans="1:32" s="147" customFormat="1" x14ac:dyDescent="0.25">
      <c r="A405" s="179"/>
      <c r="B405" s="1690"/>
      <c r="C405" s="179"/>
      <c r="D405" s="1416" t="s">
        <v>1073</v>
      </c>
      <c r="E405" s="1270">
        <v>565000</v>
      </c>
      <c r="F405" s="1270">
        <v>1177500</v>
      </c>
      <c r="G405" s="1270">
        <v>2770000</v>
      </c>
      <c r="H405" s="1270">
        <v>3277500</v>
      </c>
      <c r="I405" s="1270">
        <v>110000</v>
      </c>
      <c r="J405" s="1270">
        <v>110000</v>
      </c>
      <c r="K405" s="1597"/>
      <c r="L405" s="104"/>
      <c r="M405" s="1598"/>
      <c r="O405" s="266"/>
      <c r="P405" s="266"/>
      <c r="Q405" s="266"/>
      <c r="R405" s="266"/>
      <c r="S405" s="266"/>
      <c r="T405" s="266"/>
      <c r="V405" s="266"/>
      <c r="W405" s="266"/>
      <c r="X405" s="266"/>
      <c r="Y405" s="266"/>
      <c r="Z405" s="266"/>
      <c r="AA405" s="266"/>
      <c r="AC405" s="2"/>
      <c r="AE405" s="927"/>
      <c r="AF405" s="927"/>
    </row>
    <row r="406" spans="1:32" s="147" customFormat="1" x14ac:dyDescent="0.25">
      <c r="A406" s="179"/>
      <c r="B406" s="1690"/>
      <c r="C406" s="179"/>
      <c r="D406" s="1416" t="s">
        <v>1075</v>
      </c>
      <c r="E406" s="1270">
        <v>514600</v>
      </c>
      <c r="F406" s="1270">
        <v>1286900</v>
      </c>
      <c r="G406" s="1270">
        <v>2416000</v>
      </c>
      <c r="H406" s="1270">
        <v>2093000</v>
      </c>
      <c r="I406" s="1270">
        <v>2577500</v>
      </c>
      <c r="J406" s="1270">
        <v>2042000</v>
      </c>
      <c r="K406" s="1597"/>
      <c r="L406" s="104"/>
      <c r="M406" s="1598"/>
      <c r="O406" s="266"/>
      <c r="P406" s="266"/>
      <c r="Q406" s="266"/>
      <c r="R406" s="266"/>
      <c r="S406" s="266"/>
      <c r="T406" s="266"/>
      <c r="V406" s="266"/>
      <c r="W406" s="266"/>
      <c r="X406" s="266"/>
      <c r="Y406" s="266"/>
      <c r="Z406" s="266"/>
      <c r="AA406" s="266"/>
      <c r="AC406" s="2"/>
      <c r="AE406" s="927"/>
      <c r="AF406" s="927"/>
    </row>
    <row r="407" spans="1:32" s="147" customFormat="1" x14ac:dyDescent="0.25">
      <c r="A407" s="179"/>
      <c r="B407" s="1690"/>
      <c r="C407" s="179"/>
      <c r="D407" s="1416" t="s">
        <v>1118</v>
      </c>
      <c r="E407" s="1270">
        <v>117700</v>
      </c>
      <c r="F407" s="1270">
        <v>389100</v>
      </c>
      <c r="G407" s="1270">
        <v>121600</v>
      </c>
      <c r="H407" s="1270">
        <v>107600</v>
      </c>
      <c r="I407" s="1270">
        <v>24000</v>
      </c>
      <c r="J407" s="1270">
        <v>24000</v>
      </c>
      <c r="K407" s="1597"/>
      <c r="L407" s="104"/>
      <c r="M407" s="1598"/>
      <c r="O407" s="266"/>
      <c r="P407" s="266"/>
      <c r="Q407" s="266"/>
      <c r="R407" s="266"/>
      <c r="S407" s="266"/>
      <c r="T407" s="266"/>
      <c r="V407" s="266"/>
      <c r="W407" s="266"/>
      <c r="X407" s="266"/>
      <c r="Y407" s="266"/>
      <c r="Z407" s="266"/>
      <c r="AA407" s="266"/>
      <c r="AC407" s="2"/>
      <c r="AE407" s="927"/>
      <c r="AF407" s="927"/>
    </row>
    <row r="408" spans="1:32" s="147" customFormat="1" x14ac:dyDescent="0.25">
      <c r="A408" s="179"/>
      <c r="B408" s="1690"/>
      <c r="C408" s="179"/>
      <c r="D408" s="1416" t="s">
        <v>1137</v>
      </c>
      <c r="E408" s="1270">
        <v>45000</v>
      </c>
      <c r="F408" s="1270">
        <v>270000</v>
      </c>
      <c r="G408" s="1270">
        <v>540000</v>
      </c>
      <c r="H408" s="1270">
        <v>720000</v>
      </c>
      <c r="I408" s="1270">
        <v>700000</v>
      </c>
      <c r="J408" s="1270">
        <v>225000</v>
      </c>
      <c r="K408" s="1597"/>
      <c r="L408" s="104"/>
      <c r="M408" s="1598"/>
      <c r="O408" s="266"/>
      <c r="P408" s="266"/>
      <c r="Q408" s="266"/>
      <c r="R408" s="266"/>
      <c r="S408" s="266"/>
      <c r="T408" s="266"/>
      <c r="V408" s="266"/>
      <c r="W408" s="266"/>
      <c r="X408" s="266"/>
      <c r="Y408" s="266"/>
      <c r="Z408" s="266"/>
      <c r="AA408" s="266"/>
      <c r="AC408" s="2"/>
      <c r="AE408" s="927"/>
      <c r="AF408" s="927"/>
    </row>
    <row r="409" spans="1:32" s="147" customFormat="1" x14ac:dyDescent="0.25">
      <c r="A409" s="179"/>
      <c r="B409" s="1690"/>
      <c r="C409" s="179"/>
      <c r="D409" s="1633" t="s">
        <v>1344</v>
      </c>
      <c r="E409" s="1270">
        <v>80000</v>
      </c>
      <c r="F409" s="1270">
        <v>80000</v>
      </c>
      <c r="G409" s="1270">
        <v>80000</v>
      </c>
      <c r="H409" s="1270">
        <v>80000</v>
      </c>
      <c r="I409" s="1270">
        <v>80000</v>
      </c>
      <c r="J409" s="1270">
        <v>80000</v>
      </c>
      <c r="K409" s="1597"/>
      <c r="L409" s="104"/>
      <c r="M409" s="1598"/>
      <c r="O409" s="266"/>
      <c r="P409" s="266"/>
      <c r="Q409" s="266"/>
      <c r="R409" s="266"/>
      <c r="S409" s="266"/>
      <c r="T409" s="266"/>
      <c r="V409" s="266"/>
      <c r="W409" s="266"/>
      <c r="X409" s="266"/>
      <c r="Y409" s="266"/>
      <c r="Z409" s="266"/>
      <c r="AA409" s="266"/>
      <c r="AC409" s="2"/>
      <c r="AE409" s="927"/>
      <c r="AF409" s="927"/>
    </row>
    <row r="410" spans="1:32" s="147" customFormat="1" ht="17.25" customHeight="1" x14ac:dyDescent="0.25">
      <c r="A410" s="179"/>
      <c r="B410" s="1690"/>
      <c r="C410" s="179"/>
      <c r="D410" s="1416" t="s">
        <v>1318</v>
      </c>
      <c r="E410" s="1270">
        <v>20000</v>
      </c>
      <c r="F410" s="1270">
        <v>2797300</v>
      </c>
      <c r="G410" s="1270">
        <v>4725950</v>
      </c>
      <c r="H410" s="1270">
        <v>5566600</v>
      </c>
      <c r="I410" s="1270">
        <v>5743250</v>
      </c>
      <c r="J410" s="1270">
        <v>6779900</v>
      </c>
      <c r="K410" s="1597"/>
      <c r="L410" s="104"/>
      <c r="M410" s="1598"/>
      <c r="O410" s="266"/>
      <c r="P410" s="266"/>
      <c r="Q410" s="266"/>
      <c r="R410" s="266"/>
      <c r="S410" s="266"/>
      <c r="T410" s="266"/>
      <c r="V410" s="266"/>
      <c r="W410" s="266"/>
      <c r="X410" s="266"/>
      <c r="Y410" s="266"/>
      <c r="Z410" s="266"/>
      <c r="AA410" s="266"/>
      <c r="AC410" s="2"/>
      <c r="AE410" s="927"/>
      <c r="AF410" s="927"/>
    </row>
    <row r="411" spans="1:32" s="147" customFormat="1" x14ac:dyDescent="0.25">
      <c r="A411" s="179"/>
      <c r="B411" s="1690"/>
      <c r="C411" s="179"/>
      <c r="D411" s="1416" t="s">
        <v>1319</v>
      </c>
      <c r="E411" s="1270">
        <v>120703.125</v>
      </c>
      <c r="F411" s="1270">
        <v>313828.125</v>
      </c>
      <c r="G411" s="1270">
        <v>2784218.75</v>
      </c>
      <c r="H411" s="1270">
        <v>9656250</v>
      </c>
      <c r="I411" s="1270">
        <v>12231250</v>
      </c>
      <c r="J411" s="1270">
        <v>7081250</v>
      </c>
      <c r="K411" s="1597"/>
      <c r="L411" s="104"/>
      <c r="M411" s="1598"/>
      <c r="O411" s="266"/>
      <c r="P411" s="266"/>
      <c r="Q411" s="266"/>
      <c r="R411" s="266"/>
      <c r="S411" s="266"/>
      <c r="T411" s="266"/>
      <c r="V411" s="266"/>
      <c r="W411" s="266"/>
      <c r="X411" s="266"/>
      <c r="Y411" s="266"/>
      <c r="Z411" s="266"/>
      <c r="AA411" s="266"/>
      <c r="AC411" s="2"/>
      <c r="AE411" s="927"/>
      <c r="AF411" s="927"/>
    </row>
    <row r="412" spans="1:32" s="147" customFormat="1" x14ac:dyDescent="0.25">
      <c r="A412" s="179"/>
      <c r="B412" s="1690"/>
      <c r="C412" s="179"/>
      <c r="D412" s="1293" t="s">
        <v>1309</v>
      </c>
      <c r="E412" s="1294">
        <v>3312435.625</v>
      </c>
      <c r="F412" s="1294">
        <v>9291980.625</v>
      </c>
      <c r="G412" s="1294">
        <v>18204941.25</v>
      </c>
      <c r="H412" s="1294">
        <v>27502052.5</v>
      </c>
      <c r="I412" s="1294">
        <v>25135455</v>
      </c>
      <c r="J412" s="1294">
        <v>18746635</v>
      </c>
      <c r="K412" s="1597"/>
      <c r="L412" s="104"/>
      <c r="M412" s="1598"/>
      <c r="O412" s="266"/>
      <c r="P412" s="266"/>
      <c r="Q412" s="266"/>
      <c r="R412" s="266"/>
      <c r="S412" s="266"/>
      <c r="T412" s="266"/>
      <c r="V412" s="266"/>
      <c r="W412" s="266"/>
      <c r="X412" s="266"/>
      <c r="Y412" s="266"/>
      <c r="Z412" s="266"/>
      <c r="AA412" s="266"/>
      <c r="AC412" s="2"/>
      <c r="AE412" s="927"/>
      <c r="AF412" s="927"/>
    </row>
    <row r="413" spans="1:32" s="147" customFormat="1" ht="15.75" x14ac:dyDescent="0.25">
      <c r="A413" s="179"/>
      <c r="B413" s="1690"/>
      <c r="C413" s="179"/>
      <c r="D413" s="1300"/>
      <c r="F413" s="1217"/>
      <c r="G413" s="1217"/>
      <c r="H413" s="104"/>
      <c r="J413" s="1300"/>
      <c r="K413" s="1300"/>
      <c r="L413" s="104"/>
      <c r="M413" s="1612" t="s">
        <v>1322</v>
      </c>
      <c r="O413" s="266"/>
      <c r="P413" s="266"/>
      <c r="Q413" s="266"/>
      <c r="R413" s="266"/>
      <c r="S413" s="266"/>
      <c r="T413" s="266"/>
      <c r="V413" s="266"/>
      <c r="W413" s="266"/>
      <c r="X413" s="266"/>
      <c r="Y413" s="266"/>
      <c r="Z413" s="266"/>
      <c r="AA413" s="266"/>
      <c r="AC413" s="2"/>
      <c r="AE413" s="927"/>
      <c r="AF413" s="927"/>
    </row>
    <row r="414" spans="1:32" s="147" customFormat="1" x14ac:dyDescent="0.25">
      <c r="A414" s="179"/>
      <c r="B414" s="1690"/>
      <c r="C414" s="179"/>
      <c r="D414" s="1300"/>
      <c r="F414" s="1217"/>
      <c r="G414" s="1217"/>
      <c r="H414" s="104"/>
      <c r="J414" s="1300"/>
      <c r="K414" s="1300"/>
      <c r="L414" s="104"/>
      <c r="M414" s="1338"/>
      <c r="O414" s="266"/>
      <c r="P414" s="266"/>
      <c r="Q414" s="266"/>
      <c r="R414" s="266"/>
      <c r="S414" s="266"/>
      <c r="T414" s="266"/>
      <c r="V414" s="266"/>
      <c r="W414" s="266"/>
      <c r="X414" s="266"/>
      <c r="Y414" s="266"/>
      <c r="Z414" s="266"/>
      <c r="AA414" s="266"/>
      <c r="AC414" s="2"/>
      <c r="AE414" s="927"/>
      <c r="AF414" s="927"/>
    </row>
    <row r="415" spans="1:32" s="147" customFormat="1" x14ac:dyDescent="0.25">
      <c r="A415" s="179"/>
      <c r="B415" s="1690"/>
      <c r="C415" s="179"/>
      <c r="D415" s="1300"/>
      <c r="F415" s="1217"/>
      <c r="G415" s="1217"/>
      <c r="H415" s="104"/>
      <c r="J415" s="1300"/>
      <c r="K415" s="1300"/>
      <c r="L415" s="104"/>
      <c r="M415" s="1338"/>
      <c r="O415" s="266"/>
      <c r="P415" s="266"/>
      <c r="Q415" s="266"/>
      <c r="R415" s="266"/>
      <c r="S415" s="266"/>
      <c r="T415" s="266"/>
      <c r="V415" s="266"/>
      <c r="W415" s="266"/>
      <c r="X415" s="266"/>
      <c r="Y415" s="266"/>
      <c r="Z415" s="266"/>
      <c r="AA415" s="266"/>
      <c r="AC415" s="2"/>
      <c r="AE415" s="927"/>
      <c r="AF415" s="927"/>
    </row>
    <row r="416" spans="1:32" s="147" customFormat="1" x14ac:dyDescent="0.25">
      <c r="A416" s="179"/>
      <c r="B416" s="1690"/>
      <c r="C416" s="179"/>
      <c r="D416" s="1300"/>
      <c r="F416" s="1217"/>
      <c r="G416" s="1217"/>
      <c r="H416" s="104"/>
      <c r="J416" s="1300"/>
      <c r="K416" s="1300"/>
      <c r="L416" s="104"/>
      <c r="M416" s="1338"/>
      <c r="O416" s="266"/>
      <c r="P416" s="266"/>
      <c r="Q416" s="266"/>
      <c r="R416" s="266"/>
      <c r="S416" s="266"/>
      <c r="T416" s="266"/>
      <c r="V416" s="266"/>
      <c r="W416" s="266"/>
      <c r="X416" s="266"/>
      <c r="Y416" s="266"/>
      <c r="Z416" s="266"/>
      <c r="AA416" s="266"/>
      <c r="AC416" s="2"/>
      <c r="AE416" s="927"/>
      <c r="AF416" s="927"/>
    </row>
    <row r="417" spans="1:32" s="147" customFormat="1" x14ac:dyDescent="0.25">
      <c r="A417" s="179"/>
      <c r="B417" s="1690"/>
      <c r="C417" s="179"/>
      <c r="D417" s="1300"/>
      <c r="F417" s="1217"/>
      <c r="G417" s="1217"/>
      <c r="H417" s="104"/>
      <c r="J417" s="1300"/>
      <c r="K417" s="1300"/>
      <c r="L417" s="104"/>
      <c r="M417" s="1338"/>
      <c r="O417" s="266"/>
      <c r="P417" s="266"/>
      <c r="Q417" s="266"/>
      <c r="R417" s="266"/>
      <c r="S417" s="266"/>
      <c r="T417" s="266"/>
      <c r="V417" s="266"/>
      <c r="W417" s="266"/>
      <c r="X417" s="266"/>
      <c r="Y417" s="266"/>
      <c r="Z417" s="266"/>
      <c r="AA417" s="266"/>
      <c r="AC417" s="2"/>
      <c r="AE417" s="927"/>
      <c r="AF417" s="927"/>
    </row>
    <row r="418" spans="1:32" s="147" customFormat="1" x14ac:dyDescent="0.25">
      <c r="A418" s="179"/>
      <c r="B418" s="1690"/>
      <c r="C418" s="179"/>
      <c r="D418" s="1300"/>
      <c r="F418" s="1217"/>
      <c r="G418" s="1217"/>
      <c r="H418" s="104"/>
      <c r="J418" s="1300"/>
      <c r="K418" s="1300"/>
      <c r="L418" s="104"/>
      <c r="M418" s="1338"/>
      <c r="O418" s="266"/>
      <c r="P418" s="266"/>
      <c r="Q418" s="266"/>
      <c r="R418" s="266"/>
      <c r="S418" s="266"/>
      <c r="T418" s="266"/>
      <c r="V418" s="266"/>
      <c r="W418" s="266"/>
      <c r="X418" s="266"/>
      <c r="Y418" s="266"/>
      <c r="Z418" s="266"/>
      <c r="AA418" s="266"/>
      <c r="AC418" s="2"/>
      <c r="AE418" s="927"/>
      <c r="AF418" s="927"/>
    </row>
    <row r="419" spans="1:32" s="147" customFormat="1" x14ac:dyDescent="0.25">
      <c r="A419" s="179"/>
      <c r="B419" s="1690"/>
      <c r="C419" s="179"/>
      <c r="D419" s="1300"/>
      <c r="F419" s="1217"/>
      <c r="G419" s="1217"/>
      <c r="H419" s="104"/>
      <c r="J419" s="1300"/>
      <c r="K419" s="1300"/>
      <c r="L419" s="104"/>
      <c r="M419" s="1338"/>
      <c r="O419" s="266"/>
      <c r="P419" s="266"/>
      <c r="Q419" s="266"/>
      <c r="R419" s="266"/>
      <c r="S419" s="266"/>
      <c r="T419" s="266"/>
      <c r="V419" s="266"/>
      <c r="W419" s="266"/>
      <c r="X419" s="266"/>
      <c r="Y419" s="266"/>
      <c r="Z419" s="266"/>
      <c r="AA419" s="266"/>
      <c r="AC419" s="2"/>
      <c r="AE419" s="927"/>
      <c r="AF419" s="927"/>
    </row>
    <row r="420" spans="1:32" s="147" customFormat="1" x14ac:dyDescent="0.25">
      <c r="A420" s="179"/>
      <c r="B420" s="1690"/>
      <c r="C420" s="179"/>
      <c r="D420" s="1300"/>
      <c r="F420" s="1217"/>
      <c r="G420" s="1217"/>
      <c r="H420" s="104"/>
      <c r="J420" s="1300"/>
      <c r="K420" s="1300"/>
      <c r="L420" s="104"/>
      <c r="M420" s="1338"/>
      <c r="O420" s="266"/>
      <c r="P420" s="266"/>
      <c r="Q420" s="266"/>
      <c r="R420" s="266"/>
      <c r="S420" s="266"/>
      <c r="T420" s="266"/>
      <c r="V420" s="266"/>
      <c r="W420" s="266"/>
      <c r="X420" s="266"/>
      <c r="Y420" s="266"/>
      <c r="Z420" s="266"/>
      <c r="AA420" s="266"/>
      <c r="AC420" s="2"/>
      <c r="AE420" s="927"/>
      <c r="AF420" s="927"/>
    </row>
    <row r="421" spans="1:32" s="147" customFormat="1" x14ac:dyDescent="0.25">
      <c r="A421" s="179"/>
      <c r="B421" s="1690"/>
      <c r="C421" s="179"/>
      <c r="D421" s="1300"/>
      <c r="F421" s="1217"/>
      <c r="G421" s="1217"/>
      <c r="H421" s="104"/>
      <c r="J421" s="1300"/>
      <c r="K421" s="1300"/>
      <c r="L421" s="104"/>
      <c r="M421" s="1338"/>
      <c r="O421" s="266"/>
      <c r="P421" s="266"/>
      <c r="Q421" s="266"/>
      <c r="R421" s="266"/>
      <c r="S421" s="266"/>
      <c r="T421" s="266"/>
      <c r="V421" s="266"/>
      <c r="W421" s="266"/>
      <c r="X421" s="266"/>
      <c r="Y421" s="266"/>
      <c r="Z421" s="266"/>
      <c r="AA421" s="266"/>
      <c r="AC421" s="2"/>
      <c r="AE421" s="927"/>
      <c r="AF421" s="927"/>
    </row>
    <row r="422" spans="1:32" s="147" customFormat="1" x14ac:dyDescent="0.25">
      <c r="A422" s="179"/>
      <c r="B422" s="1690"/>
      <c r="C422" s="179"/>
      <c r="D422" s="1300"/>
      <c r="F422" s="1217"/>
      <c r="G422" s="1217"/>
      <c r="H422" s="104"/>
      <c r="J422" s="1300"/>
      <c r="K422" s="1300"/>
      <c r="L422" s="104"/>
      <c r="M422" s="1338"/>
      <c r="O422" s="266"/>
      <c r="P422" s="266"/>
      <c r="Q422" s="266"/>
      <c r="R422" s="266"/>
      <c r="S422" s="266"/>
      <c r="T422" s="266"/>
      <c r="V422" s="266"/>
      <c r="W422" s="266"/>
      <c r="X422" s="266"/>
      <c r="Y422" s="266"/>
      <c r="Z422" s="266"/>
      <c r="AA422" s="266"/>
      <c r="AC422" s="2"/>
      <c r="AE422" s="927"/>
      <c r="AF422" s="927"/>
    </row>
    <row r="423" spans="1:32" s="147" customFormat="1" x14ac:dyDescent="0.25">
      <c r="A423" s="179"/>
      <c r="B423" s="1690"/>
      <c r="C423" s="179"/>
      <c r="D423" s="1300"/>
      <c r="F423" s="1217"/>
      <c r="G423" s="1217"/>
      <c r="H423" s="104"/>
      <c r="J423" s="1300"/>
      <c r="K423" s="1300"/>
      <c r="L423" s="104"/>
      <c r="M423" s="1338"/>
      <c r="O423" s="266"/>
      <c r="P423" s="266"/>
      <c r="Q423" s="266"/>
      <c r="R423" s="266"/>
      <c r="S423" s="266"/>
      <c r="T423" s="266"/>
      <c r="V423" s="266"/>
      <c r="W423" s="266"/>
      <c r="X423" s="266"/>
      <c r="Y423" s="266"/>
      <c r="Z423" s="266"/>
      <c r="AA423" s="266"/>
      <c r="AC423" s="2"/>
      <c r="AE423" s="927"/>
      <c r="AF423" s="927"/>
    </row>
    <row r="424" spans="1:32" s="147" customFormat="1" x14ac:dyDescent="0.25">
      <c r="A424" s="179"/>
      <c r="B424" s="1690"/>
      <c r="C424" s="179"/>
      <c r="D424" s="1300"/>
      <c r="F424" s="1217"/>
      <c r="G424" s="1217"/>
      <c r="H424" s="104"/>
      <c r="J424" s="1300"/>
      <c r="K424" s="1300"/>
      <c r="L424" s="104"/>
      <c r="M424" s="1338"/>
      <c r="O424" s="266"/>
      <c r="P424" s="266"/>
      <c r="Q424" s="266"/>
      <c r="R424" s="266"/>
      <c r="S424" s="266"/>
      <c r="T424" s="266"/>
      <c r="V424" s="266"/>
      <c r="W424" s="266"/>
      <c r="X424" s="266"/>
      <c r="Y424" s="266"/>
      <c r="Z424" s="266"/>
      <c r="AA424" s="266"/>
      <c r="AC424" s="2"/>
      <c r="AE424" s="927"/>
      <c r="AF424" s="927"/>
    </row>
    <row r="425" spans="1:32" s="147" customFormat="1" x14ac:dyDescent="0.25">
      <c r="A425" s="179"/>
      <c r="B425" s="1690"/>
      <c r="C425" s="179"/>
      <c r="D425" s="1300"/>
      <c r="F425" s="1217"/>
      <c r="G425" s="1217"/>
      <c r="H425" s="104"/>
      <c r="J425" s="1300"/>
      <c r="K425" s="1300"/>
      <c r="L425" s="104"/>
      <c r="M425" s="1338"/>
      <c r="O425" s="266"/>
      <c r="P425" s="266"/>
      <c r="Q425" s="266"/>
      <c r="R425" s="266"/>
      <c r="S425" s="266"/>
      <c r="T425" s="266"/>
      <c r="V425" s="266"/>
      <c r="W425" s="266"/>
      <c r="X425" s="266"/>
      <c r="Y425" s="266"/>
      <c r="Z425" s="266"/>
      <c r="AA425" s="266"/>
      <c r="AC425" s="2"/>
      <c r="AE425" s="927"/>
      <c r="AF425" s="927"/>
    </row>
    <row r="426" spans="1:32" s="147" customFormat="1" x14ac:dyDescent="0.25">
      <c r="A426" s="179"/>
      <c r="B426" s="1690"/>
      <c r="C426" s="179"/>
      <c r="D426" s="1300"/>
      <c r="F426" s="1217"/>
      <c r="G426" s="1217"/>
      <c r="H426" s="104"/>
      <c r="J426" s="1300"/>
      <c r="K426" s="1300"/>
      <c r="L426" s="104"/>
      <c r="M426" s="1338"/>
      <c r="O426" s="266"/>
      <c r="P426" s="266"/>
      <c r="Q426" s="266"/>
      <c r="R426" s="266"/>
      <c r="S426" s="266"/>
      <c r="T426" s="266"/>
      <c r="V426" s="266"/>
      <c r="W426" s="266"/>
      <c r="X426" s="266"/>
      <c r="Y426" s="266"/>
      <c r="Z426" s="266"/>
      <c r="AA426" s="266"/>
      <c r="AC426" s="2"/>
      <c r="AE426" s="927"/>
      <c r="AF426" s="927"/>
    </row>
    <row r="427" spans="1:32" s="147" customFormat="1" x14ac:dyDescent="0.25">
      <c r="A427" s="179"/>
      <c r="B427" s="1690"/>
      <c r="C427" s="179"/>
      <c r="D427" s="1300"/>
      <c r="F427" s="1217"/>
      <c r="G427" s="1217"/>
      <c r="H427" s="104"/>
      <c r="J427" s="1300"/>
      <c r="K427" s="1300"/>
      <c r="L427" s="104"/>
      <c r="M427" s="1338"/>
      <c r="O427" s="266"/>
      <c r="P427" s="266"/>
      <c r="Q427" s="266"/>
      <c r="R427" s="266"/>
      <c r="S427" s="266"/>
      <c r="T427" s="266"/>
      <c r="V427" s="266"/>
      <c r="W427" s="266"/>
      <c r="X427" s="266"/>
      <c r="Y427" s="266"/>
      <c r="Z427" s="266"/>
      <c r="AA427" s="266"/>
      <c r="AC427" s="2"/>
      <c r="AE427" s="927"/>
      <c r="AF427" s="927"/>
    </row>
    <row r="428" spans="1:32" s="147" customFormat="1" x14ac:dyDescent="0.25">
      <c r="A428" s="179"/>
      <c r="B428" s="1690"/>
      <c r="C428" s="179"/>
      <c r="D428" s="1300"/>
      <c r="F428" s="1217"/>
      <c r="G428" s="1217"/>
      <c r="H428" s="104"/>
      <c r="J428" s="1300"/>
      <c r="K428" s="1300"/>
      <c r="L428" s="104"/>
      <c r="M428" s="1338"/>
      <c r="O428" s="266"/>
      <c r="P428" s="266"/>
      <c r="Q428" s="266"/>
      <c r="R428" s="266"/>
      <c r="S428" s="266"/>
      <c r="T428" s="266"/>
      <c r="V428" s="266"/>
      <c r="W428" s="266"/>
      <c r="X428" s="266"/>
      <c r="Y428" s="266"/>
      <c r="Z428" s="266"/>
      <c r="AA428" s="266"/>
      <c r="AC428" s="2"/>
      <c r="AE428" s="927"/>
      <c r="AF428" s="927"/>
    </row>
    <row r="429" spans="1:32" s="147" customFormat="1" x14ac:dyDescent="0.25">
      <c r="A429" s="179"/>
      <c r="B429" s="1690"/>
      <c r="C429" s="179"/>
      <c r="D429" s="1300"/>
      <c r="F429" s="1217"/>
      <c r="G429" s="1217"/>
      <c r="H429" s="104"/>
      <c r="J429" s="1300"/>
      <c r="K429" s="1300"/>
      <c r="L429" s="104"/>
      <c r="M429" s="1338"/>
      <c r="O429" s="266"/>
      <c r="P429" s="266"/>
      <c r="Q429" s="266"/>
      <c r="R429" s="266"/>
      <c r="S429" s="266"/>
      <c r="T429" s="266"/>
      <c r="V429" s="266"/>
      <c r="W429" s="266"/>
      <c r="X429" s="266"/>
      <c r="Y429" s="266"/>
      <c r="Z429" s="266"/>
      <c r="AA429" s="266"/>
      <c r="AC429" s="2"/>
      <c r="AE429" s="927"/>
      <c r="AF429" s="927"/>
    </row>
    <row r="430" spans="1:32" s="147" customFormat="1" x14ac:dyDescent="0.25">
      <c r="A430" s="179"/>
      <c r="B430" s="1690"/>
      <c r="C430" s="179"/>
      <c r="D430" s="1300"/>
      <c r="F430" s="1217"/>
      <c r="G430" s="1217"/>
      <c r="H430" s="104"/>
      <c r="J430" s="1300"/>
      <c r="K430" s="1300"/>
      <c r="L430" s="104"/>
      <c r="M430" s="1338"/>
      <c r="O430" s="266"/>
      <c r="P430" s="266"/>
      <c r="Q430" s="266"/>
      <c r="R430" s="266"/>
      <c r="S430" s="266"/>
      <c r="T430" s="266"/>
      <c r="V430" s="266"/>
      <c r="W430" s="266"/>
      <c r="X430" s="266"/>
      <c r="Y430" s="266"/>
      <c r="Z430" s="266"/>
      <c r="AA430" s="266"/>
      <c r="AC430" s="2"/>
      <c r="AE430" s="927"/>
      <c r="AF430" s="927"/>
    </row>
    <row r="431" spans="1:32" s="147" customFormat="1" x14ac:dyDescent="0.25">
      <c r="A431" s="179"/>
      <c r="B431" s="1690"/>
      <c r="C431" s="179"/>
      <c r="D431" s="1300"/>
      <c r="F431" s="1217"/>
      <c r="G431" s="1217"/>
      <c r="H431" s="104"/>
      <c r="J431" s="1300"/>
      <c r="K431" s="1300"/>
      <c r="L431" s="104"/>
      <c r="M431" s="1338"/>
      <c r="O431" s="266"/>
      <c r="P431" s="266"/>
      <c r="Q431" s="266"/>
      <c r="R431" s="266"/>
      <c r="S431" s="266"/>
      <c r="T431" s="266"/>
      <c r="V431" s="266"/>
      <c r="W431" s="266"/>
      <c r="X431" s="266"/>
      <c r="Y431" s="266"/>
      <c r="Z431" s="266"/>
      <c r="AA431" s="266"/>
      <c r="AC431" s="2"/>
      <c r="AE431" s="927"/>
      <c r="AF431" s="927"/>
    </row>
    <row r="432" spans="1:32" s="147" customFormat="1" x14ac:dyDescent="0.25">
      <c r="A432" s="179"/>
      <c r="B432" s="1690"/>
      <c r="C432" s="179"/>
      <c r="D432" s="1300"/>
      <c r="F432" s="1217"/>
      <c r="G432" s="1217"/>
      <c r="H432" s="104"/>
      <c r="J432" s="1300"/>
      <c r="K432" s="1300"/>
      <c r="L432" s="104"/>
      <c r="M432" s="1338"/>
      <c r="O432" s="266"/>
      <c r="P432" s="266"/>
      <c r="Q432" s="266"/>
      <c r="R432" s="266"/>
      <c r="S432" s="266"/>
      <c r="T432" s="266"/>
      <c r="V432" s="266"/>
      <c r="W432" s="266"/>
      <c r="X432" s="266"/>
      <c r="Y432" s="266"/>
      <c r="Z432" s="266"/>
      <c r="AA432" s="266"/>
      <c r="AC432" s="2"/>
      <c r="AE432" s="927"/>
      <c r="AF432" s="927"/>
    </row>
    <row r="433" spans="1:32" s="147" customFormat="1" x14ac:dyDescent="0.25">
      <c r="A433" s="179"/>
      <c r="B433" s="1690"/>
      <c r="C433" s="179"/>
      <c r="D433" s="1300"/>
      <c r="F433" s="1217"/>
      <c r="G433" s="1217"/>
      <c r="H433" s="104"/>
      <c r="J433" s="1300"/>
      <c r="K433" s="1300"/>
      <c r="L433" s="104"/>
      <c r="M433" s="1338"/>
      <c r="O433" s="266"/>
      <c r="P433" s="266"/>
      <c r="Q433" s="266"/>
      <c r="R433" s="266"/>
      <c r="S433" s="266"/>
      <c r="T433" s="266"/>
      <c r="V433" s="266"/>
      <c r="W433" s="266"/>
      <c r="X433" s="266"/>
      <c r="Y433" s="266"/>
      <c r="Z433" s="266"/>
      <c r="AA433" s="266"/>
      <c r="AC433" s="2"/>
      <c r="AE433" s="927"/>
      <c r="AF433" s="927"/>
    </row>
    <row r="434" spans="1:32" s="147" customFormat="1" x14ac:dyDescent="0.25">
      <c r="A434" s="179"/>
      <c r="B434" s="1690"/>
      <c r="C434" s="179"/>
      <c r="D434" s="1300"/>
      <c r="F434" s="1217"/>
      <c r="G434" s="1217"/>
      <c r="H434" s="104"/>
      <c r="J434" s="1300"/>
      <c r="K434" s="1300"/>
      <c r="L434" s="104"/>
      <c r="M434" s="1338"/>
      <c r="O434" s="266"/>
      <c r="P434" s="266"/>
      <c r="Q434" s="266"/>
      <c r="R434" s="266"/>
      <c r="S434" s="266"/>
      <c r="T434" s="266"/>
      <c r="V434" s="266"/>
      <c r="W434" s="266"/>
      <c r="X434" s="266"/>
      <c r="Y434" s="266"/>
      <c r="Z434" s="266"/>
      <c r="AA434" s="266"/>
      <c r="AC434" s="2"/>
      <c r="AE434" s="927"/>
      <c r="AF434" s="927"/>
    </row>
    <row r="435" spans="1:32" s="147" customFormat="1" x14ac:dyDescent="0.25">
      <c r="A435" s="179"/>
      <c r="B435" s="1690"/>
      <c r="C435" s="179"/>
      <c r="D435" s="1300"/>
      <c r="F435" s="1217"/>
      <c r="G435" s="1217"/>
      <c r="H435" s="104"/>
      <c r="J435" s="1300"/>
      <c r="K435" s="1300"/>
      <c r="L435" s="104"/>
      <c r="M435" s="1338"/>
      <c r="O435" s="266"/>
      <c r="P435" s="266"/>
      <c r="Q435" s="266"/>
      <c r="R435" s="266"/>
      <c r="S435" s="266"/>
      <c r="T435" s="266"/>
      <c r="V435" s="266"/>
      <c r="W435" s="266"/>
      <c r="X435" s="266"/>
      <c r="Y435" s="266"/>
      <c r="Z435" s="266"/>
      <c r="AA435" s="266"/>
      <c r="AC435" s="2"/>
      <c r="AE435" s="927"/>
      <c r="AF435" s="927"/>
    </row>
    <row r="436" spans="1:32" s="147" customFormat="1" x14ac:dyDescent="0.25">
      <c r="A436" s="179"/>
      <c r="B436" s="1690"/>
      <c r="C436" s="179"/>
      <c r="D436" s="1300"/>
      <c r="F436" s="1217"/>
      <c r="G436" s="1217"/>
      <c r="H436" s="104"/>
      <c r="J436" s="1300"/>
      <c r="K436" s="1300"/>
      <c r="L436" s="104"/>
      <c r="M436" s="1338"/>
      <c r="O436" s="266"/>
      <c r="P436" s="266"/>
      <c r="Q436" s="266"/>
      <c r="R436" s="266"/>
      <c r="S436" s="266"/>
      <c r="T436" s="266"/>
      <c r="V436" s="266"/>
      <c r="W436" s="266"/>
      <c r="X436" s="266"/>
      <c r="Y436" s="266"/>
      <c r="Z436" s="266"/>
      <c r="AA436" s="266"/>
      <c r="AC436" s="2"/>
      <c r="AE436" s="927"/>
      <c r="AF436" s="927"/>
    </row>
    <row r="437" spans="1:32" x14ac:dyDescent="0.25">
      <c r="K437" s="1597"/>
    </row>
    <row r="440" spans="1:32" ht="15.75" x14ac:dyDescent="0.25">
      <c r="D440" s="1308" t="s">
        <v>1156</v>
      </c>
      <c r="G440" s="1346"/>
      <c r="J440" s="1308" t="s">
        <v>1242</v>
      </c>
    </row>
    <row r="441" spans="1:32" ht="15.75" x14ac:dyDescent="0.25">
      <c r="D441" s="1308"/>
      <c r="E441" s="147"/>
      <c r="I441" s="147"/>
    </row>
    <row r="442" spans="1:32" ht="38.25" x14ac:dyDescent="0.25">
      <c r="D442" s="1350" t="s">
        <v>1141</v>
      </c>
      <c r="E442" s="1291" t="s">
        <v>1143</v>
      </c>
      <c r="F442" s="1291" t="s">
        <v>1144</v>
      </c>
      <c r="G442" s="1291" t="s">
        <v>1145</v>
      </c>
      <c r="H442" s="1348" t="s">
        <v>1146</v>
      </c>
      <c r="J442" s="1446" t="s">
        <v>1243</v>
      </c>
      <c r="K442" s="1448" t="s">
        <v>1244</v>
      </c>
    </row>
    <row r="443" spans="1:32" x14ac:dyDescent="0.25">
      <c r="D443" s="1351" t="s">
        <v>1140</v>
      </c>
      <c r="E443" s="481">
        <v>26969875</v>
      </c>
      <c r="F443" s="481">
        <v>260200</v>
      </c>
      <c r="G443" s="1347">
        <v>28531075</v>
      </c>
      <c r="H443" s="1349">
        <v>0.27918678780940082</v>
      </c>
      <c r="I443" s="721"/>
      <c r="J443" s="1449" t="s">
        <v>1245</v>
      </c>
      <c r="K443" s="1447">
        <v>51044500</v>
      </c>
    </row>
    <row r="444" spans="1:32" x14ac:dyDescent="0.25">
      <c r="D444" s="1351" t="s">
        <v>386</v>
      </c>
      <c r="E444" s="481">
        <v>14823225</v>
      </c>
      <c r="F444" s="481">
        <v>1281700</v>
      </c>
      <c r="G444" s="1347">
        <v>22513425</v>
      </c>
      <c r="H444" s="1349">
        <v>0.2203019272262913</v>
      </c>
      <c r="I444" s="721"/>
      <c r="J444" s="1450" t="s">
        <v>1246</v>
      </c>
      <c r="K444" s="1451">
        <v>51149000</v>
      </c>
    </row>
    <row r="445" spans="1:32" x14ac:dyDescent="0.25">
      <c r="D445" s="1351" t="s">
        <v>1138</v>
      </c>
      <c r="E445" s="481">
        <v>26110575</v>
      </c>
      <c r="F445" s="481">
        <v>239100</v>
      </c>
      <c r="G445" s="1347">
        <v>27545175</v>
      </c>
      <c r="H445" s="1349">
        <v>0.26953940319100528</v>
      </c>
      <c r="I445" s="721"/>
      <c r="J445" s="1452" t="s">
        <v>147</v>
      </c>
      <c r="K445" s="1453">
        <v>102193500</v>
      </c>
    </row>
    <row r="446" spans="1:32" x14ac:dyDescent="0.25">
      <c r="D446" s="1351" t="s">
        <v>1139</v>
      </c>
      <c r="E446" s="481">
        <v>23603825</v>
      </c>
      <c r="F446" s="481">
        <v>0</v>
      </c>
      <c r="G446" s="1347">
        <v>23603825</v>
      </c>
      <c r="H446" s="1349">
        <v>0.23097188177330261</v>
      </c>
      <c r="I446" s="721"/>
    </row>
    <row r="447" spans="1:32" x14ac:dyDescent="0.25">
      <c r="D447" s="1352" t="s">
        <v>1155</v>
      </c>
      <c r="E447" s="490">
        <v>91507500</v>
      </c>
      <c r="F447" s="490">
        <v>1781000</v>
      </c>
      <c r="G447" s="490">
        <v>102193500</v>
      </c>
      <c r="H447" s="1353">
        <v>1</v>
      </c>
      <c r="I447" s="721"/>
    </row>
    <row r="448" spans="1:32" x14ac:dyDescent="0.25">
      <c r="E448" s="721"/>
      <c r="F448" s="1346"/>
    </row>
    <row r="460" spans="13:13" x14ac:dyDescent="0.25">
      <c r="M460" s="1598"/>
    </row>
    <row r="475" spans="4:13" ht="15.75" x14ac:dyDescent="0.25">
      <c r="D475" s="1308" t="s">
        <v>1311</v>
      </c>
      <c r="E475" s="1264"/>
      <c r="F475" s="1264"/>
      <c r="G475" s="1264"/>
      <c r="H475" s="1315"/>
      <c r="I475" s="147"/>
    </row>
    <row r="476" spans="4:13" ht="9.75" customHeight="1" x14ac:dyDescent="0.25">
      <c r="D476" s="1289"/>
      <c r="E476" s="1265"/>
      <c r="F476" s="1268"/>
      <c r="G476" s="1264"/>
      <c r="H476" s="1315"/>
      <c r="I476" s="147"/>
    </row>
    <row r="477" spans="4:13" x14ac:dyDescent="0.25">
      <c r="D477" s="1293" t="s">
        <v>1141</v>
      </c>
      <c r="E477" s="1291">
        <v>2023</v>
      </c>
      <c r="F477" s="1297">
        <v>2024</v>
      </c>
      <c r="G477" s="1291">
        <v>2025</v>
      </c>
      <c r="H477" s="1297">
        <v>2026</v>
      </c>
      <c r="I477" s="1291">
        <v>2027</v>
      </c>
      <c r="J477" s="1297">
        <v>2028</v>
      </c>
    </row>
    <row r="478" spans="4:13" x14ac:dyDescent="0.25">
      <c r="D478" s="1416" t="s">
        <v>1140</v>
      </c>
      <c r="E478" s="1270">
        <v>627135</v>
      </c>
      <c r="F478" s="1270">
        <v>2747076.875</v>
      </c>
      <c r="G478" s="1270">
        <v>7054844.375</v>
      </c>
      <c r="H478" s="1270">
        <v>8934895</v>
      </c>
      <c r="I478" s="1270">
        <v>5884912.5</v>
      </c>
      <c r="J478" s="1270">
        <v>3282211.25</v>
      </c>
      <c r="K478" s="1597"/>
      <c r="M478" s="1598"/>
    </row>
    <row r="479" spans="4:13" x14ac:dyDescent="0.25">
      <c r="D479" s="1416" t="s">
        <v>386</v>
      </c>
      <c r="E479" s="1270">
        <v>2432693.125</v>
      </c>
      <c r="F479" s="1270">
        <v>3508906.25</v>
      </c>
      <c r="G479" s="1270">
        <v>3682279.375</v>
      </c>
      <c r="H479" s="1270">
        <v>5328520</v>
      </c>
      <c r="I479" s="1270">
        <v>4910690</v>
      </c>
      <c r="J479" s="1270">
        <v>2650336.25</v>
      </c>
      <c r="K479" s="1597"/>
      <c r="M479" s="1598"/>
    </row>
    <row r="480" spans="4:13" x14ac:dyDescent="0.25">
      <c r="D480" s="1416" t="s">
        <v>1138</v>
      </c>
      <c r="E480" s="1270">
        <v>252607.5</v>
      </c>
      <c r="F480" s="1270">
        <v>1934677.5</v>
      </c>
      <c r="G480" s="1270">
        <v>5070837.5</v>
      </c>
      <c r="H480" s="1270">
        <v>8389872.5</v>
      </c>
      <c r="I480" s="1270">
        <v>7135302.5</v>
      </c>
      <c r="J480" s="1270">
        <v>4761877.5</v>
      </c>
      <c r="K480" s="1597"/>
      <c r="M480" s="1598"/>
    </row>
    <row r="481" spans="4:13" x14ac:dyDescent="0.25">
      <c r="D481" s="1416" t="s">
        <v>1139</v>
      </c>
      <c r="E481" s="1270">
        <v>0</v>
      </c>
      <c r="F481" s="1270">
        <v>1101320</v>
      </c>
      <c r="G481" s="1270">
        <v>2396980</v>
      </c>
      <c r="H481" s="1270">
        <v>4848765</v>
      </c>
      <c r="I481" s="1270">
        <v>7204550</v>
      </c>
      <c r="J481" s="1270">
        <v>8052210</v>
      </c>
      <c r="K481" s="1597"/>
      <c r="M481" s="1598"/>
    </row>
    <row r="482" spans="4:13" x14ac:dyDescent="0.25">
      <c r="D482" s="1293" t="s">
        <v>1314</v>
      </c>
      <c r="E482" s="1294">
        <v>3312435.625</v>
      </c>
      <c r="F482" s="1294">
        <v>9291980.625</v>
      </c>
      <c r="G482" s="1294">
        <v>18204941.25</v>
      </c>
      <c r="H482" s="1294">
        <v>27502052.5</v>
      </c>
      <c r="I482" s="1294">
        <v>25135455</v>
      </c>
      <c r="J482" s="1294">
        <v>18746635</v>
      </c>
      <c r="K482" s="1597"/>
      <c r="M482" s="1598"/>
    </row>
    <row r="484" spans="4:13" ht="15.75" x14ac:dyDescent="0.25">
      <c r="D484" s="1308" t="s">
        <v>1312</v>
      </c>
      <c r="E484" s="1300"/>
    </row>
    <row r="485" spans="4:13" ht="8.25" customHeight="1" x14ac:dyDescent="0.25">
      <c r="E485" s="1300"/>
    </row>
    <row r="486" spans="4:13" x14ac:dyDescent="0.25">
      <c r="D486" s="1599" t="s">
        <v>1315</v>
      </c>
      <c r="E486" s="1600">
        <v>2023</v>
      </c>
      <c r="F486" s="1600">
        <v>2024</v>
      </c>
      <c r="G486" s="1600">
        <v>2025</v>
      </c>
      <c r="H486" s="1600">
        <v>2026</v>
      </c>
      <c r="I486" s="1600">
        <v>2027</v>
      </c>
      <c r="J486" s="1600">
        <v>2028</v>
      </c>
      <c r="K486" s="1600" t="s">
        <v>1321</v>
      </c>
    </row>
    <row r="487" spans="4:13" x14ac:dyDescent="0.25">
      <c r="D487" s="1449" t="s">
        <v>1245</v>
      </c>
      <c r="E487" s="1447">
        <v>3059828.125</v>
      </c>
      <c r="F487" s="1447">
        <v>6255983.125</v>
      </c>
      <c r="G487" s="1447">
        <v>10737123.75</v>
      </c>
      <c r="H487" s="1447">
        <v>14263415</v>
      </c>
      <c r="I487" s="1447">
        <v>10795602.5</v>
      </c>
      <c r="J487" s="1447">
        <v>5932547.5</v>
      </c>
      <c r="K487" s="1447">
        <v>51044500</v>
      </c>
    </row>
    <row r="488" spans="4:13" x14ac:dyDescent="0.25">
      <c r="D488" s="1450" t="s">
        <v>1246</v>
      </c>
      <c r="E488" s="1447">
        <v>252607.5</v>
      </c>
      <c r="F488" s="1447">
        <v>3035997.5</v>
      </c>
      <c r="G488" s="1447">
        <v>7467817.5</v>
      </c>
      <c r="H488" s="1447">
        <v>13238637.5</v>
      </c>
      <c r="I488" s="1447">
        <v>14339852.5</v>
      </c>
      <c r="J488" s="1447">
        <v>12814087.5</v>
      </c>
      <c r="K488" s="1447">
        <v>51149000</v>
      </c>
    </row>
    <row r="489" spans="4:13" x14ac:dyDescent="0.25">
      <c r="D489" s="1601" t="s">
        <v>1313</v>
      </c>
      <c r="E489" s="1602">
        <v>3312435.625</v>
      </c>
      <c r="F489" s="1602">
        <v>9291980.625</v>
      </c>
      <c r="G489" s="1602">
        <v>18204941.25</v>
      </c>
      <c r="H489" s="1602">
        <v>27502052.5</v>
      </c>
      <c r="I489" s="1602">
        <v>25135455</v>
      </c>
      <c r="J489" s="1602">
        <v>18746635</v>
      </c>
      <c r="K489" s="1602">
        <v>102193500</v>
      </c>
    </row>
    <row r="490" spans="4:13" x14ac:dyDescent="0.25">
      <c r="D490" s="1603" t="s">
        <v>1316</v>
      </c>
      <c r="E490" s="1604">
        <v>0.92373965003470826</v>
      </c>
      <c r="F490" s="1604">
        <v>0.6732669145013418</v>
      </c>
      <c r="G490" s="1604">
        <v>0.58979172756187825</v>
      </c>
      <c r="H490" s="1604">
        <v>0.51863092763712815</v>
      </c>
      <c r="I490" s="1604">
        <v>0.42949699935807806</v>
      </c>
      <c r="J490" s="1604">
        <v>0.31645932723392756</v>
      </c>
      <c r="K490" s="1611">
        <v>0.49948871503569209</v>
      </c>
    </row>
    <row r="491" spans="4:13" x14ac:dyDescent="0.25">
      <c r="D491" s="1603" t="s">
        <v>1317</v>
      </c>
      <c r="E491" s="1604">
        <v>7.6260349965291782E-2</v>
      </c>
      <c r="F491" s="1604">
        <v>0.32673308549865815</v>
      </c>
      <c r="G491" s="1604">
        <v>0.41020827243812169</v>
      </c>
      <c r="H491" s="1604">
        <v>0.48136907236287185</v>
      </c>
      <c r="I491" s="1604">
        <v>0.57050300064192194</v>
      </c>
      <c r="J491" s="1604">
        <v>0.68354067276607244</v>
      </c>
      <c r="K491" s="1611">
        <v>0.50051128496430786</v>
      </c>
    </row>
    <row r="525" spans="1:32" ht="21" x14ac:dyDescent="0.35">
      <c r="A525" s="1672"/>
      <c r="B525" s="1695"/>
      <c r="C525" s="1672" t="s">
        <v>1443</v>
      </c>
    </row>
    <row r="527" spans="1:32" s="266" customFormat="1" ht="30" x14ac:dyDescent="0.25">
      <c r="A527" s="1653"/>
      <c r="B527" s="1696"/>
      <c r="C527" s="1636" t="s">
        <v>421</v>
      </c>
      <c r="D527" s="1634" t="s">
        <v>1437</v>
      </c>
      <c r="E527" s="1683" t="s">
        <v>1438</v>
      </c>
      <c r="F527" s="1636" t="s">
        <v>1445</v>
      </c>
      <c r="G527" s="1635" t="s">
        <v>1442</v>
      </c>
      <c r="H527" s="1037"/>
      <c r="J527" s="1338"/>
      <c r="K527" s="1338"/>
      <c r="L527" s="1037"/>
      <c r="M527" s="1338"/>
      <c r="AC527" s="242"/>
      <c r="AE527" s="1679"/>
      <c r="AF527" s="1679"/>
    </row>
    <row r="528" spans="1:32" s="266" customFormat="1" ht="30" x14ac:dyDescent="0.25">
      <c r="A528" s="1657"/>
      <c r="B528" s="1694"/>
      <c r="C528" s="1637">
        <v>1</v>
      </c>
      <c r="D528" s="1680" t="s">
        <v>2442</v>
      </c>
      <c r="E528" s="1681">
        <v>32187500</v>
      </c>
      <c r="F528" s="181" t="s">
        <v>1070</v>
      </c>
      <c r="G528" s="181" t="s">
        <v>1319</v>
      </c>
      <c r="H528" s="1037"/>
      <c r="J528" s="1338"/>
      <c r="K528" s="1338"/>
      <c r="L528" s="1037"/>
      <c r="M528" s="1338"/>
      <c r="AC528" s="242"/>
      <c r="AE528" s="1679"/>
      <c r="AF528" s="1679"/>
    </row>
    <row r="529" spans="1:7" ht="52.5" customHeight="1" x14ac:dyDescent="0.25">
      <c r="A529" s="1657"/>
      <c r="B529" s="1694"/>
      <c r="C529" s="1637">
        <v>2</v>
      </c>
      <c r="D529" s="1680" t="s">
        <v>2443</v>
      </c>
      <c r="E529" s="1681">
        <v>17533000</v>
      </c>
      <c r="F529" s="181" t="s">
        <v>1083</v>
      </c>
      <c r="G529" s="181" t="s">
        <v>1318</v>
      </c>
    </row>
    <row r="530" spans="1:7" ht="30" x14ac:dyDescent="0.25">
      <c r="A530" s="1657"/>
      <c r="B530" s="1694"/>
      <c r="C530" s="1637">
        <v>3</v>
      </c>
      <c r="D530" s="1680" t="s">
        <v>2444</v>
      </c>
      <c r="E530" s="1681">
        <v>8500000</v>
      </c>
      <c r="F530" s="181" t="s">
        <v>1071</v>
      </c>
      <c r="G530" s="181" t="s">
        <v>1075</v>
      </c>
    </row>
    <row r="531" spans="1:7" ht="30" x14ac:dyDescent="0.25">
      <c r="A531" s="1657"/>
      <c r="B531" s="1694"/>
      <c r="C531" s="1637">
        <v>4</v>
      </c>
      <c r="D531" s="1680" t="s">
        <v>2445</v>
      </c>
      <c r="E531" s="1681">
        <v>7560000</v>
      </c>
      <c r="F531" s="181" t="s">
        <v>1072</v>
      </c>
      <c r="G531" s="181" t="s">
        <v>386</v>
      </c>
    </row>
    <row r="532" spans="1:7" ht="30" x14ac:dyDescent="0.25">
      <c r="A532" s="1657"/>
      <c r="B532" s="1694"/>
      <c r="C532" s="1637">
        <v>5</v>
      </c>
      <c r="D532" s="1680" t="s">
        <v>2446</v>
      </c>
      <c r="E532" s="1681">
        <v>7000000</v>
      </c>
      <c r="F532" s="181" t="s">
        <v>1056</v>
      </c>
      <c r="G532" s="181" t="s">
        <v>1073</v>
      </c>
    </row>
    <row r="533" spans="1:7" ht="55.5" customHeight="1" x14ac:dyDescent="0.25">
      <c r="A533" s="1657"/>
      <c r="B533" s="1694"/>
      <c r="C533" s="1637">
        <v>6</v>
      </c>
      <c r="D533" s="1680" t="s">
        <v>2447</v>
      </c>
      <c r="E533" s="1681">
        <v>4000000</v>
      </c>
      <c r="F533" s="181" t="s">
        <v>1072</v>
      </c>
      <c r="G533" s="181" t="s">
        <v>1318</v>
      </c>
    </row>
    <row r="534" spans="1:7" ht="51.75" customHeight="1" x14ac:dyDescent="0.25">
      <c r="A534" s="1657"/>
      <c r="B534" s="1694"/>
      <c r="C534" s="1637">
        <v>7</v>
      </c>
      <c r="D534" s="1680" t="s">
        <v>2448</v>
      </c>
      <c r="E534" s="1681">
        <v>3600000</v>
      </c>
      <c r="F534" s="181" t="s">
        <v>1346</v>
      </c>
      <c r="G534" s="181" t="s">
        <v>1318</v>
      </c>
    </row>
    <row r="535" spans="1:7" ht="30" x14ac:dyDescent="0.25">
      <c r="A535" s="1657"/>
      <c r="B535" s="1694"/>
      <c r="C535" s="1637">
        <v>8</v>
      </c>
      <c r="D535" s="1680" t="s">
        <v>2449</v>
      </c>
      <c r="E535" s="1681">
        <v>3500000</v>
      </c>
      <c r="F535" s="181" t="s">
        <v>1060</v>
      </c>
      <c r="G535" s="181" t="s">
        <v>386</v>
      </c>
    </row>
    <row r="536" spans="1:7" ht="30" x14ac:dyDescent="0.25">
      <c r="A536" s="1657"/>
      <c r="B536" s="1694"/>
      <c r="C536" s="1637">
        <v>9</v>
      </c>
      <c r="D536" s="1680" t="s">
        <v>2450</v>
      </c>
      <c r="E536" s="1681">
        <v>2500000</v>
      </c>
      <c r="F536" s="181" t="s">
        <v>1072</v>
      </c>
      <c r="G536" s="181" t="s">
        <v>1137</v>
      </c>
    </row>
    <row r="537" spans="1:7" ht="30" x14ac:dyDescent="0.25">
      <c r="A537" s="1657"/>
      <c r="B537" s="1694"/>
      <c r="C537" s="1637">
        <v>10</v>
      </c>
      <c r="D537" s="1680" t="s">
        <v>2451</v>
      </c>
      <c r="E537" s="1681">
        <v>1960000</v>
      </c>
      <c r="F537" s="181" t="s">
        <v>1092</v>
      </c>
      <c r="G537" s="181" t="s">
        <v>1074</v>
      </c>
    </row>
    <row r="538" spans="1:7" ht="30" x14ac:dyDescent="0.25">
      <c r="A538" s="1657"/>
      <c r="B538" s="1694"/>
      <c r="C538" s="1637">
        <v>11</v>
      </c>
      <c r="D538" s="1680" t="s">
        <v>2452</v>
      </c>
      <c r="E538" s="1681">
        <v>1800000</v>
      </c>
      <c r="F538" s="181" t="s">
        <v>1078</v>
      </c>
      <c r="G538" s="181" t="s">
        <v>386</v>
      </c>
    </row>
    <row r="539" spans="1:7" ht="30" x14ac:dyDescent="0.25">
      <c r="A539" s="1657"/>
      <c r="B539" s="1694"/>
      <c r="C539" s="1637">
        <v>12</v>
      </c>
      <c r="D539" s="1680" t="s">
        <v>2453</v>
      </c>
      <c r="E539" s="1681">
        <v>1250000</v>
      </c>
      <c r="F539" s="181" t="s">
        <v>1070</v>
      </c>
      <c r="G539" s="181" t="s">
        <v>386</v>
      </c>
    </row>
    <row r="540" spans="1:7" ht="45" x14ac:dyDescent="0.25">
      <c r="A540" s="1657"/>
      <c r="B540" s="1694"/>
      <c r="C540" s="1637">
        <v>13</v>
      </c>
      <c r="D540" s="1680" t="s">
        <v>2454</v>
      </c>
      <c r="E540" s="1681">
        <v>1200000</v>
      </c>
      <c r="F540" s="181" t="s">
        <v>1095</v>
      </c>
      <c r="G540" s="181" t="s">
        <v>386</v>
      </c>
    </row>
    <row r="541" spans="1:7" ht="30" x14ac:dyDescent="0.25">
      <c r="A541" s="1657"/>
      <c r="B541" s="1694"/>
      <c r="C541" s="1637">
        <v>14</v>
      </c>
      <c r="D541" s="1680" t="s">
        <v>2455</v>
      </c>
      <c r="E541" s="1681">
        <v>900000</v>
      </c>
      <c r="F541" s="181" t="s">
        <v>1070</v>
      </c>
      <c r="G541" s="181" t="s">
        <v>1075</v>
      </c>
    </row>
    <row r="542" spans="1:7" ht="30" x14ac:dyDescent="0.25">
      <c r="A542" s="1657"/>
      <c r="B542" s="1694"/>
      <c r="C542" s="1637">
        <v>15</v>
      </c>
      <c r="D542" s="1680" t="s">
        <v>2456</v>
      </c>
      <c r="E542" s="1681">
        <v>800000</v>
      </c>
      <c r="F542" s="181" t="s">
        <v>1079</v>
      </c>
      <c r="G542" s="181" t="s">
        <v>1074</v>
      </c>
    </row>
    <row r="543" spans="1:7" ht="30" x14ac:dyDescent="0.25">
      <c r="A543" s="1657"/>
      <c r="B543" s="1694"/>
      <c r="C543" s="1637">
        <v>16</v>
      </c>
      <c r="D543" s="1680" t="s">
        <v>2457</v>
      </c>
      <c r="E543" s="1681">
        <v>600000</v>
      </c>
      <c r="F543" s="181" t="s">
        <v>1070</v>
      </c>
      <c r="G543" s="181" t="s">
        <v>1075</v>
      </c>
    </row>
    <row r="544" spans="1:7" ht="45" x14ac:dyDescent="0.25">
      <c r="A544" s="1657"/>
      <c r="B544" s="1694"/>
      <c r="C544" s="1637">
        <v>17</v>
      </c>
      <c r="D544" s="1680" t="s">
        <v>2458</v>
      </c>
      <c r="E544" s="1681">
        <v>500000</v>
      </c>
      <c r="F544" s="181" t="s">
        <v>1071</v>
      </c>
      <c r="G544" s="181" t="s">
        <v>1318</v>
      </c>
    </row>
    <row r="545" spans="1:7" ht="30" x14ac:dyDescent="0.25">
      <c r="A545" s="1657"/>
      <c r="B545" s="1694"/>
      <c r="C545" s="1637">
        <v>18</v>
      </c>
      <c r="D545" s="1680" t="s">
        <v>2459</v>
      </c>
      <c r="E545" s="1681">
        <v>480000</v>
      </c>
      <c r="F545" s="181" t="s">
        <v>1072</v>
      </c>
      <c r="G545" s="181" t="s">
        <v>1344</v>
      </c>
    </row>
    <row r="546" spans="1:7" ht="30" x14ac:dyDescent="0.25">
      <c r="A546" s="1657"/>
      <c r="B546" s="1694"/>
      <c r="C546" s="1637">
        <v>19</v>
      </c>
      <c r="D546" s="1680" t="s">
        <v>2460</v>
      </c>
      <c r="E546" s="1681">
        <v>450000</v>
      </c>
      <c r="F546" s="181" t="s">
        <v>1084</v>
      </c>
      <c r="G546" s="181" t="s">
        <v>1073</v>
      </c>
    </row>
    <row r="547" spans="1:7" ht="30" x14ac:dyDescent="0.25">
      <c r="A547" s="1657"/>
      <c r="B547" s="1694"/>
      <c r="C547" s="1637">
        <v>20</v>
      </c>
      <c r="D547" s="1680" t="s">
        <v>2461</v>
      </c>
      <c r="E547" s="1681">
        <v>360000</v>
      </c>
      <c r="F547" s="181" t="s">
        <v>1070</v>
      </c>
      <c r="G547" s="181" t="s">
        <v>1074</v>
      </c>
    </row>
    <row r="548" spans="1:7" ht="30" x14ac:dyDescent="0.25">
      <c r="A548" s="1657"/>
      <c r="B548" s="1694"/>
      <c r="C548" s="1637">
        <v>21</v>
      </c>
      <c r="D548" s="1680" t="s">
        <v>2462</v>
      </c>
      <c r="E548" s="1681">
        <v>350000</v>
      </c>
      <c r="F548" s="181" t="s">
        <v>1084</v>
      </c>
      <c r="G548" s="181" t="s">
        <v>1073</v>
      </c>
    </row>
    <row r="549" spans="1:7" ht="30" x14ac:dyDescent="0.25">
      <c r="A549" s="1657"/>
      <c r="B549" s="1694"/>
      <c r="C549" s="1637">
        <v>22</v>
      </c>
      <c r="D549" s="1680" t="s">
        <v>2463</v>
      </c>
      <c r="E549" s="1681">
        <v>340000</v>
      </c>
      <c r="F549" s="181" t="s">
        <v>1071</v>
      </c>
      <c r="G549" s="181" t="s">
        <v>1075</v>
      </c>
    </row>
    <row r="550" spans="1:7" ht="30" x14ac:dyDescent="0.25">
      <c r="A550" s="1657"/>
      <c r="B550" s="1694"/>
      <c r="C550" s="1637">
        <v>23</v>
      </c>
      <c r="D550" s="1680" t="s">
        <v>2464</v>
      </c>
      <c r="E550" s="1681">
        <v>330000</v>
      </c>
      <c r="F550" s="181" t="s">
        <v>1059</v>
      </c>
      <c r="G550" s="181" t="s">
        <v>1118</v>
      </c>
    </row>
    <row r="551" spans="1:7" ht="30" x14ac:dyDescent="0.25">
      <c r="A551" s="1657"/>
      <c r="B551" s="1694"/>
      <c r="C551" s="1637">
        <v>24</v>
      </c>
      <c r="D551" s="1680" t="s">
        <v>2465</v>
      </c>
      <c r="E551" s="1681">
        <v>320000</v>
      </c>
      <c r="F551" s="181" t="s">
        <v>1097</v>
      </c>
      <c r="G551" s="181" t="s">
        <v>1074</v>
      </c>
    </row>
    <row r="552" spans="1:7" ht="30" x14ac:dyDescent="0.25">
      <c r="A552" s="1657"/>
      <c r="B552" s="1694"/>
      <c r="C552" s="1637">
        <v>25</v>
      </c>
      <c r="D552" s="1680" t="s">
        <v>2466</v>
      </c>
      <c r="E552" s="1681">
        <v>312000</v>
      </c>
      <c r="F552" s="181" t="s">
        <v>1072</v>
      </c>
      <c r="G552" s="181" t="s">
        <v>1074</v>
      </c>
    </row>
    <row r="553" spans="1:7" ht="30" x14ac:dyDescent="0.25">
      <c r="A553" s="1657"/>
      <c r="B553" s="1694"/>
      <c r="C553" s="1637">
        <v>26</v>
      </c>
      <c r="D553" s="1680" t="s">
        <v>2467</v>
      </c>
      <c r="E553" s="1681">
        <v>300000</v>
      </c>
      <c r="F553" s="181" t="s">
        <v>1071</v>
      </c>
      <c r="G553" s="181" t="s">
        <v>1075</v>
      </c>
    </row>
    <row r="554" spans="1:7" ht="30" x14ac:dyDescent="0.25">
      <c r="A554" s="1657"/>
      <c r="B554" s="1694"/>
      <c r="C554" s="1637">
        <v>27</v>
      </c>
      <c r="D554" s="1680" t="s">
        <v>2468</v>
      </c>
      <c r="E554" s="1681">
        <v>270000</v>
      </c>
      <c r="F554" s="181" t="s">
        <v>1070</v>
      </c>
      <c r="G554" s="181" t="s">
        <v>386</v>
      </c>
    </row>
    <row r="555" spans="1:7" ht="30" x14ac:dyDescent="0.25">
      <c r="A555" s="1657"/>
      <c r="B555" s="1694"/>
      <c r="C555" s="1637">
        <v>28</v>
      </c>
      <c r="D555" s="1680" t="s">
        <v>2469</v>
      </c>
      <c r="E555" s="1681">
        <v>252000</v>
      </c>
      <c r="F555" s="181" t="s">
        <v>1093</v>
      </c>
      <c r="G555" s="181" t="s">
        <v>1074</v>
      </c>
    </row>
    <row r="556" spans="1:7" ht="30" x14ac:dyDescent="0.25">
      <c r="A556" s="1657"/>
      <c r="B556" s="1694"/>
      <c r="C556" s="1637">
        <v>29</v>
      </c>
      <c r="D556" s="1680" t="s">
        <v>2470</v>
      </c>
      <c r="E556" s="1681">
        <v>240000</v>
      </c>
      <c r="F556" s="181" t="s">
        <v>1084</v>
      </c>
      <c r="G556" s="181" t="s">
        <v>1074</v>
      </c>
    </row>
    <row r="557" spans="1:7" ht="30" x14ac:dyDescent="0.25">
      <c r="A557" s="1657"/>
      <c r="B557" s="1694"/>
      <c r="C557" s="1637">
        <v>30</v>
      </c>
      <c r="D557" s="1680" t="s">
        <v>2471</v>
      </c>
      <c r="E557" s="1681">
        <v>222000</v>
      </c>
      <c r="F557" s="181" t="s">
        <v>1072</v>
      </c>
      <c r="G557" s="181" t="s">
        <v>1074</v>
      </c>
    </row>
    <row r="558" spans="1:7" ht="30" x14ac:dyDescent="0.25">
      <c r="A558" s="1657"/>
      <c r="B558" s="1694"/>
      <c r="C558" s="1637">
        <v>31</v>
      </c>
      <c r="D558" s="1680" t="s">
        <v>2472</v>
      </c>
      <c r="E558" s="1681">
        <v>220000</v>
      </c>
      <c r="F558" s="181" t="s">
        <v>1335</v>
      </c>
      <c r="G558" s="181" t="s">
        <v>1118</v>
      </c>
    </row>
    <row r="559" spans="1:7" ht="30" x14ac:dyDescent="0.25">
      <c r="A559" s="1657"/>
      <c r="B559" s="1694"/>
      <c r="C559" s="1637">
        <v>32</v>
      </c>
      <c r="D559" s="1680" t="s">
        <v>2473</v>
      </c>
      <c r="E559" s="1681">
        <v>210000</v>
      </c>
      <c r="F559" s="181" t="s">
        <v>1346</v>
      </c>
      <c r="G559" s="181" t="s">
        <v>1074</v>
      </c>
    </row>
    <row r="560" spans="1:7" ht="30" x14ac:dyDescent="0.25">
      <c r="A560" s="1657"/>
      <c r="B560" s="1694"/>
      <c r="C560" s="1637">
        <v>33</v>
      </c>
      <c r="D560" s="1680" t="s">
        <v>2474</v>
      </c>
      <c r="E560" s="1681">
        <v>180000</v>
      </c>
      <c r="F560" s="181" t="s">
        <v>1070</v>
      </c>
      <c r="G560" s="181" t="s">
        <v>386</v>
      </c>
    </row>
    <row r="561" spans="1:7" ht="30" x14ac:dyDescent="0.25">
      <c r="A561" s="1657"/>
      <c r="B561" s="1694"/>
      <c r="C561" s="1637">
        <v>34</v>
      </c>
      <c r="D561" s="1680" t="s">
        <v>2475</v>
      </c>
      <c r="E561" s="1681">
        <v>168000</v>
      </c>
      <c r="F561" s="181" t="s">
        <v>1070</v>
      </c>
      <c r="G561" s="181" t="s">
        <v>1074</v>
      </c>
    </row>
    <row r="562" spans="1:7" ht="30" x14ac:dyDescent="0.25">
      <c r="A562" s="1657"/>
      <c r="B562" s="1694"/>
      <c r="C562" s="1637">
        <v>35</v>
      </c>
      <c r="D562" s="1680" t="s">
        <v>2476</v>
      </c>
      <c r="E562" s="1681">
        <v>162000</v>
      </c>
      <c r="F562" s="181" t="s">
        <v>1072</v>
      </c>
      <c r="G562" s="181" t="s">
        <v>1074</v>
      </c>
    </row>
    <row r="563" spans="1:7" ht="30" x14ac:dyDescent="0.25">
      <c r="A563" s="1657"/>
      <c r="B563" s="1694"/>
      <c r="C563" s="1637">
        <v>36</v>
      </c>
      <c r="D563" s="1680" t="s">
        <v>2477</v>
      </c>
      <c r="E563" s="1681">
        <v>150000</v>
      </c>
      <c r="F563" s="181" t="s">
        <v>1072</v>
      </c>
      <c r="G563" s="181" t="s">
        <v>1075</v>
      </c>
    </row>
    <row r="564" spans="1:7" ht="30" x14ac:dyDescent="0.25">
      <c r="A564" s="1657"/>
      <c r="B564" s="1694"/>
      <c r="C564" s="1637">
        <v>37</v>
      </c>
      <c r="D564" s="1680" t="s">
        <v>2478</v>
      </c>
      <c r="E564" s="1681">
        <v>144000</v>
      </c>
      <c r="F564" s="181" t="s">
        <v>1096</v>
      </c>
      <c r="G564" s="181" t="s">
        <v>1118</v>
      </c>
    </row>
    <row r="565" spans="1:7" ht="30" x14ac:dyDescent="0.25">
      <c r="A565" s="1657"/>
      <c r="B565" s="1694"/>
      <c r="C565" s="1637">
        <v>38</v>
      </c>
      <c r="D565" s="1680" t="s">
        <v>2479</v>
      </c>
      <c r="E565" s="1681">
        <v>140000</v>
      </c>
      <c r="F565" s="181" t="s">
        <v>1059</v>
      </c>
      <c r="G565" s="181" t="s">
        <v>1075</v>
      </c>
    </row>
    <row r="566" spans="1:7" ht="30" x14ac:dyDescent="0.25">
      <c r="A566" s="1657"/>
      <c r="B566" s="1694"/>
      <c r="C566" s="1637">
        <v>39</v>
      </c>
      <c r="D566" s="1680" t="s">
        <v>2480</v>
      </c>
      <c r="E566" s="1681">
        <v>126000</v>
      </c>
      <c r="F566" s="181" t="s">
        <v>1070</v>
      </c>
      <c r="G566" s="181" t="s">
        <v>1074</v>
      </c>
    </row>
    <row r="567" spans="1:7" ht="30" x14ac:dyDescent="0.25">
      <c r="A567" s="1657"/>
      <c r="B567" s="1694"/>
      <c r="C567" s="1637">
        <v>40</v>
      </c>
      <c r="D567" s="1680" t="s">
        <v>2481</v>
      </c>
      <c r="E567" s="1681">
        <v>120000</v>
      </c>
      <c r="F567" s="181" t="s">
        <v>2436</v>
      </c>
      <c r="G567" s="181" t="s">
        <v>1074</v>
      </c>
    </row>
    <row r="568" spans="1:7" ht="30" x14ac:dyDescent="0.25">
      <c r="A568" s="1657"/>
      <c r="B568" s="1694"/>
      <c r="C568" s="1637">
        <v>41</v>
      </c>
      <c r="D568" s="1680" t="s">
        <v>2482</v>
      </c>
      <c r="E568" s="1681">
        <v>97000</v>
      </c>
      <c r="F568" s="181" t="s">
        <v>1095</v>
      </c>
      <c r="G568" s="181" t="s">
        <v>1074</v>
      </c>
    </row>
    <row r="569" spans="1:7" ht="30" x14ac:dyDescent="0.25">
      <c r="A569" s="1657"/>
      <c r="B569" s="1694"/>
      <c r="C569" s="1637">
        <v>42</v>
      </c>
      <c r="D569" s="1680" t="s">
        <v>2483</v>
      </c>
      <c r="E569" s="1681">
        <v>90000</v>
      </c>
      <c r="F569" s="181" t="s">
        <v>1072</v>
      </c>
      <c r="G569" s="181" t="s">
        <v>1074</v>
      </c>
    </row>
    <row r="570" spans="1:7" ht="30" x14ac:dyDescent="0.25">
      <c r="A570" s="1657"/>
      <c r="B570" s="1694"/>
      <c r="C570" s="1637">
        <v>43</v>
      </c>
      <c r="D570" s="1680" t="s">
        <v>2484</v>
      </c>
      <c r="E570" s="1681">
        <v>80000</v>
      </c>
      <c r="F570" s="181" t="s">
        <v>1092</v>
      </c>
      <c r="G570" s="181" t="s">
        <v>1074</v>
      </c>
    </row>
    <row r="571" spans="1:7" ht="30" x14ac:dyDescent="0.25">
      <c r="A571" s="1657"/>
      <c r="B571" s="1694"/>
      <c r="C571" s="1637">
        <v>44</v>
      </c>
      <c r="D571" s="1680" t="s">
        <v>2485</v>
      </c>
      <c r="E571" s="1681">
        <v>76000</v>
      </c>
      <c r="F571" s="181" t="s">
        <v>1096</v>
      </c>
      <c r="G571" s="181" t="s">
        <v>1074</v>
      </c>
    </row>
    <row r="572" spans="1:7" ht="30" x14ac:dyDescent="0.25">
      <c r="A572" s="1657"/>
      <c r="B572" s="1694"/>
      <c r="C572" s="1637">
        <v>45</v>
      </c>
      <c r="D572" s="1680" t="s">
        <v>2486</v>
      </c>
      <c r="E572" s="1681">
        <v>75000</v>
      </c>
      <c r="F572" s="181" t="s">
        <v>1096</v>
      </c>
      <c r="G572" s="181" t="s">
        <v>1074</v>
      </c>
    </row>
    <row r="573" spans="1:7" ht="30" x14ac:dyDescent="0.25">
      <c r="A573" s="1657"/>
      <c r="B573" s="1694"/>
      <c r="C573" s="1637">
        <v>46</v>
      </c>
      <c r="D573" s="1680" t="s">
        <v>2487</v>
      </c>
      <c r="E573" s="1681">
        <v>72000</v>
      </c>
      <c r="F573" s="181" t="s">
        <v>1082</v>
      </c>
      <c r="G573" s="181" t="s">
        <v>1074</v>
      </c>
    </row>
    <row r="574" spans="1:7" ht="30" x14ac:dyDescent="0.25">
      <c r="A574" s="1657"/>
      <c r="B574" s="1694"/>
      <c r="C574" s="1637">
        <v>47</v>
      </c>
      <c r="D574" s="1680" t="s">
        <v>2488</v>
      </c>
      <c r="E574" s="1681">
        <v>71000</v>
      </c>
      <c r="F574" s="181" t="s">
        <v>1095</v>
      </c>
      <c r="G574" s="181" t="s">
        <v>1074</v>
      </c>
    </row>
    <row r="575" spans="1:7" ht="30" x14ac:dyDescent="0.25">
      <c r="A575" s="1657"/>
      <c r="B575" s="1694"/>
      <c r="C575" s="1637">
        <v>48</v>
      </c>
      <c r="D575" s="1680" t="s">
        <v>2489</v>
      </c>
      <c r="E575" s="1681">
        <v>70000</v>
      </c>
      <c r="F575" s="181" t="s">
        <v>1080</v>
      </c>
      <c r="G575" s="181" t="s">
        <v>1118</v>
      </c>
    </row>
    <row r="576" spans="1:7" ht="30" x14ac:dyDescent="0.25">
      <c r="A576" s="1657"/>
      <c r="B576" s="1694"/>
      <c r="C576" s="1637">
        <v>49</v>
      </c>
      <c r="D576" s="1680" t="s">
        <v>2490</v>
      </c>
      <c r="E576" s="1681">
        <v>60000</v>
      </c>
      <c r="F576" s="181" t="s">
        <v>1071</v>
      </c>
      <c r="G576" s="181" t="s">
        <v>1074</v>
      </c>
    </row>
    <row r="577" spans="1:32" ht="30" x14ac:dyDescent="0.25">
      <c r="A577" s="1657"/>
      <c r="B577" s="1694"/>
      <c r="C577" s="1637">
        <v>50</v>
      </c>
      <c r="D577" s="1680" t="s">
        <v>2491</v>
      </c>
      <c r="E577" s="1681">
        <v>55000</v>
      </c>
      <c r="F577" s="181" t="s">
        <v>1078</v>
      </c>
      <c r="G577" s="181" t="s">
        <v>1074</v>
      </c>
    </row>
    <row r="578" spans="1:32" ht="30" x14ac:dyDescent="0.25">
      <c r="A578" s="1657"/>
      <c r="B578" s="1694"/>
      <c r="C578" s="1637">
        <v>51</v>
      </c>
      <c r="D578" s="1680" t="s">
        <v>2492</v>
      </c>
      <c r="E578" s="1681">
        <v>53000</v>
      </c>
      <c r="F578" s="181" t="s">
        <v>1072</v>
      </c>
      <c r="G578" s="181" t="s">
        <v>1074</v>
      </c>
    </row>
    <row r="579" spans="1:32" ht="30" x14ac:dyDescent="0.25">
      <c r="A579" s="1657"/>
      <c r="B579" s="1694"/>
      <c r="C579" s="1637">
        <v>52</v>
      </c>
      <c r="D579" s="1680" t="s">
        <v>2493</v>
      </c>
      <c r="E579" s="1681">
        <v>50000</v>
      </c>
      <c r="F579" s="181" t="s">
        <v>1346</v>
      </c>
      <c r="G579" s="181" t="s">
        <v>1074</v>
      </c>
    </row>
    <row r="580" spans="1:32" ht="30" x14ac:dyDescent="0.25">
      <c r="A580" s="1657"/>
      <c r="B580" s="1694"/>
      <c r="C580" s="1637">
        <v>53</v>
      </c>
      <c r="D580" s="1680" t="s">
        <v>2494</v>
      </c>
      <c r="E580" s="1681">
        <v>40000</v>
      </c>
      <c r="F580" s="181" t="s">
        <v>1059</v>
      </c>
      <c r="G580" s="181" t="s">
        <v>1074</v>
      </c>
    </row>
    <row r="581" spans="1:32" ht="30" x14ac:dyDescent="0.25">
      <c r="A581" s="1657"/>
      <c r="B581" s="1694"/>
      <c r="C581" s="1637">
        <v>54</v>
      </c>
      <c r="D581" s="1680" t="s">
        <v>2495</v>
      </c>
      <c r="E581" s="1681">
        <v>30000</v>
      </c>
      <c r="F581" s="181" t="s">
        <v>1093</v>
      </c>
      <c r="G581" s="181" t="s">
        <v>1074</v>
      </c>
    </row>
    <row r="582" spans="1:32" ht="30" x14ac:dyDescent="0.25">
      <c r="A582" s="1657"/>
      <c r="B582" s="1694"/>
      <c r="C582" s="1637">
        <v>55</v>
      </c>
      <c r="D582" s="1680" t="s">
        <v>2496</v>
      </c>
      <c r="E582" s="1681">
        <v>20000</v>
      </c>
      <c r="F582" s="181" t="s">
        <v>1092</v>
      </c>
      <c r="G582" s="181" t="s">
        <v>1118</v>
      </c>
    </row>
    <row r="583" spans="1:32" s="147" customFormat="1" ht="30" x14ac:dyDescent="0.25">
      <c r="A583" s="1657"/>
      <c r="B583" s="1694"/>
      <c r="C583" s="1657">
        <v>56</v>
      </c>
      <c r="D583" s="1680" t="s">
        <v>2497</v>
      </c>
      <c r="E583" s="1681">
        <v>18000</v>
      </c>
      <c r="F583" s="181" t="s">
        <v>1448</v>
      </c>
      <c r="G583" s="181" t="s">
        <v>1074</v>
      </c>
      <c r="H583" s="104"/>
      <c r="J583" s="1300"/>
      <c r="K583" s="1300"/>
      <c r="L583" s="104"/>
      <c r="M583" s="1338"/>
      <c r="O583" s="266"/>
      <c r="P583" s="266"/>
      <c r="Q583" s="266"/>
      <c r="R583" s="266"/>
      <c r="S583" s="266"/>
      <c r="T583" s="266"/>
      <c r="V583" s="266"/>
      <c r="W583" s="266"/>
      <c r="X583" s="266"/>
      <c r="Y583" s="266"/>
      <c r="Z583" s="266"/>
      <c r="AA583" s="266"/>
      <c r="AC583" s="2"/>
      <c r="AE583" s="927"/>
      <c r="AF583" s="927"/>
    </row>
    <row r="584" spans="1:32" s="147" customFormat="1" ht="30" x14ac:dyDescent="0.25">
      <c r="A584" s="1702"/>
      <c r="B584" s="1694"/>
      <c r="C584" s="1702">
        <v>57</v>
      </c>
      <c r="D584" s="1680" t="s">
        <v>2498</v>
      </c>
      <c r="E584" s="1681">
        <v>0</v>
      </c>
      <c r="F584" s="181" t="s">
        <v>1070</v>
      </c>
      <c r="G584" s="181" t="s">
        <v>1118</v>
      </c>
      <c r="H584" s="104"/>
      <c r="J584" s="1300"/>
      <c r="K584" s="1300"/>
      <c r="L584" s="104"/>
      <c r="M584" s="1338"/>
      <c r="O584" s="266"/>
      <c r="P584" s="266"/>
      <c r="Q584" s="266"/>
      <c r="R584" s="266"/>
      <c r="S584" s="266"/>
      <c r="T584" s="266"/>
      <c r="V584" s="266"/>
      <c r="W584" s="266"/>
      <c r="X584" s="266"/>
      <c r="Y584" s="266"/>
      <c r="Z584" s="266"/>
      <c r="AA584" s="266"/>
      <c r="AC584" s="2"/>
      <c r="AE584" s="927"/>
      <c r="AF584" s="927"/>
    </row>
    <row r="585" spans="1:32" x14ac:dyDescent="0.25">
      <c r="A585" s="752"/>
      <c r="B585" s="1697"/>
      <c r="C585" s="752" t="s">
        <v>436</v>
      </c>
      <c r="D585" s="1452" t="s">
        <v>1441</v>
      </c>
      <c r="E585" s="1682">
        <v>102193500</v>
      </c>
      <c r="F585" s="2081" t="s">
        <v>1444</v>
      </c>
      <c r="G585" s="2081"/>
    </row>
  </sheetData>
  <mergeCells count="1259">
    <mergeCell ref="C242:C245"/>
    <mergeCell ref="C246:C249"/>
    <mergeCell ref="F585:G585"/>
    <mergeCell ref="C206:C209"/>
    <mergeCell ref="C210:C213"/>
    <mergeCell ref="C214:C217"/>
    <mergeCell ref="C218:C221"/>
    <mergeCell ref="C222:C225"/>
    <mergeCell ref="C226:C229"/>
    <mergeCell ref="C230:C233"/>
    <mergeCell ref="C234:C237"/>
    <mergeCell ref="C238:C241"/>
    <mergeCell ref="C167:C170"/>
    <mergeCell ref="C171:C174"/>
    <mergeCell ref="C175:C178"/>
    <mergeCell ref="C179:C182"/>
    <mergeCell ref="C183:C186"/>
    <mergeCell ref="C191:C194"/>
    <mergeCell ref="C199:C203"/>
    <mergeCell ref="C204:C205"/>
    <mergeCell ref="D179:D182"/>
    <mergeCell ref="E179:E182"/>
    <mergeCell ref="F179:F182"/>
    <mergeCell ref="G179:G182"/>
    <mergeCell ref="D230:D233"/>
    <mergeCell ref="D234:D237"/>
    <mergeCell ref="F242:F245"/>
    <mergeCell ref="G242:G245"/>
    <mergeCell ref="G199:G202"/>
    <mergeCell ref="F204:F205"/>
    <mergeCell ref="G214:G217"/>
    <mergeCell ref="G238:G241"/>
    <mergeCell ref="C131:C134"/>
    <mergeCell ref="C135:C138"/>
    <mergeCell ref="C139:C142"/>
    <mergeCell ref="C143:C146"/>
    <mergeCell ref="C147:C150"/>
    <mergeCell ref="C151:C154"/>
    <mergeCell ref="C159:C162"/>
    <mergeCell ref="C163:C166"/>
    <mergeCell ref="C91:C94"/>
    <mergeCell ref="C95:C98"/>
    <mergeCell ref="C99:C102"/>
    <mergeCell ref="C103:C106"/>
    <mergeCell ref="C107:C110"/>
    <mergeCell ref="C111:C114"/>
    <mergeCell ref="C115:C118"/>
    <mergeCell ref="C123:C126"/>
    <mergeCell ref="C127:C130"/>
    <mergeCell ref="AG230:AG233"/>
    <mergeCell ref="AG234:AG237"/>
    <mergeCell ref="AG238:AG241"/>
    <mergeCell ref="AG242:AG245"/>
    <mergeCell ref="AG246:AG249"/>
    <mergeCell ref="C7:C10"/>
    <mergeCell ref="C11:C14"/>
    <mergeCell ref="C15:C18"/>
    <mergeCell ref="C19:C22"/>
    <mergeCell ref="C23:C26"/>
    <mergeCell ref="C27:C30"/>
    <mergeCell ref="C31:C34"/>
    <mergeCell ref="C35:C38"/>
    <mergeCell ref="C39:C42"/>
    <mergeCell ref="C47:C50"/>
    <mergeCell ref="C51:C54"/>
    <mergeCell ref="C55:C58"/>
    <mergeCell ref="C59:C62"/>
    <mergeCell ref="C63:C66"/>
    <mergeCell ref="C67:C70"/>
    <mergeCell ref="C71:C74"/>
    <mergeCell ref="C75:C78"/>
    <mergeCell ref="C83:C86"/>
    <mergeCell ref="C87:C90"/>
    <mergeCell ref="AG199:AG203"/>
    <mergeCell ref="AG204:AG205"/>
    <mergeCell ref="AG206:AG209"/>
    <mergeCell ref="AG210:AG213"/>
    <mergeCell ref="AG214:AG217"/>
    <mergeCell ref="AG218:AG221"/>
    <mergeCell ref="AG222:AG225"/>
    <mergeCell ref="AG226:AG229"/>
    <mergeCell ref="AG167:AG170"/>
    <mergeCell ref="AG171:AG174"/>
    <mergeCell ref="AG175:AG178"/>
    <mergeCell ref="AG179:AG182"/>
    <mergeCell ref="AG183:AG186"/>
    <mergeCell ref="AG191:AG194"/>
    <mergeCell ref="AG127:AG130"/>
    <mergeCell ref="AG131:AG134"/>
    <mergeCell ref="AG135:AG138"/>
    <mergeCell ref="AG139:AG142"/>
    <mergeCell ref="AG143:AG146"/>
    <mergeCell ref="AG147:AG150"/>
    <mergeCell ref="AG151:AG154"/>
    <mergeCell ref="AG159:AG162"/>
    <mergeCell ref="AG163:AG166"/>
    <mergeCell ref="AG87:AG90"/>
    <mergeCell ref="AG91:AG94"/>
    <mergeCell ref="AG95:AG98"/>
    <mergeCell ref="AG99:AG102"/>
    <mergeCell ref="AG103:AG106"/>
    <mergeCell ref="AG107:AG110"/>
    <mergeCell ref="AG111:AG114"/>
    <mergeCell ref="AG115:AG118"/>
    <mergeCell ref="AG123:AG126"/>
    <mergeCell ref="AG187:AG190"/>
    <mergeCell ref="AD242:AD245"/>
    <mergeCell ref="AE242:AE245"/>
    <mergeCell ref="AF242:AF245"/>
    <mergeCell ref="AD246:AD249"/>
    <mergeCell ref="AE246:AE249"/>
    <mergeCell ref="AF246:AF249"/>
    <mergeCell ref="AG7:AG10"/>
    <mergeCell ref="AG11:AG14"/>
    <mergeCell ref="AG15:AG18"/>
    <mergeCell ref="AG19:AG22"/>
    <mergeCell ref="AG23:AG26"/>
    <mergeCell ref="AG27:AG30"/>
    <mergeCell ref="AG31:AG34"/>
    <mergeCell ref="AG35:AG38"/>
    <mergeCell ref="AG39:AG42"/>
    <mergeCell ref="AG47:AG50"/>
    <mergeCell ref="AG51:AG54"/>
    <mergeCell ref="AG55:AG58"/>
    <mergeCell ref="AG59:AG62"/>
    <mergeCell ref="AG63:AG66"/>
    <mergeCell ref="AG67:AG70"/>
    <mergeCell ref="AG71:AG74"/>
    <mergeCell ref="AG75:AG78"/>
    <mergeCell ref="AG83:AG86"/>
    <mergeCell ref="AD230:AD233"/>
    <mergeCell ref="AE230:AE233"/>
    <mergeCell ref="AF230:AF233"/>
    <mergeCell ref="AD234:AD237"/>
    <mergeCell ref="AE234:AE237"/>
    <mergeCell ref="AF234:AF237"/>
    <mergeCell ref="AD238:AD241"/>
    <mergeCell ref="AE238:AE241"/>
    <mergeCell ref="Y175:Y178"/>
    <mergeCell ref="Z175:Z178"/>
    <mergeCell ref="AA175:AA178"/>
    <mergeCell ref="AF238:AF241"/>
    <mergeCell ref="AD218:AD221"/>
    <mergeCell ref="AE218:AE221"/>
    <mergeCell ref="AF218:AF221"/>
    <mergeCell ref="AD222:AD225"/>
    <mergeCell ref="AE222:AE225"/>
    <mergeCell ref="AF222:AF225"/>
    <mergeCell ref="AD226:AD229"/>
    <mergeCell ref="AE226:AE229"/>
    <mergeCell ref="AF226:AF229"/>
    <mergeCell ref="AD206:AD209"/>
    <mergeCell ref="AE206:AE209"/>
    <mergeCell ref="AF206:AF209"/>
    <mergeCell ref="AD210:AD213"/>
    <mergeCell ref="AE210:AE213"/>
    <mergeCell ref="AF210:AF213"/>
    <mergeCell ref="AD214:AD217"/>
    <mergeCell ref="AE214:AE217"/>
    <mergeCell ref="AF214:AF217"/>
    <mergeCell ref="AD199:AD203"/>
    <mergeCell ref="AE199:AE203"/>
    <mergeCell ref="AF199:AF203"/>
    <mergeCell ref="AD204:AD205"/>
    <mergeCell ref="AE204:AE205"/>
    <mergeCell ref="AF204:AF205"/>
    <mergeCell ref="AD179:AD182"/>
    <mergeCell ref="AE179:AE182"/>
    <mergeCell ref="AF179:AF182"/>
    <mergeCell ref="AD183:AD186"/>
    <mergeCell ref="AE183:AE186"/>
    <mergeCell ref="AF183:AF186"/>
    <mergeCell ref="AD191:AD194"/>
    <mergeCell ref="AE191:AE194"/>
    <mergeCell ref="AF191:AF194"/>
    <mergeCell ref="AD167:AD170"/>
    <mergeCell ref="AE167:AE170"/>
    <mergeCell ref="AF167:AF170"/>
    <mergeCell ref="AD171:AD174"/>
    <mergeCell ref="AE171:AE174"/>
    <mergeCell ref="AF171:AF174"/>
    <mergeCell ref="AD175:AD178"/>
    <mergeCell ref="AE175:AE178"/>
    <mergeCell ref="AF175:AF178"/>
    <mergeCell ref="AD151:AD154"/>
    <mergeCell ref="AE151:AE154"/>
    <mergeCell ref="AF151:AF154"/>
    <mergeCell ref="AD159:AD162"/>
    <mergeCell ref="AE159:AE162"/>
    <mergeCell ref="AF159:AF162"/>
    <mergeCell ref="AD163:AD166"/>
    <mergeCell ref="AE163:AE166"/>
    <mergeCell ref="AF163:AF166"/>
    <mergeCell ref="AD187:AD190"/>
    <mergeCell ref="AE187:AE190"/>
    <mergeCell ref="AF187:AF190"/>
    <mergeCell ref="AD139:AD142"/>
    <mergeCell ref="AE139:AE142"/>
    <mergeCell ref="AF139:AF142"/>
    <mergeCell ref="AD143:AD146"/>
    <mergeCell ref="AE143:AE146"/>
    <mergeCell ref="AF143:AF146"/>
    <mergeCell ref="AD147:AD150"/>
    <mergeCell ref="AE147:AE150"/>
    <mergeCell ref="AF147:AF150"/>
    <mergeCell ref="AD127:AD130"/>
    <mergeCell ref="AE127:AE130"/>
    <mergeCell ref="AF127:AF130"/>
    <mergeCell ref="AD131:AD134"/>
    <mergeCell ref="AE131:AE134"/>
    <mergeCell ref="AF131:AF134"/>
    <mergeCell ref="AD135:AD138"/>
    <mergeCell ref="AE135:AE138"/>
    <mergeCell ref="AF135:AF138"/>
    <mergeCell ref="AD111:AD114"/>
    <mergeCell ref="AE111:AE114"/>
    <mergeCell ref="AF111:AF114"/>
    <mergeCell ref="AD115:AD118"/>
    <mergeCell ref="AE115:AE118"/>
    <mergeCell ref="AF115:AF118"/>
    <mergeCell ref="AD123:AD126"/>
    <mergeCell ref="AE123:AE126"/>
    <mergeCell ref="AF123:AF126"/>
    <mergeCell ref="AD99:AD102"/>
    <mergeCell ref="AE99:AE102"/>
    <mergeCell ref="AF99:AF102"/>
    <mergeCell ref="AD103:AD106"/>
    <mergeCell ref="AE103:AE106"/>
    <mergeCell ref="AF103:AF106"/>
    <mergeCell ref="AD107:AD110"/>
    <mergeCell ref="AE107:AE110"/>
    <mergeCell ref="AF107:AF110"/>
    <mergeCell ref="AD87:AD90"/>
    <mergeCell ref="AE87:AE90"/>
    <mergeCell ref="AF87:AF90"/>
    <mergeCell ref="AD91:AD94"/>
    <mergeCell ref="AE91:AE94"/>
    <mergeCell ref="AF91:AF94"/>
    <mergeCell ref="AD95:AD98"/>
    <mergeCell ref="AE95:AE98"/>
    <mergeCell ref="AF95:AF98"/>
    <mergeCell ref="AD71:AD74"/>
    <mergeCell ref="AE71:AE74"/>
    <mergeCell ref="AF71:AF74"/>
    <mergeCell ref="AD75:AD78"/>
    <mergeCell ref="AE75:AE78"/>
    <mergeCell ref="AF75:AF78"/>
    <mergeCell ref="AD83:AD86"/>
    <mergeCell ref="AE83:AE86"/>
    <mergeCell ref="AF83:AF86"/>
    <mergeCell ref="AD59:AD62"/>
    <mergeCell ref="AE59:AE62"/>
    <mergeCell ref="AF59:AF62"/>
    <mergeCell ref="AD63:AD66"/>
    <mergeCell ref="AE63:AE66"/>
    <mergeCell ref="AF63:AF66"/>
    <mergeCell ref="AD67:AD70"/>
    <mergeCell ref="AE67:AE70"/>
    <mergeCell ref="AF67:AF70"/>
    <mergeCell ref="AD47:AD50"/>
    <mergeCell ref="AE47:AE50"/>
    <mergeCell ref="AF47:AF50"/>
    <mergeCell ref="AD51:AD54"/>
    <mergeCell ref="AE51:AE54"/>
    <mergeCell ref="AF51:AF54"/>
    <mergeCell ref="AD55:AD58"/>
    <mergeCell ref="AE55:AE58"/>
    <mergeCell ref="AF55:AF58"/>
    <mergeCell ref="AD31:AD34"/>
    <mergeCell ref="AE31:AE34"/>
    <mergeCell ref="AF31:AF34"/>
    <mergeCell ref="AD35:AD38"/>
    <mergeCell ref="AE35:AE38"/>
    <mergeCell ref="AF35:AF38"/>
    <mergeCell ref="AD39:AD42"/>
    <mergeCell ref="AE39:AE42"/>
    <mergeCell ref="AF39:AF42"/>
    <mergeCell ref="AD19:AD22"/>
    <mergeCell ref="AE19:AE22"/>
    <mergeCell ref="AF19:AF22"/>
    <mergeCell ref="AD23:AD26"/>
    <mergeCell ref="AE23:AE26"/>
    <mergeCell ref="AF23:AF26"/>
    <mergeCell ref="AD27:AD30"/>
    <mergeCell ref="AE27:AE30"/>
    <mergeCell ref="AF27:AF30"/>
    <mergeCell ref="AD7:AD10"/>
    <mergeCell ref="AE7:AE10"/>
    <mergeCell ref="AF7:AF10"/>
    <mergeCell ref="AD11:AD14"/>
    <mergeCell ref="AE11:AE14"/>
    <mergeCell ref="AF11:AF14"/>
    <mergeCell ref="AD15:AD18"/>
    <mergeCell ref="AE15:AE18"/>
    <mergeCell ref="AF15:AF18"/>
    <mergeCell ref="J246:J249"/>
    <mergeCell ref="M246:M249"/>
    <mergeCell ref="M83:M86"/>
    <mergeCell ref="D246:D249"/>
    <mergeCell ref="E246:E249"/>
    <mergeCell ref="F246:F249"/>
    <mergeCell ref="G246:G249"/>
    <mergeCell ref="H246:H249"/>
    <mergeCell ref="I246:I249"/>
    <mergeCell ref="M214:M217"/>
    <mergeCell ref="D222:D225"/>
    <mergeCell ref="E222:E225"/>
    <mergeCell ref="F222:F225"/>
    <mergeCell ref="G222:G225"/>
    <mergeCell ref="H222:H225"/>
    <mergeCell ref="I222:I225"/>
    <mergeCell ref="J222:J225"/>
    <mergeCell ref="M222:M225"/>
    <mergeCell ref="I206:I209"/>
    <mergeCell ref="J206:J209"/>
    <mergeCell ref="M206:M209"/>
    <mergeCell ref="D214:D217"/>
    <mergeCell ref="E214:E217"/>
    <mergeCell ref="F214:F217"/>
    <mergeCell ref="D206:D209"/>
    <mergeCell ref="E206:E209"/>
    <mergeCell ref="F206:F209"/>
    <mergeCell ref="G206:G209"/>
    <mergeCell ref="H206:H209"/>
    <mergeCell ref="G210:G213"/>
    <mergeCell ref="H210:H213"/>
    <mergeCell ref="I210:I213"/>
    <mergeCell ref="G171:G174"/>
    <mergeCell ref="H171:H174"/>
    <mergeCell ref="I171:I174"/>
    <mergeCell ref="H199:H202"/>
    <mergeCell ref="I199:I202"/>
    <mergeCell ref="J199:J202"/>
    <mergeCell ref="D191:D194"/>
    <mergeCell ref="E191:E194"/>
    <mergeCell ref="F191:F194"/>
    <mergeCell ref="G191:G194"/>
    <mergeCell ref="H191:H194"/>
    <mergeCell ref="I191:I194"/>
    <mergeCell ref="D199:D203"/>
    <mergeCell ref="E199:E203"/>
    <mergeCell ref="F199:F203"/>
    <mergeCell ref="D183:D186"/>
    <mergeCell ref="E183:E186"/>
    <mergeCell ref="F183:F186"/>
    <mergeCell ref="G183:G186"/>
    <mergeCell ref="H183:H186"/>
    <mergeCell ref="I183:I186"/>
    <mergeCell ref="J183:J186"/>
    <mergeCell ref="D210:D213"/>
    <mergeCell ref="H147:H150"/>
    <mergeCell ref="I147:I150"/>
    <mergeCell ref="J147:J150"/>
    <mergeCell ref="H179:H182"/>
    <mergeCell ref="I179:I182"/>
    <mergeCell ref="D159:D162"/>
    <mergeCell ref="E159:E162"/>
    <mergeCell ref="F159:F162"/>
    <mergeCell ref="G159:G162"/>
    <mergeCell ref="H159:H162"/>
    <mergeCell ref="I159:I162"/>
    <mergeCell ref="J159:J162"/>
    <mergeCell ref="M159:M162"/>
    <mergeCell ref="J179:J182"/>
    <mergeCell ref="M179:M182"/>
    <mergeCell ref="D175:D178"/>
    <mergeCell ref="E175:E178"/>
    <mergeCell ref="F175:F178"/>
    <mergeCell ref="G175:G178"/>
    <mergeCell ref="H175:H178"/>
    <mergeCell ref="I175:I178"/>
    <mergeCell ref="J175:J178"/>
    <mergeCell ref="M175:M178"/>
    <mergeCell ref="D163:D166"/>
    <mergeCell ref="E163:E166"/>
    <mergeCell ref="F163:F166"/>
    <mergeCell ref="G163:G166"/>
    <mergeCell ref="H163:H166"/>
    <mergeCell ref="I163:I166"/>
    <mergeCell ref="D171:D174"/>
    <mergeCell ref="E171:E174"/>
    <mergeCell ref="F171:F174"/>
    <mergeCell ref="I131:I134"/>
    <mergeCell ref="J123:J126"/>
    <mergeCell ref="D127:D130"/>
    <mergeCell ref="E127:E130"/>
    <mergeCell ref="F127:F130"/>
    <mergeCell ref="G127:G130"/>
    <mergeCell ref="H127:H130"/>
    <mergeCell ref="I127:I130"/>
    <mergeCell ref="J127:J130"/>
    <mergeCell ref="D123:D126"/>
    <mergeCell ref="E123:E126"/>
    <mergeCell ref="F123:F126"/>
    <mergeCell ref="G123:G126"/>
    <mergeCell ref="H123:H126"/>
    <mergeCell ref="I123:I126"/>
    <mergeCell ref="D151:D154"/>
    <mergeCell ref="E151:E154"/>
    <mergeCell ref="F151:F154"/>
    <mergeCell ref="G151:G154"/>
    <mergeCell ref="H151:H154"/>
    <mergeCell ref="I151:I154"/>
    <mergeCell ref="J151:J154"/>
    <mergeCell ref="D143:D146"/>
    <mergeCell ref="E143:E146"/>
    <mergeCell ref="F143:F146"/>
    <mergeCell ref="G143:G146"/>
    <mergeCell ref="H143:H146"/>
    <mergeCell ref="I143:I146"/>
    <mergeCell ref="D147:D150"/>
    <mergeCell ref="E147:E150"/>
    <mergeCell ref="F147:F150"/>
    <mergeCell ref="G147:G150"/>
    <mergeCell ref="M115:M118"/>
    <mergeCell ref="D111:D114"/>
    <mergeCell ref="E111:E114"/>
    <mergeCell ref="F111:F114"/>
    <mergeCell ref="G111:G114"/>
    <mergeCell ref="H111:H114"/>
    <mergeCell ref="I111:I114"/>
    <mergeCell ref="J107:J110"/>
    <mergeCell ref="M107:M110"/>
    <mergeCell ref="F99:F102"/>
    <mergeCell ref="G99:G102"/>
    <mergeCell ref="H99:H102"/>
    <mergeCell ref="I99:I102"/>
    <mergeCell ref="J99:J102"/>
    <mergeCell ref="M99:M102"/>
    <mergeCell ref="J111:J114"/>
    <mergeCell ref="M111:M114"/>
    <mergeCell ref="M103:M106"/>
    <mergeCell ref="H115:H118"/>
    <mergeCell ref="I115:I118"/>
    <mergeCell ref="J115:J118"/>
    <mergeCell ref="K46:L46"/>
    <mergeCell ref="K82:L82"/>
    <mergeCell ref="D87:D90"/>
    <mergeCell ref="E87:E90"/>
    <mergeCell ref="F87:F90"/>
    <mergeCell ref="G87:G90"/>
    <mergeCell ref="H87:H90"/>
    <mergeCell ref="I87:I90"/>
    <mergeCell ref="J87:J90"/>
    <mergeCell ref="D83:D86"/>
    <mergeCell ref="E83:E86"/>
    <mergeCell ref="F83:F86"/>
    <mergeCell ref="G83:G86"/>
    <mergeCell ref="H83:H86"/>
    <mergeCell ref="I83:I86"/>
    <mergeCell ref="F75:F78"/>
    <mergeCell ref="G75:G78"/>
    <mergeCell ref="H75:H78"/>
    <mergeCell ref="I75:I78"/>
    <mergeCell ref="J75:J78"/>
    <mergeCell ref="D67:D70"/>
    <mergeCell ref="E67:E70"/>
    <mergeCell ref="H47:H50"/>
    <mergeCell ref="I47:I50"/>
    <mergeCell ref="J47:J50"/>
    <mergeCell ref="G55:G58"/>
    <mergeCell ref="H55:H58"/>
    <mergeCell ref="I55:I58"/>
    <mergeCell ref="D47:D50"/>
    <mergeCell ref="E47:E50"/>
    <mergeCell ref="M87:M90"/>
    <mergeCell ref="D91:D94"/>
    <mergeCell ref="E91:E94"/>
    <mergeCell ref="F91:F94"/>
    <mergeCell ref="G91:G94"/>
    <mergeCell ref="H91:H94"/>
    <mergeCell ref="I91:I94"/>
    <mergeCell ref="J91:J94"/>
    <mergeCell ref="M91:M94"/>
    <mergeCell ref="J83:J86"/>
    <mergeCell ref="F51:F54"/>
    <mergeCell ref="G51:G54"/>
    <mergeCell ref="H51:H54"/>
    <mergeCell ref="I51:I54"/>
    <mergeCell ref="J51:J54"/>
    <mergeCell ref="M51:M54"/>
    <mergeCell ref="F47:F50"/>
    <mergeCell ref="D35:D38"/>
    <mergeCell ref="E35:E38"/>
    <mergeCell ref="F35:F38"/>
    <mergeCell ref="G35:G38"/>
    <mergeCell ref="H35:H38"/>
    <mergeCell ref="I35:I38"/>
    <mergeCell ref="J35:J38"/>
    <mergeCell ref="M35:M38"/>
    <mergeCell ref="D63:D66"/>
    <mergeCell ref="M75:M78"/>
    <mergeCell ref="F71:F74"/>
    <mergeCell ref="G71:G74"/>
    <mergeCell ref="H71:H74"/>
    <mergeCell ref="I71:I74"/>
    <mergeCell ref="J71:J74"/>
    <mergeCell ref="M71:M74"/>
    <mergeCell ref="J63:J66"/>
    <mergeCell ref="M63:M66"/>
    <mergeCell ref="F67:F70"/>
    <mergeCell ref="G67:G70"/>
    <mergeCell ref="H67:H70"/>
    <mergeCell ref="I67:I70"/>
    <mergeCell ref="J67:J70"/>
    <mergeCell ref="M67:M70"/>
    <mergeCell ref="G47:G50"/>
    <mergeCell ref="M47:M50"/>
    <mergeCell ref="E63:E66"/>
    <mergeCell ref="F63:F66"/>
    <mergeCell ref="G63:G66"/>
    <mergeCell ref="H63:H66"/>
    <mergeCell ref="I63:I66"/>
    <mergeCell ref="F55:F58"/>
    <mergeCell ref="K6:L6"/>
    <mergeCell ref="D19:D22"/>
    <mergeCell ref="E19:E22"/>
    <mergeCell ref="F19:F22"/>
    <mergeCell ref="G19:G22"/>
    <mergeCell ref="H19:H22"/>
    <mergeCell ref="I19:I22"/>
    <mergeCell ref="J19:J22"/>
    <mergeCell ref="I7:I10"/>
    <mergeCell ref="D11:D14"/>
    <mergeCell ref="E11:E14"/>
    <mergeCell ref="F11:F14"/>
    <mergeCell ref="G11:G14"/>
    <mergeCell ref="H11:H14"/>
    <mergeCell ref="I11:I14"/>
    <mergeCell ref="D15:D18"/>
    <mergeCell ref="E15:E18"/>
    <mergeCell ref="F15:F18"/>
    <mergeCell ref="G15:G18"/>
    <mergeCell ref="H15:H18"/>
    <mergeCell ref="I15:I18"/>
    <mergeCell ref="J15:J18"/>
    <mergeCell ref="J7:J10"/>
    <mergeCell ref="M7:M10"/>
    <mergeCell ref="D7:D10"/>
    <mergeCell ref="E7:E10"/>
    <mergeCell ref="F7:F10"/>
    <mergeCell ref="G7:G10"/>
    <mergeCell ref="H7:H10"/>
    <mergeCell ref="D204:D205"/>
    <mergeCell ref="E204:E205"/>
    <mergeCell ref="D71:D74"/>
    <mergeCell ref="E71:E74"/>
    <mergeCell ref="D75:D78"/>
    <mergeCell ref="E75:E78"/>
    <mergeCell ref="D99:D102"/>
    <mergeCell ref="E99:E102"/>
    <mergeCell ref="D107:D110"/>
    <mergeCell ref="E107:E110"/>
    <mergeCell ref="M11:M14"/>
    <mergeCell ref="J11:J14"/>
    <mergeCell ref="M19:M22"/>
    <mergeCell ref="D23:D26"/>
    <mergeCell ref="E23:E26"/>
    <mergeCell ref="M15:M18"/>
    <mergeCell ref="D59:D62"/>
    <mergeCell ref="E59:E62"/>
    <mergeCell ref="F59:F62"/>
    <mergeCell ref="G59:G62"/>
    <mergeCell ref="H59:H62"/>
    <mergeCell ref="I59:I62"/>
    <mergeCell ref="J59:J62"/>
    <mergeCell ref="M59:M62"/>
    <mergeCell ref="H27:H30"/>
    <mergeCell ref="M23:M26"/>
    <mergeCell ref="V7:V10"/>
    <mergeCell ref="W7:W10"/>
    <mergeCell ref="X7:X10"/>
    <mergeCell ref="Y7:Y10"/>
    <mergeCell ref="Z7:Z10"/>
    <mergeCell ref="AA7:AA10"/>
    <mergeCell ref="V11:V14"/>
    <mergeCell ref="W11:W14"/>
    <mergeCell ref="X11:X14"/>
    <mergeCell ref="Y11:Y14"/>
    <mergeCell ref="Z11:Z14"/>
    <mergeCell ref="AA11:AA14"/>
    <mergeCell ref="V39:V42"/>
    <mergeCell ref="W39:W42"/>
    <mergeCell ref="X39:X42"/>
    <mergeCell ref="Y39:Y42"/>
    <mergeCell ref="Z39:Z42"/>
    <mergeCell ref="AA39:AA42"/>
    <mergeCell ref="Y23:Y26"/>
    <mergeCell ref="Z23:Z26"/>
    <mergeCell ref="AA23:AA26"/>
    <mergeCell ref="V27:V30"/>
    <mergeCell ref="W27:W30"/>
    <mergeCell ref="X27:X30"/>
    <mergeCell ref="Y27:Y30"/>
    <mergeCell ref="Z27:Z30"/>
    <mergeCell ref="AA27:AA30"/>
    <mergeCell ref="V23:V26"/>
    <mergeCell ref="W23:W26"/>
    <mergeCell ref="X23:X26"/>
    <mergeCell ref="Z19:Z22"/>
    <mergeCell ref="AA19:AA22"/>
    <mergeCell ref="V47:V50"/>
    <mergeCell ref="W47:W50"/>
    <mergeCell ref="X47:X50"/>
    <mergeCell ref="Y47:Y50"/>
    <mergeCell ref="Z47:Z50"/>
    <mergeCell ref="AA47:AA50"/>
    <mergeCell ref="V51:V54"/>
    <mergeCell ref="W51:W54"/>
    <mergeCell ref="X51:X54"/>
    <mergeCell ref="Y51:Y54"/>
    <mergeCell ref="Z51:Z54"/>
    <mergeCell ref="AA51:AA54"/>
    <mergeCell ref="V55:V58"/>
    <mergeCell ref="W55:W58"/>
    <mergeCell ref="X55:X58"/>
    <mergeCell ref="Y55:Y58"/>
    <mergeCell ref="Z55:Z58"/>
    <mergeCell ref="AA55:AA58"/>
    <mergeCell ref="V63:V66"/>
    <mergeCell ref="W63:W66"/>
    <mergeCell ref="X63:X66"/>
    <mergeCell ref="Y63:Y66"/>
    <mergeCell ref="Z63:Z66"/>
    <mergeCell ref="AA63:AA66"/>
    <mergeCell ref="V59:V62"/>
    <mergeCell ref="W59:W62"/>
    <mergeCell ref="X59:X62"/>
    <mergeCell ref="Y59:Y62"/>
    <mergeCell ref="Z59:Z62"/>
    <mergeCell ref="AA59:AA62"/>
    <mergeCell ref="V67:V70"/>
    <mergeCell ref="W67:W70"/>
    <mergeCell ref="X67:X70"/>
    <mergeCell ref="Y67:Y70"/>
    <mergeCell ref="Z67:Z70"/>
    <mergeCell ref="AA67:AA70"/>
    <mergeCell ref="AA95:AA98"/>
    <mergeCell ref="V103:V106"/>
    <mergeCell ref="W103:W106"/>
    <mergeCell ref="X103:X106"/>
    <mergeCell ref="Y103:Y106"/>
    <mergeCell ref="Z103:Z106"/>
    <mergeCell ref="AA103:AA106"/>
    <mergeCell ref="V99:V102"/>
    <mergeCell ref="W99:W102"/>
    <mergeCell ref="V71:V74"/>
    <mergeCell ref="W71:W74"/>
    <mergeCell ref="X71:X74"/>
    <mergeCell ref="Y71:Y74"/>
    <mergeCell ref="Z71:Z74"/>
    <mergeCell ref="AA71:AA74"/>
    <mergeCell ref="V75:V78"/>
    <mergeCell ref="W75:W78"/>
    <mergeCell ref="X75:X78"/>
    <mergeCell ref="Y75:Y78"/>
    <mergeCell ref="Z75:Z78"/>
    <mergeCell ref="AA75:AA78"/>
    <mergeCell ref="V83:V86"/>
    <mergeCell ref="W83:W86"/>
    <mergeCell ref="X83:X86"/>
    <mergeCell ref="Y83:Y86"/>
    <mergeCell ref="Z83:Z86"/>
    <mergeCell ref="AA83:AA86"/>
    <mergeCell ref="Y115:Y118"/>
    <mergeCell ref="Z115:Z118"/>
    <mergeCell ref="AA115:AA118"/>
    <mergeCell ref="V123:V126"/>
    <mergeCell ref="W123:W126"/>
    <mergeCell ref="X123:X126"/>
    <mergeCell ref="Y123:Y126"/>
    <mergeCell ref="Z123:Z126"/>
    <mergeCell ref="AA123:AA126"/>
    <mergeCell ref="V107:V110"/>
    <mergeCell ref="W107:W110"/>
    <mergeCell ref="X107:X110"/>
    <mergeCell ref="Y107:Y110"/>
    <mergeCell ref="Z107:Z110"/>
    <mergeCell ref="AA107:AA110"/>
    <mergeCell ref="V87:V90"/>
    <mergeCell ref="W87:W90"/>
    <mergeCell ref="X87:X90"/>
    <mergeCell ref="Y87:Y90"/>
    <mergeCell ref="Z87:Z90"/>
    <mergeCell ref="AA87:AA90"/>
    <mergeCell ref="V91:V94"/>
    <mergeCell ref="W91:W94"/>
    <mergeCell ref="X91:X94"/>
    <mergeCell ref="Y91:Y94"/>
    <mergeCell ref="Z91:Z94"/>
    <mergeCell ref="AA91:AA94"/>
    <mergeCell ref="V95:V98"/>
    <mergeCell ref="W95:W98"/>
    <mergeCell ref="X95:X98"/>
    <mergeCell ref="Y95:Y98"/>
    <mergeCell ref="Z95:Z98"/>
    <mergeCell ref="Y163:Y166"/>
    <mergeCell ref="Z163:Z166"/>
    <mergeCell ref="AA163:AA166"/>
    <mergeCell ref="V171:V174"/>
    <mergeCell ref="W171:W174"/>
    <mergeCell ref="V127:V130"/>
    <mergeCell ref="W127:W130"/>
    <mergeCell ref="X127:X130"/>
    <mergeCell ref="Y127:Y130"/>
    <mergeCell ref="Z127:Z130"/>
    <mergeCell ref="AA127:AA130"/>
    <mergeCell ref="V131:V134"/>
    <mergeCell ref="W131:W134"/>
    <mergeCell ref="X131:X134"/>
    <mergeCell ref="Y131:Y134"/>
    <mergeCell ref="Z131:Z134"/>
    <mergeCell ref="AA131:AA134"/>
    <mergeCell ref="V135:V138"/>
    <mergeCell ref="W135:W138"/>
    <mergeCell ref="X135:X138"/>
    <mergeCell ref="Y135:Y138"/>
    <mergeCell ref="Z135:Z138"/>
    <mergeCell ref="AA139:AA142"/>
    <mergeCell ref="AA147:AA150"/>
    <mergeCell ref="Z191:Z194"/>
    <mergeCell ref="AA191:AA194"/>
    <mergeCell ref="V199:V202"/>
    <mergeCell ref="W199:W202"/>
    <mergeCell ref="X199:X202"/>
    <mergeCell ref="Y199:Y202"/>
    <mergeCell ref="Z199:Z202"/>
    <mergeCell ref="AA199:AA202"/>
    <mergeCell ref="V143:V146"/>
    <mergeCell ref="W143:W146"/>
    <mergeCell ref="X143:X146"/>
    <mergeCell ref="Y143:Y146"/>
    <mergeCell ref="Z143:Z146"/>
    <mergeCell ref="AA143:AA146"/>
    <mergeCell ref="V151:V154"/>
    <mergeCell ref="W151:W154"/>
    <mergeCell ref="X151:X154"/>
    <mergeCell ref="Y151:Y154"/>
    <mergeCell ref="Z151:Z154"/>
    <mergeCell ref="AA151:AA154"/>
    <mergeCell ref="V179:V182"/>
    <mergeCell ref="W179:W182"/>
    <mergeCell ref="X179:X182"/>
    <mergeCell ref="Y179:Y182"/>
    <mergeCell ref="Z179:Z182"/>
    <mergeCell ref="AA179:AA182"/>
    <mergeCell ref="V167:V170"/>
    <mergeCell ref="W167:W170"/>
    <mergeCell ref="X167:X170"/>
    <mergeCell ref="Y167:Y170"/>
    <mergeCell ref="Z167:Z170"/>
    <mergeCell ref="AA167:AA170"/>
    <mergeCell ref="V246:V249"/>
    <mergeCell ref="W246:W249"/>
    <mergeCell ref="X246:X249"/>
    <mergeCell ref="Y246:Y249"/>
    <mergeCell ref="Z246:Z249"/>
    <mergeCell ref="AA246:AA249"/>
    <mergeCell ref="V226:V229"/>
    <mergeCell ref="W226:W229"/>
    <mergeCell ref="X226:X229"/>
    <mergeCell ref="Y226:Y229"/>
    <mergeCell ref="Z226:Z229"/>
    <mergeCell ref="AA226:AA229"/>
    <mergeCell ref="Y238:Y241"/>
    <mergeCell ref="Z238:Z241"/>
    <mergeCell ref="AA238:AA241"/>
    <mergeCell ref="Y242:Y245"/>
    <mergeCell ref="Z242:Z245"/>
    <mergeCell ref="AA242:AA245"/>
    <mergeCell ref="Y230:Y233"/>
    <mergeCell ref="Z230:Z233"/>
    <mergeCell ref="AA230:AA233"/>
    <mergeCell ref="V242:V245"/>
    <mergeCell ref="W242:W245"/>
    <mergeCell ref="X242:X245"/>
    <mergeCell ref="AA234:AA237"/>
    <mergeCell ref="Y234:Y237"/>
    <mergeCell ref="Z234:Z237"/>
    <mergeCell ref="W230:W233"/>
    <mergeCell ref="X230:X233"/>
    <mergeCell ref="V234:V237"/>
    <mergeCell ref="W234:W237"/>
    <mergeCell ref="X234:X237"/>
    <mergeCell ref="M27:M30"/>
    <mergeCell ref="D31:D34"/>
    <mergeCell ref="E31:E34"/>
    <mergeCell ref="F31:F34"/>
    <mergeCell ref="G31:G34"/>
    <mergeCell ref="H31:H34"/>
    <mergeCell ref="I31:I34"/>
    <mergeCell ref="J31:J34"/>
    <mergeCell ref="D27:D30"/>
    <mergeCell ref="E27:E30"/>
    <mergeCell ref="F27:F30"/>
    <mergeCell ref="G27:G30"/>
    <mergeCell ref="D95:D98"/>
    <mergeCell ref="E95:E98"/>
    <mergeCell ref="F95:F98"/>
    <mergeCell ref="G95:G98"/>
    <mergeCell ref="H95:H98"/>
    <mergeCell ref="I95:I98"/>
    <mergeCell ref="J95:J98"/>
    <mergeCell ref="M95:M98"/>
    <mergeCell ref="I27:I30"/>
    <mergeCell ref="J39:J42"/>
    <mergeCell ref="M31:M34"/>
    <mergeCell ref="M39:M42"/>
    <mergeCell ref="D39:D42"/>
    <mergeCell ref="E39:E42"/>
    <mergeCell ref="F39:F42"/>
    <mergeCell ref="G39:G42"/>
    <mergeCell ref="H39:H42"/>
    <mergeCell ref="I39:I42"/>
    <mergeCell ref="J55:J58"/>
    <mergeCell ref="M55:M58"/>
    <mergeCell ref="G23:G26"/>
    <mergeCell ref="H23:H26"/>
    <mergeCell ref="I23:I26"/>
    <mergeCell ref="J23:J26"/>
    <mergeCell ref="D51:D54"/>
    <mergeCell ref="E51:E54"/>
    <mergeCell ref="D55:D58"/>
    <mergeCell ref="E55:E58"/>
    <mergeCell ref="D139:D142"/>
    <mergeCell ref="E139:E142"/>
    <mergeCell ref="F139:F142"/>
    <mergeCell ref="G139:G142"/>
    <mergeCell ref="H139:H142"/>
    <mergeCell ref="I139:I142"/>
    <mergeCell ref="J139:J142"/>
    <mergeCell ref="K122:L122"/>
    <mergeCell ref="F107:F110"/>
    <mergeCell ref="G107:G110"/>
    <mergeCell ref="H107:H110"/>
    <mergeCell ref="I107:I110"/>
    <mergeCell ref="D103:D106"/>
    <mergeCell ref="E103:E106"/>
    <mergeCell ref="F103:F106"/>
    <mergeCell ref="G103:G106"/>
    <mergeCell ref="H103:H106"/>
    <mergeCell ref="I103:I106"/>
    <mergeCell ref="J103:J106"/>
    <mergeCell ref="D115:D118"/>
    <mergeCell ref="E115:E118"/>
    <mergeCell ref="F115:F118"/>
    <mergeCell ref="G115:G118"/>
    <mergeCell ref="J27:J30"/>
    <mergeCell ref="D131:D134"/>
    <mergeCell ref="E131:E134"/>
    <mergeCell ref="F131:F134"/>
    <mergeCell ref="G131:G134"/>
    <mergeCell ref="H131:H134"/>
    <mergeCell ref="V15:V18"/>
    <mergeCell ref="W15:W18"/>
    <mergeCell ref="X15:X18"/>
    <mergeCell ref="Y15:Y18"/>
    <mergeCell ref="Z15:Z18"/>
    <mergeCell ref="AA15:AA18"/>
    <mergeCell ref="V35:V38"/>
    <mergeCell ref="W35:W38"/>
    <mergeCell ref="X35:X38"/>
    <mergeCell ref="Y35:Y38"/>
    <mergeCell ref="Z35:Z38"/>
    <mergeCell ref="AA35:AA38"/>
    <mergeCell ref="V31:V34"/>
    <mergeCell ref="W31:W34"/>
    <mergeCell ref="X31:X34"/>
    <mergeCell ref="Y31:Y34"/>
    <mergeCell ref="Z31:Z34"/>
    <mergeCell ref="AA31:AA34"/>
    <mergeCell ref="V19:V22"/>
    <mergeCell ref="W19:W22"/>
    <mergeCell ref="X19:X22"/>
    <mergeCell ref="Y19:Y22"/>
    <mergeCell ref="X99:X102"/>
    <mergeCell ref="Y99:Y102"/>
    <mergeCell ref="Z99:Z102"/>
    <mergeCell ref="AA99:AA102"/>
    <mergeCell ref="F23:F26"/>
    <mergeCell ref="Y218:Y221"/>
    <mergeCell ref="Z218:Z221"/>
    <mergeCell ref="M171:M174"/>
    <mergeCell ref="K198:L198"/>
    <mergeCell ref="J143:J146"/>
    <mergeCell ref="J163:J166"/>
    <mergeCell ref="M163:M166"/>
    <mergeCell ref="J191:J194"/>
    <mergeCell ref="M191:M194"/>
    <mergeCell ref="M199:M203"/>
    <mergeCell ref="V206:V209"/>
    <mergeCell ref="X206:X209"/>
    <mergeCell ref="V183:V186"/>
    <mergeCell ref="V139:V142"/>
    <mergeCell ref="W139:W142"/>
    <mergeCell ref="X139:X142"/>
    <mergeCell ref="Y139:Y142"/>
    <mergeCell ref="Z139:Z142"/>
    <mergeCell ref="V147:V150"/>
    <mergeCell ref="W147:W150"/>
    <mergeCell ref="X147:X150"/>
    <mergeCell ref="Y147:Y150"/>
    <mergeCell ref="Z147:Z150"/>
    <mergeCell ref="V159:V162"/>
    <mergeCell ref="W159:W162"/>
    <mergeCell ref="X159:X162"/>
    <mergeCell ref="Y159:Y162"/>
    <mergeCell ref="W183:W186"/>
    <mergeCell ref="X183:X186"/>
    <mergeCell ref="J210:J213"/>
    <mergeCell ref="J171:J174"/>
    <mergeCell ref="M167:M170"/>
    <mergeCell ref="D218:D221"/>
    <mergeCell ref="E218:E221"/>
    <mergeCell ref="F218:F221"/>
    <mergeCell ref="G218:G221"/>
    <mergeCell ref="H218:H221"/>
    <mergeCell ref="Y206:Y209"/>
    <mergeCell ref="Z206:Z209"/>
    <mergeCell ref="AA218:AA221"/>
    <mergeCell ref="Y210:Y213"/>
    <mergeCell ref="Z210:Z213"/>
    <mergeCell ref="H214:H217"/>
    <mergeCell ref="I214:I217"/>
    <mergeCell ref="J214:J217"/>
    <mergeCell ref="M218:M221"/>
    <mergeCell ref="AA135:AA138"/>
    <mergeCell ref="V111:V114"/>
    <mergeCell ref="W111:W114"/>
    <mergeCell ref="X111:X114"/>
    <mergeCell ref="Y111:Y114"/>
    <mergeCell ref="Z111:Z114"/>
    <mergeCell ref="AA111:AA114"/>
    <mergeCell ref="V115:V118"/>
    <mergeCell ref="W115:W118"/>
    <mergeCell ref="X115:X118"/>
    <mergeCell ref="G167:G170"/>
    <mergeCell ref="H167:H170"/>
    <mergeCell ref="I167:I170"/>
    <mergeCell ref="J167:J170"/>
    <mergeCell ref="K158:L158"/>
    <mergeCell ref="W206:W209"/>
    <mergeCell ref="Z159:Z162"/>
    <mergeCell ref="AA159:AA162"/>
    <mergeCell ref="E226:E229"/>
    <mergeCell ref="F226:F229"/>
    <mergeCell ref="G226:G229"/>
    <mergeCell ref="H226:H229"/>
    <mergeCell ref="I226:I229"/>
    <mergeCell ref="J226:J229"/>
    <mergeCell ref="M226:M229"/>
    <mergeCell ref="V222:V225"/>
    <mergeCell ref="W222:W225"/>
    <mergeCell ref="X222:X225"/>
    <mergeCell ref="Y222:Y225"/>
    <mergeCell ref="Z222:Z225"/>
    <mergeCell ref="AA222:AA225"/>
    <mergeCell ref="X171:X174"/>
    <mergeCell ref="Y171:Y174"/>
    <mergeCell ref="Z171:Z174"/>
    <mergeCell ref="AA171:AA174"/>
    <mergeCell ref="AA206:AA209"/>
    <mergeCell ref="V214:V217"/>
    <mergeCell ref="W214:W217"/>
    <mergeCell ref="X214:X217"/>
    <mergeCell ref="Y214:Y217"/>
    <mergeCell ref="Z214:Z217"/>
    <mergeCell ref="AA214:AA217"/>
    <mergeCell ref="AA210:AA213"/>
    <mergeCell ref="Y183:Y186"/>
    <mergeCell ref="Z183:Z186"/>
    <mergeCell ref="AA183:AA186"/>
    <mergeCell ref="V191:V194"/>
    <mergeCell ref="W191:W194"/>
    <mergeCell ref="X191:X194"/>
    <mergeCell ref="Y191:Y194"/>
    <mergeCell ref="V238:V241"/>
    <mergeCell ref="W238:W241"/>
    <mergeCell ref="X238:X241"/>
    <mergeCell ref="I242:I245"/>
    <mergeCell ref="J242:J245"/>
    <mergeCell ref="M230:M233"/>
    <mergeCell ref="M234:M237"/>
    <mergeCell ref="M238:M241"/>
    <mergeCell ref="M242:M245"/>
    <mergeCell ref="I218:I221"/>
    <mergeCell ref="J218:J221"/>
    <mergeCell ref="V218:V221"/>
    <mergeCell ref="W218:W221"/>
    <mergeCell ref="X218:X221"/>
    <mergeCell ref="I230:I233"/>
    <mergeCell ref="J230:J233"/>
    <mergeCell ref="I234:I237"/>
    <mergeCell ref="J234:J237"/>
    <mergeCell ref="I238:I241"/>
    <mergeCell ref="J204:J205"/>
    <mergeCell ref="M204:M205"/>
    <mergeCell ref="M183:M186"/>
    <mergeCell ref="V175:V178"/>
    <mergeCell ref="W175:W178"/>
    <mergeCell ref="X175:X178"/>
    <mergeCell ref="M123:M126"/>
    <mergeCell ref="M127:M130"/>
    <mergeCell ref="M131:M134"/>
    <mergeCell ref="M135:M138"/>
    <mergeCell ref="M139:M142"/>
    <mergeCell ref="M143:M146"/>
    <mergeCell ref="M147:M150"/>
    <mergeCell ref="M151:M154"/>
    <mergeCell ref="J131:J134"/>
    <mergeCell ref="M210:M213"/>
    <mergeCell ref="V210:V213"/>
    <mergeCell ref="W210:W213"/>
    <mergeCell ref="X210:X213"/>
    <mergeCell ref="J135:J138"/>
    <mergeCell ref="V163:V166"/>
    <mergeCell ref="W163:W166"/>
    <mergeCell ref="X163:X166"/>
    <mergeCell ref="D250:D253"/>
    <mergeCell ref="E250:E253"/>
    <mergeCell ref="F250:F253"/>
    <mergeCell ref="G250:G253"/>
    <mergeCell ref="H250:H253"/>
    <mergeCell ref="I250:I253"/>
    <mergeCell ref="J250:J253"/>
    <mergeCell ref="M250:M253"/>
    <mergeCell ref="V250:V253"/>
    <mergeCell ref="J238:J241"/>
    <mergeCell ref="E242:E245"/>
    <mergeCell ref="V230:V233"/>
    <mergeCell ref="H242:H245"/>
    <mergeCell ref="F210:F213"/>
    <mergeCell ref="D167:D170"/>
    <mergeCell ref="E167:E170"/>
    <mergeCell ref="F167:F170"/>
    <mergeCell ref="E210:E213"/>
    <mergeCell ref="D238:D241"/>
    <mergeCell ref="D242:D245"/>
    <mergeCell ref="E230:E233"/>
    <mergeCell ref="F230:F233"/>
    <mergeCell ref="G230:G233"/>
    <mergeCell ref="H230:H233"/>
    <mergeCell ref="E234:E237"/>
    <mergeCell ref="F234:F237"/>
    <mergeCell ref="G234:G237"/>
    <mergeCell ref="H234:H237"/>
    <mergeCell ref="E238:E241"/>
    <mergeCell ref="F238:F241"/>
    <mergeCell ref="H238:H241"/>
    <mergeCell ref="D226:D229"/>
    <mergeCell ref="D135:D138"/>
    <mergeCell ref="E135:E138"/>
    <mergeCell ref="F135:F138"/>
    <mergeCell ref="G135:G138"/>
    <mergeCell ref="H135:H138"/>
    <mergeCell ref="I135:I138"/>
    <mergeCell ref="W250:W253"/>
    <mergeCell ref="X250:X253"/>
    <mergeCell ref="Y250:Y253"/>
    <mergeCell ref="Z250:Z253"/>
    <mergeCell ref="AA250:AA253"/>
    <mergeCell ref="AD250:AD253"/>
    <mergeCell ref="AE250:AE253"/>
    <mergeCell ref="AF250:AF253"/>
    <mergeCell ref="AG250:AG253"/>
    <mergeCell ref="C250:C253"/>
    <mergeCell ref="AC7:AC10"/>
    <mergeCell ref="AC11:AC14"/>
    <mergeCell ref="AC15:AC18"/>
    <mergeCell ref="AC19:AC22"/>
    <mergeCell ref="AC23:AC26"/>
    <mergeCell ref="AC27:AC30"/>
    <mergeCell ref="AC31:AC34"/>
    <mergeCell ref="AC35:AC38"/>
    <mergeCell ref="AC39:AC42"/>
    <mergeCell ref="AC47:AC50"/>
    <mergeCell ref="AC51:AC54"/>
    <mergeCell ref="AC55:AC58"/>
    <mergeCell ref="AC59:AC62"/>
    <mergeCell ref="AC63:AC66"/>
    <mergeCell ref="AC67:AC70"/>
    <mergeCell ref="AC71:AC74"/>
    <mergeCell ref="AC75:AC78"/>
    <mergeCell ref="AC83:AC86"/>
    <mergeCell ref="AC87:AC90"/>
    <mergeCell ref="AC91:AC94"/>
    <mergeCell ref="AC95:AC98"/>
    <mergeCell ref="AC99:AC102"/>
    <mergeCell ref="AC103:AC106"/>
    <mergeCell ref="AC107:AC110"/>
    <mergeCell ref="AC111:AC114"/>
    <mergeCell ref="AC115:AC118"/>
    <mergeCell ref="AC123:AC126"/>
    <mergeCell ref="AC127:AC130"/>
    <mergeCell ref="AC131:AC134"/>
    <mergeCell ref="AC135:AC138"/>
    <mergeCell ref="AC139:AC142"/>
    <mergeCell ref="AC143:AC146"/>
    <mergeCell ref="AC147:AC150"/>
    <mergeCell ref="AC151:AC154"/>
    <mergeCell ref="AC159:AC162"/>
    <mergeCell ref="AC163:AC166"/>
    <mergeCell ref="AC167:AC170"/>
    <mergeCell ref="AC171:AC174"/>
    <mergeCell ref="AC175:AC178"/>
    <mergeCell ref="AC179:AC182"/>
    <mergeCell ref="AC183:AC186"/>
    <mergeCell ref="AC191:AC194"/>
    <mergeCell ref="AC199:AC203"/>
    <mergeCell ref="AC204:AC205"/>
    <mergeCell ref="AC206:AC209"/>
    <mergeCell ref="AC210:AC213"/>
    <mergeCell ref="AC214:AC217"/>
    <mergeCell ref="AC218:AC221"/>
    <mergeCell ref="AC222:AC225"/>
    <mergeCell ref="AC226:AC229"/>
    <mergeCell ref="AC230:AC233"/>
    <mergeCell ref="AC234:AC237"/>
    <mergeCell ref="AC238:AC241"/>
    <mergeCell ref="AC242:AC245"/>
    <mergeCell ref="AC246:AC249"/>
    <mergeCell ref="AC250:AC253"/>
    <mergeCell ref="B7:B10"/>
    <mergeCell ref="B11:B14"/>
    <mergeCell ref="B15:B18"/>
    <mergeCell ref="B19:B22"/>
    <mergeCell ref="B23:B26"/>
    <mergeCell ref="B27:B30"/>
    <mergeCell ref="B31:B34"/>
    <mergeCell ref="B35:B38"/>
    <mergeCell ref="B39:B42"/>
    <mergeCell ref="B47:B50"/>
    <mergeCell ref="B51:B54"/>
    <mergeCell ref="B55:B58"/>
    <mergeCell ref="B59:B62"/>
    <mergeCell ref="B63:B66"/>
    <mergeCell ref="B67:B70"/>
    <mergeCell ref="B71:B74"/>
    <mergeCell ref="B75:B78"/>
    <mergeCell ref="B167:B170"/>
    <mergeCell ref="B171:B174"/>
    <mergeCell ref="B175:B178"/>
    <mergeCell ref="B179:B182"/>
    <mergeCell ref="B183:B186"/>
    <mergeCell ref="B191:B194"/>
    <mergeCell ref="B199:B203"/>
    <mergeCell ref="B204:B205"/>
    <mergeCell ref="B206:B209"/>
    <mergeCell ref="B210:B213"/>
    <mergeCell ref="B214:B217"/>
    <mergeCell ref="B218:B221"/>
    <mergeCell ref="B222:B225"/>
    <mergeCell ref="B226:B229"/>
    <mergeCell ref="B230:B233"/>
    <mergeCell ref="B83:B86"/>
    <mergeCell ref="B87:B90"/>
    <mergeCell ref="B91:B94"/>
    <mergeCell ref="B95:B98"/>
    <mergeCell ref="B99:B102"/>
    <mergeCell ref="B103:B106"/>
    <mergeCell ref="B107:B110"/>
    <mergeCell ref="B111:B114"/>
    <mergeCell ref="B115:B118"/>
    <mergeCell ref="B123:B126"/>
    <mergeCell ref="B127:B130"/>
    <mergeCell ref="B131:B134"/>
    <mergeCell ref="B135:B138"/>
    <mergeCell ref="B139:B142"/>
    <mergeCell ref="B143:B146"/>
    <mergeCell ref="B147:B150"/>
    <mergeCell ref="B151:B154"/>
    <mergeCell ref="B187:B190"/>
    <mergeCell ref="B234:B237"/>
    <mergeCell ref="B238:B241"/>
    <mergeCell ref="B242:B245"/>
    <mergeCell ref="B246:B249"/>
    <mergeCell ref="B250:B253"/>
    <mergeCell ref="E348:G348"/>
    <mergeCell ref="H348:J348"/>
    <mergeCell ref="K348:M348"/>
    <mergeCell ref="N348:P348"/>
    <mergeCell ref="Q348:S348"/>
    <mergeCell ref="T348:V348"/>
    <mergeCell ref="W348:Y348"/>
    <mergeCell ref="A7:A10"/>
    <mergeCell ref="A11:A14"/>
    <mergeCell ref="A15:A18"/>
    <mergeCell ref="A19:A22"/>
    <mergeCell ref="A23:A26"/>
    <mergeCell ref="A27:A30"/>
    <mergeCell ref="A31:A34"/>
    <mergeCell ref="A35:A38"/>
    <mergeCell ref="A39:A42"/>
    <mergeCell ref="A47:A50"/>
    <mergeCell ref="A51:A54"/>
    <mergeCell ref="A55:A58"/>
    <mergeCell ref="A59:A62"/>
    <mergeCell ref="A63:A66"/>
    <mergeCell ref="A67:A70"/>
    <mergeCell ref="A71:A74"/>
    <mergeCell ref="A75:A78"/>
    <mergeCell ref="A83:A86"/>
    <mergeCell ref="B159:B162"/>
    <mergeCell ref="B163:B166"/>
    <mergeCell ref="A87:A90"/>
    <mergeCell ref="A91:A94"/>
    <mergeCell ref="A95:A98"/>
    <mergeCell ref="A99:A102"/>
    <mergeCell ref="A103:A106"/>
    <mergeCell ref="A107:A110"/>
    <mergeCell ref="A111:A114"/>
    <mergeCell ref="A115:A118"/>
    <mergeCell ref="A123:A126"/>
    <mergeCell ref="A127:A130"/>
    <mergeCell ref="A131:A134"/>
    <mergeCell ref="A135:A138"/>
    <mergeCell ref="A139:A142"/>
    <mergeCell ref="A143:A146"/>
    <mergeCell ref="A147:A150"/>
    <mergeCell ref="A151:A154"/>
    <mergeCell ref="A159:A162"/>
    <mergeCell ref="A238:A241"/>
    <mergeCell ref="A242:A245"/>
    <mergeCell ref="A246:A249"/>
    <mergeCell ref="A250:A253"/>
    <mergeCell ref="A163:A166"/>
    <mergeCell ref="A167:A170"/>
    <mergeCell ref="A171:A174"/>
    <mergeCell ref="A175:A178"/>
    <mergeCell ref="A179:A182"/>
    <mergeCell ref="A183:A186"/>
    <mergeCell ref="A191:A194"/>
    <mergeCell ref="A199:A203"/>
    <mergeCell ref="A204:A205"/>
    <mergeCell ref="A206:A209"/>
    <mergeCell ref="A210:A213"/>
    <mergeCell ref="A214:A217"/>
    <mergeCell ref="A218:A221"/>
    <mergeCell ref="A222:A225"/>
    <mergeCell ref="A226:A229"/>
    <mergeCell ref="A230:A233"/>
    <mergeCell ref="A234:A237"/>
    <mergeCell ref="C187:C190"/>
    <mergeCell ref="D187:D190"/>
    <mergeCell ref="E187:E190"/>
    <mergeCell ref="F187:F190"/>
    <mergeCell ref="G187:G190"/>
    <mergeCell ref="H187:H190"/>
    <mergeCell ref="I187:I190"/>
    <mergeCell ref="J187:J190"/>
    <mergeCell ref="M187:M190"/>
    <mergeCell ref="A187:A190"/>
    <mergeCell ref="V187:V190"/>
    <mergeCell ref="W187:W190"/>
    <mergeCell ref="X187:X190"/>
    <mergeCell ref="Y187:Y190"/>
    <mergeCell ref="Z187:Z190"/>
    <mergeCell ref="AA187:AA190"/>
    <mergeCell ref="AC187:AC19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D39"/>
  <sheetViews>
    <sheetView topLeftCell="A22" zoomScale="70" zoomScaleNormal="70" workbookViewId="0">
      <selection activeCell="AB58" sqref="AB58"/>
    </sheetView>
  </sheetViews>
  <sheetFormatPr defaultRowHeight="15" x14ac:dyDescent="0.25"/>
  <sheetData>
    <row r="2" spans="4:4" ht="21" x14ac:dyDescent="0.35">
      <c r="D2" s="889" t="s">
        <v>1700</v>
      </c>
    </row>
    <row r="39" spans="4:4" ht="21" x14ac:dyDescent="0.35">
      <c r="D39" s="889" t="s">
        <v>1701</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87"/>
  <sheetViews>
    <sheetView topLeftCell="G2" workbookViewId="0">
      <selection activeCell="G2" sqref="A1:XFD1048576"/>
    </sheetView>
  </sheetViews>
  <sheetFormatPr defaultRowHeight="15" x14ac:dyDescent="0.25"/>
  <cols>
    <col min="2" max="2" width="7.140625" customWidth="1"/>
    <col min="3" max="3" width="40" style="1300" customWidth="1"/>
    <col min="4" max="6" width="9.5703125" customWidth="1"/>
    <col min="7" max="7" width="10" bestFit="1" customWidth="1"/>
    <col min="8" max="8" width="8.140625" customWidth="1"/>
    <col min="9" max="9" width="7.42578125" bestFit="1" customWidth="1"/>
    <col min="10" max="10" width="8.85546875" style="147" bestFit="1" customWidth="1"/>
    <col min="11" max="11" width="10.5703125" bestFit="1" customWidth="1"/>
    <col min="13" max="13" width="12.5703125" customWidth="1"/>
    <col min="14" max="14" width="4.28515625" customWidth="1"/>
    <col min="33" max="33" width="6.5703125" customWidth="1"/>
  </cols>
  <sheetData>
    <row r="2" spans="2:33" x14ac:dyDescent="0.25">
      <c r="N2" s="2358"/>
      <c r="O2" s="2358"/>
      <c r="P2" s="2358"/>
      <c r="Q2" s="2358"/>
      <c r="R2" s="2358"/>
      <c r="S2" s="2358"/>
      <c r="T2" s="2358"/>
      <c r="U2" s="2358"/>
      <c r="V2" s="2358"/>
      <c r="W2" s="2358"/>
      <c r="X2" s="2358"/>
      <c r="Y2" s="2358"/>
      <c r="Z2" s="2358"/>
      <c r="AA2" s="2358"/>
      <c r="AB2" s="2358"/>
      <c r="AC2" s="2358"/>
      <c r="AD2" s="2358"/>
      <c r="AE2" s="2358"/>
      <c r="AF2" s="2358"/>
      <c r="AG2" s="2358"/>
    </row>
    <row r="3" spans="2:33" x14ac:dyDescent="0.25">
      <c r="N3" s="2358"/>
      <c r="O3" s="2358"/>
      <c r="P3" s="2358"/>
      <c r="Q3" s="2358"/>
      <c r="R3" s="2358"/>
      <c r="S3" s="2358"/>
      <c r="T3" s="2358"/>
      <c r="U3" s="2358"/>
      <c r="V3" s="2358"/>
      <c r="W3" s="2358"/>
      <c r="X3" s="2358"/>
      <c r="Y3" s="2358"/>
      <c r="Z3" s="2358"/>
      <c r="AA3" s="2358"/>
      <c r="AB3" s="2358"/>
      <c r="AC3" s="2358"/>
      <c r="AD3" s="2358"/>
      <c r="AE3" s="2358"/>
      <c r="AF3" s="2358"/>
      <c r="AG3" s="2358"/>
    </row>
    <row r="4" spans="2:33" ht="51" x14ac:dyDescent="0.25">
      <c r="B4" s="1992" t="s">
        <v>1814</v>
      </c>
      <c r="C4" s="1995" t="s">
        <v>1805</v>
      </c>
      <c r="D4" s="2344">
        <v>2017</v>
      </c>
      <c r="E4" s="2344">
        <v>2018</v>
      </c>
      <c r="F4" s="2344">
        <v>2019</v>
      </c>
      <c r="G4" s="2344">
        <v>2020</v>
      </c>
      <c r="H4" s="2344">
        <v>2021</v>
      </c>
      <c r="I4" s="2344">
        <v>2022</v>
      </c>
      <c r="J4" s="1993" t="s">
        <v>2415</v>
      </c>
      <c r="K4" s="1993" t="s">
        <v>1813</v>
      </c>
      <c r="N4" s="2358"/>
      <c r="O4" s="2358"/>
      <c r="P4" s="2358"/>
      <c r="Q4" s="2358"/>
      <c r="R4" s="2358"/>
      <c r="S4" s="2358"/>
      <c r="T4" s="2358"/>
      <c r="U4" s="2358"/>
      <c r="V4" s="2358"/>
      <c r="W4" s="2358"/>
      <c r="X4" s="2358"/>
      <c r="Y4" s="2358"/>
      <c r="Z4" s="2358"/>
      <c r="AA4" s="2358"/>
      <c r="AB4" s="2358"/>
      <c r="AC4" s="2358"/>
      <c r="AD4" s="2358"/>
      <c r="AE4" s="2358"/>
      <c r="AF4" s="2358"/>
      <c r="AG4" s="2358"/>
    </row>
    <row r="5" spans="2:33" ht="47.25" customHeight="1" x14ac:dyDescent="0.25">
      <c r="B5" s="2296">
        <v>4201</v>
      </c>
      <c r="C5" s="2297" t="s">
        <v>2416</v>
      </c>
      <c r="D5" s="2351">
        <v>137496</v>
      </c>
      <c r="E5" s="2351">
        <v>145337</v>
      </c>
      <c r="F5" s="2351">
        <v>157980.73000000001</v>
      </c>
      <c r="G5" s="2351">
        <v>173023.47</v>
      </c>
      <c r="H5" s="2351">
        <v>154430.10999999999</v>
      </c>
      <c r="I5" s="2351">
        <v>163177.77000000002</v>
      </c>
      <c r="J5" s="2295">
        <v>490631.35</v>
      </c>
      <c r="K5" s="2295">
        <v>931445.08</v>
      </c>
      <c r="N5" s="2358"/>
      <c r="O5" s="2358"/>
      <c r="P5" s="2358"/>
      <c r="Q5" s="2358"/>
      <c r="R5" s="2358"/>
      <c r="S5" s="2358"/>
      <c r="T5" s="2358"/>
      <c r="U5" s="2358"/>
      <c r="V5" s="2358"/>
      <c r="W5" s="2358"/>
      <c r="X5" s="2358"/>
      <c r="Y5" s="2358"/>
      <c r="Z5" s="2358"/>
      <c r="AA5" s="2358"/>
      <c r="AB5" s="2358"/>
      <c r="AC5" s="2358"/>
      <c r="AD5" s="2358"/>
      <c r="AE5" s="2358"/>
      <c r="AF5" s="2358"/>
      <c r="AG5" s="2358"/>
    </row>
    <row r="6" spans="2:33" ht="15.75" customHeight="1" x14ac:dyDescent="0.25">
      <c r="B6" s="2296"/>
      <c r="C6" s="2297"/>
      <c r="D6" s="2351"/>
      <c r="E6" s="2351"/>
      <c r="F6" s="2351"/>
      <c r="G6" s="2351"/>
      <c r="H6" s="2351"/>
      <c r="I6" s="2351"/>
      <c r="J6" s="2295"/>
      <c r="K6" s="2295"/>
      <c r="N6" s="2358"/>
      <c r="O6" s="2358"/>
      <c r="P6" s="2358"/>
      <c r="Q6" s="2358"/>
      <c r="R6" s="2358"/>
      <c r="S6" s="2358"/>
      <c r="T6" s="2358"/>
      <c r="U6" s="2358"/>
      <c r="V6" s="2358"/>
      <c r="W6" s="2358"/>
      <c r="X6" s="2358"/>
      <c r="Y6" s="2358"/>
      <c r="Z6" s="2358"/>
      <c r="AA6" s="2358"/>
      <c r="AB6" s="2358"/>
      <c r="AC6" s="2358"/>
      <c r="AD6" s="2358"/>
      <c r="AE6" s="2358"/>
      <c r="AF6" s="2358"/>
      <c r="AG6" s="2358"/>
    </row>
    <row r="7" spans="2:33" ht="63" customHeight="1" x14ac:dyDescent="0.25">
      <c r="B7" s="2296">
        <v>4202</v>
      </c>
      <c r="C7" s="2297" t="s">
        <v>2417</v>
      </c>
      <c r="D7" s="2351">
        <v>41546</v>
      </c>
      <c r="E7" s="2351">
        <v>40197</v>
      </c>
      <c r="F7" s="2351">
        <v>39982.980000000003</v>
      </c>
      <c r="G7" s="2351">
        <v>39392.230000000003</v>
      </c>
      <c r="H7" s="2351">
        <v>31071.19</v>
      </c>
      <c r="I7" s="2351">
        <v>55499.189999999995</v>
      </c>
      <c r="J7" s="2295">
        <v>125962.60999999999</v>
      </c>
      <c r="K7" s="2295">
        <v>247688.59000000003</v>
      </c>
      <c r="N7" s="2358"/>
      <c r="O7" s="2358"/>
      <c r="P7" s="2358"/>
      <c r="Q7" s="2358"/>
      <c r="R7" s="2358"/>
      <c r="S7" s="2358"/>
      <c r="T7" s="2358"/>
      <c r="U7" s="2358"/>
      <c r="V7" s="2358"/>
      <c r="W7" s="2358"/>
      <c r="X7" s="2358"/>
      <c r="Y7" s="2358"/>
      <c r="Z7" s="2358"/>
      <c r="AA7" s="2358"/>
      <c r="AB7" s="2358"/>
      <c r="AC7" s="2358"/>
      <c r="AD7" s="2358"/>
      <c r="AE7" s="2358"/>
      <c r="AF7" s="2358"/>
      <c r="AG7" s="2358"/>
    </row>
    <row r="8" spans="2:33" ht="15.75" customHeight="1" x14ac:dyDescent="0.25">
      <c r="B8" s="2296"/>
      <c r="C8" s="2297"/>
      <c r="D8" s="2351"/>
      <c r="E8" s="2351"/>
      <c r="F8" s="2351"/>
      <c r="G8" s="2351"/>
      <c r="H8" s="2351"/>
      <c r="I8" s="2351"/>
      <c r="J8" s="2295"/>
      <c r="K8" s="2295"/>
      <c r="N8" s="2358"/>
      <c r="O8" s="2358"/>
      <c r="P8" s="2358"/>
      <c r="Q8" s="2358"/>
      <c r="R8" s="2358"/>
      <c r="S8" s="2358"/>
      <c r="T8" s="2358"/>
      <c r="U8" s="2358"/>
      <c r="V8" s="2358"/>
      <c r="W8" s="2358"/>
      <c r="X8" s="2358"/>
      <c r="Y8" s="2358"/>
      <c r="Z8" s="2358"/>
      <c r="AA8" s="2358"/>
      <c r="AB8" s="2358"/>
      <c r="AC8" s="2358"/>
      <c r="AD8" s="2358"/>
      <c r="AE8" s="2358"/>
      <c r="AF8" s="2358"/>
      <c r="AG8" s="2358"/>
    </row>
    <row r="9" spans="2:33" ht="94.5" customHeight="1" x14ac:dyDescent="0.25">
      <c r="B9" s="2296">
        <v>4203</v>
      </c>
      <c r="C9" s="2297" t="s">
        <v>2418</v>
      </c>
      <c r="D9" s="2351">
        <v>111150</v>
      </c>
      <c r="E9" s="2351">
        <v>115303</v>
      </c>
      <c r="F9" s="2351">
        <v>119518.28</v>
      </c>
      <c r="G9" s="2351">
        <v>105489.29</v>
      </c>
      <c r="H9" s="2351">
        <v>54288.94</v>
      </c>
      <c r="I9" s="2351">
        <v>124694.66</v>
      </c>
      <c r="J9" s="2295">
        <v>284472.89</v>
      </c>
      <c r="K9" s="2295">
        <v>630444.17000000004</v>
      </c>
      <c r="N9" s="2358"/>
      <c r="O9" s="2358"/>
      <c r="P9" s="2358"/>
      <c r="Q9" s="2358"/>
      <c r="R9" s="2358"/>
      <c r="S9" s="2358"/>
      <c r="T9" s="2358"/>
      <c r="U9" s="2358"/>
      <c r="V9" s="2358"/>
      <c r="W9" s="2358"/>
      <c r="X9" s="2358"/>
      <c r="Y9" s="2358"/>
      <c r="Z9" s="2358"/>
      <c r="AA9" s="2358"/>
      <c r="AB9" s="2358"/>
      <c r="AC9" s="2358"/>
      <c r="AD9" s="2358"/>
      <c r="AE9" s="2358"/>
      <c r="AF9" s="2358"/>
      <c r="AG9" s="2358"/>
    </row>
    <row r="10" spans="2:33" ht="15.75" customHeight="1" x14ac:dyDescent="0.25">
      <c r="B10" s="2296"/>
      <c r="C10" s="2297"/>
      <c r="D10" s="2351"/>
      <c r="E10" s="2351"/>
      <c r="F10" s="2351"/>
      <c r="G10" s="2351"/>
      <c r="H10" s="2351"/>
      <c r="I10" s="2351"/>
      <c r="J10" s="2295"/>
      <c r="K10" s="2295"/>
      <c r="N10" s="2358"/>
      <c r="O10" s="2358"/>
      <c r="P10" s="2358"/>
      <c r="Q10" s="2358"/>
      <c r="R10" s="2358"/>
      <c r="S10" s="2358"/>
      <c r="T10" s="2358"/>
      <c r="U10" s="2358"/>
      <c r="V10" s="2358"/>
      <c r="W10" s="2358"/>
      <c r="X10" s="2358"/>
      <c r="Y10" s="2358"/>
      <c r="Z10" s="2358"/>
      <c r="AA10" s="2358"/>
      <c r="AB10" s="2358"/>
      <c r="AC10" s="2358"/>
      <c r="AD10" s="2358"/>
      <c r="AE10" s="2358"/>
      <c r="AF10" s="2358"/>
      <c r="AG10" s="2358"/>
    </row>
    <row r="11" spans="2:33" ht="78.75" customHeight="1" x14ac:dyDescent="0.25">
      <c r="B11" s="2296">
        <v>4204</v>
      </c>
      <c r="C11" s="2297" t="s">
        <v>2419</v>
      </c>
      <c r="D11" s="2351">
        <v>1464</v>
      </c>
      <c r="E11" s="2351">
        <v>20897</v>
      </c>
      <c r="F11" s="2351" t="s">
        <v>2411</v>
      </c>
      <c r="G11" s="2351">
        <v>25223.05</v>
      </c>
      <c r="H11" s="2351">
        <v>10030.91</v>
      </c>
      <c r="I11" s="2351">
        <v>13022.32</v>
      </c>
      <c r="J11" s="2295">
        <v>48276.28</v>
      </c>
      <c r="K11" s="2295">
        <v>70637.279999999999</v>
      </c>
      <c r="N11" s="2358"/>
      <c r="O11" s="2358"/>
      <c r="P11" s="2358"/>
      <c r="Q11" s="2358"/>
      <c r="R11" s="2358"/>
      <c r="S11" s="2358"/>
      <c r="T11" s="2358"/>
      <c r="U11" s="2358"/>
      <c r="V11" s="2358"/>
      <c r="W11" s="2358"/>
      <c r="X11" s="2358"/>
      <c r="Y11" s="2358"/>
      <c r="Z11" s="2358"/>
      <c r="AA11" s="2358"/>
      <c r="AB11" s="2358"/>
      <c r="AC11" s="2358"/>
      <c r="AD11" s="2358"/>
      <c r="AE11" s="2358"/>
      <c r="AF11" s="2358"/>
      <c r="AG11" s="2358"/>
    </row>
    <row r="12" spans="2:33" ht="15.75" customHeight="1" x14ac:dyDescent="0.25">
      <c r="B12" s="2296"/>
      <c r="C12" s="2297"/>
      <c r="D12" s="2351"/>
      <c r="E12" s="2351"/>
      <c r="F12" s="2351"/>
      <c r="G12" s="2351"/>
      <c r="H12" s="2351"/>
      <c r="I12" s="2351"/>
      <c r="J12" s="2295"/>
      <c r="K12" s="2295"/>
      <c r="N12" s="2358"/>
      <c r="O12" s="2358"/>
      <c r="P12" s="2358"/>
      <c r="Q12" s="2358"/>
      <c r="R12" s="2358"/>
      <c r="S12" s="2358"/>
      <c r="T12" s="2358"/>
      <c r="U12" s="2358"/>
      <c r="V12" s="2358"/>
      <c r="W12" s="2358"/>
      <c r="X12" s="2358"/>
      <c r="Y12" s="2358"/>
      <c r="Z12" s="2358"/>
      <c r="AA12" s="2358"/>
      <c r="AB12" s="2358"/>
      <c r="AC12" s="2358"/>
      <c r="AD12" s="2358"/>
      <c r="AE12" s="2358"/>
      <c r="AF12" s="2358"/>
      <c r="AG12" s="2358"/>
    </row>
    <row r="13" spans="2:33" s="147" customFormat="1" ht="31.5" customHeight="1" x14ac:dyDescent="0.25">
      <c r="B13" s="2296">
        <v>4205</v>
      </c>
      <c r="C13" s="2297" t="s">
        <v>2420</v>
      </c>
      <c r="D13" s="2351">
        <v>40000</v>
      </c>
      <c r="E13" s="2351">
        <v>40000</v>
      </c>
      <c r="F13" s="2351">
        <v>40000</v>
      </c>
      <c r="G13" s="2351">
        <v>49917.57</v>
      </c>
      <c r="H13" s="2351">
        <v>54956.1</v>
      </c>
      <c r="I13" s="2351">
        <v>58721.8</v>
      </c>
      <c r="J13" s="2295">
        <v>163595.47</v>
      </c>
      <c r="K13" s="2295">
        <v>283595.47000000003</v>
      </c>
      <c r="N13" s="2358"/>
      <c r="O13" s="2358"/>
      <c r="P13" s="2358"/>
      <c r="Q13" s="2358"/>
      <c r="R13" s="2358"/>
      <c r="S13" s="2358"/>
      <c r="T13" s="2358"/>
      <c r="U13" s="2358"/>
      <c r="V13" s="2358"/>
      <c r="W13" s="2358"/>
      <c r="X13" s="2358"/>
      <c r="Y13" s="2358"/>
      <c r="Z13" s="2358"/>
      <c r="AA13" s="2358"/>
      <c r="AB13" s="2358"/>
      <c r="AC13" s="2358"/>
      <c r="AD13" s="2358"/>
      <c r="AE13" s="2358"/>
      <c r="AF13" s="2358"/>
      <c r="AG13" s="2358"/>
    </row>
    <row r="14" spans="2:33" s="147" customFormat="1" ht="15.75" customHeight="1" x14ac:dyDescent="0.25">
      <c r="B14" s="2296"/>
      <c r="C14" s="2297"/>
      <c r="D14" s="2351"/>
      <c r="E14" s="2351"/>
      <c r="F14" s="2351"/>
      <c r="G14" s="2351"/>
      <c r="H14" s="2351"/>
      <c r="I14" s="2351"/>
      <c r="J14" s="2295"/>
      <c r="K14" s="2295"/>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pans="2:33" s="147" customFormat="1" ht="15.75" customHeight="1" x14ac:dyDescent="0.25">
      <c r="B15" s="2296">
        <v>4206</v>
      </c>
      <c r="C15" s="2297" t="s">
        <v>2421</v>
      </c>
      <c r="D15" s="2352"/>
      <c r="E15" s="2352"/>
      <c r="F15" s="2352"/>
      <c r="G15" s="2351">
        <v>13532.08</v>
      </c>
      <c r="H15" s="2351">
        <v>25637.93</v>
      </c>
      <c r="I15" s="2351">
        <v>23002.620000000003</v>
      </c>
      <c r="J15" s="2295">
        <v>62172.630000000005</v>
      </c>
      <c r="K15" s="2295">
        <v>62172.630000000005</v>
      </c>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pans="2:33" s="147" customFormat="1" ht="15.75" customHeight="1" x14ac:dyDescent="0.25">
      <c r="B16" s="2296"/>
      <c r="C16" s="2297"/>
      <c r="D16" s="2352"/>
      <c r="E16" s="2352"/>
      <c r="F16" s="2352"/>
      <c r="G16" s="2351"/>
      <c r="H16" s="2351"/>
      <c r="I16" s="2351"/>
      <c r="J16" s="2295"/>
      <c r="K16" s="2295"/>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pans="2:11" ht="59.25" customHeight="1" x14ac:dyDescent="0.25">
      <c r="B17" s="1994">
        <v>7497</v>
      </c>
      <c r="C17" s="1995" t="s">
        <v>2422</v>
      </c>
      <c r="D17" s="2345"/>
      <c r="E17" s="2345"/>
      <c r="F17" s="2353">
        <v>15500</v>
      </c>
      <c r="G17" s="2345"/>
      <c r="H17" s="2345"/>
      <c r="I17" s="2345"/>
      <c r="J17" s="1998">
        <v>0</v>
      </c>
      <c r="K17" s="1998">
        <v>15500</v>
      </c>
    </row>
    <row r="18" spans="2:11" s="147" customFormat="1" ht="59.25" customHeight="1" x14ac:dyDescent="0.25">
      <c r="B18" s="2340"/>
      <c r="C18" s="2341" t="s">
        <v>2413</v>
      </c>
      <c r="D18" s="2345"/>
      <c r="E18" s="2345"/>
      <c r="F18" s="2353"/>
      <c r="G18" s="2353">
        <v>15658.4</v>
      </c>
      <c r="H18" s="2353">
        <v>17979.32</v>
      </c>
      <c r="I18" s="2353">
        <v>19978.18</v>
      </c>
      <c r="J18" s="1998">
        <v>53615.9</v>
      </c>
      <c r="K18" s="1998">
        <v>53615.9</v>
      </c>
    </row>
    <row r="19" spans="2:11" s="147" customFormat="1" ht="59.25" customHeight="1" x14ac:dyDescent="0.25">
      <c r="B19" s="2340"/>
      <c r="C19" s="2341" t="s">
        <v>2412</v>
      </c>
      <c r="D19" s="2345"/>
      <c r="E19" s="2345"/>
      <c r="F19" s="2353"/>
      <c r="G19" s="2353">
        <v>80514.55</v>
      </c>
      <c r="H19" s="2353">
        <v>81371.66</v>
      </c>
      <c r="I19" s="2353">
        <v>0</v>
      </c>
      <c r="J19" s="1998">
        <v>161886.21000000002</v>
      </c>
      <c r="K19" s="1998">
        <v>161886.21000000002</v>
      </c>
    </row>
    <row r="20" spans="2:11" s="147" customFormat="1" ht="59.25" customHeight="1" x14ac:dyDescent="0.25">
      <c r="B20" s="2340"/>
      <c r="C20" s="2341" t="s">
        <v>2424</v>
      </c>
      <c r="D20" s="2345"/>
      <c r="E20" s="2345"/>
      <c r="F20" s="2353"/>
      <c r="G20" s="2353">
        <v>32865.659999999996</v>
      </c>
      <c r="H20" s="2353">
        <v>35078.01</v>
      </c>
      <c r="I20" s="2353">
        <v>32857.870000000003</v>
      </c>
      <c r="J20" s="1998">
        <v>100801.54000000001</v>
      </c>
      <c r="K20" s="1998">
        <v>100801.54000000001</v>
      </c>
    </row>
    <row r="21" spans="2:11" s="147" customFormat="1" ht="59.25" customHeight="1" x14ac:dyDescent="0.25">
      <c r="B21" s="2340"/>
      <c r="C21" s="2341" t="s">
        <v>2423</v>
      </c>
      <c r="D21" s="2345"/>
      <c r="E21" s="2345"/>
      <c r="F21" s="2353"/>
      <c r="G21" s="2353">
        <v>244797.84</v>
      </c>
      <c r="H21" s="2353">
        <v>16922.14</v>
      </c>
      <c r="I21" s="2353">
        <v>49059.03</v>
      </c>
      <c r="J21" s="1998">
        <v>310779.01</v>
      </c>
      <c r="K21" s="1998">
        <v>310779.01</v>
      </c>
    </row>
    <row r="22" spans="2:11" s="147" customFormat="1" ht="59.25" customHeight="1" x14ac:dyDescent="0.25">
      <c r="B22" s="2340"/>
      <c r="C22" s="2341" t="s">
        <v>2414</v>
      </c>
      <c r="D22" s="2345"/>
      <c r="E22" s="2345"/>
      <c r="F22" s="2353"/>
      <c r="G22" s="2353">
        <v>666.31999999999994</v>
      </c>
      <c r="H22" s="2353">
        <v>49</v>
      </c>
      <c r="I22" s="2353">
        <v>65.33</v>
      </c>
      <c r="J22" s="1998">
        <v>780.65</v>
      </c>
      <c r="K22" s="1998">
        <v>780.65</v>
      </c>
    </row>
    <row r="23" spans="2:11" ht="29.25" customHeight="1" x14ac:dyDescent="0.25">
      <c r="B23" s="2340" t="s">
        <v>147</v>
      </c>
      <c r="C23" s="2341" t="s">
        <v>2430</v>
      </c>
      <c r="D23" s="2059">
        <v>331656</v>
      </c>
      <c r="E23" s="2059">
        <v>361734</v>
      </c>
      <c r="F23" s="2059">
        <v>372981.99</v>
      </c>
      <c r="G23" s="2059">
        <v>781080.46</v>
      </c>
      <c r="H23" s="2059">
        <v>481815.31000000006</v>
      </c>
      <c r="I23" s="1997">
        <v>540078.7699999999</v>
      </c>
      <c r="J23" s="2059">
        <v>1802974.5399999998</v>
      </c>
      <c r="K23" s="1998">
        <v>2869346.53</v>
      </c>
    </row>
    <row r="24" spans="2:11" ht="15" customHeight="1" x14ac:dyDescent="0.25">
      <c r="B24" s="912" t="s">
        <v>1806</v>
      </c>
      <c r="C24" s="2324"/>
      <c r="D24" s="912"/>
      <c r="E24" s="912"/>
      <c r="F24" s="912"/>
      <c r="G24" s="912"/>
      <c r="H24" s="912"/>
      <c r="I24" s="912"/>
      <c r="J24" s="912"/>
    </row>
    <row r="25" spans="2:11" x14ac:dyDescent="0.25">
      <c r="B25" s="912"/>
      <c r="C25" s="2324"/>
      <c r="D25" s="912"/>
      <c r="E25" s="912"/>
      <c r="F25" s="2325" t="s">
        <v>1808</v>
      </c>
      <c r="G25" s="912"/>
      <c r="H25" s="912"/>
      <c r="I25" s="912"/>
      <c r="J25" s="912"/>
    </row>
    <row r="26" spans="2:11" x14ac:dyDescent="0.25">
      <c r="B26" s="912"/>
      <c r="C26" s="2324"/>
      <c r="D26" s="912"/>
      <c r="E26" s="912"/>
      <c r="F26" s="912"/>
      <c r="G26" s="2325" t="s">
        <v>1807</v>
      </c>
      <c r="H26" s="912"/>
      <c r="I26" s="912"/>
      <c r="J26" s="912"/>
    </row>
    <row r="27" spans="2:11" x14ac:dyDescent="0.25">
      <c r="B27" s="912"/>
      <c r="C27" s="2324"/>
      <c r="D27" s="912"/>
      <c r="E27" s="912"/>
      <c r="F27" s="912"/>
      <c r="G27" s="912"/>
      <c r="H27" s="2325" t="s">
        <v>1809</v>
      </c>
      <c r="I27" s="912"/>
      <c r="J27" s="912"/>
    </row>
    <row r="28" spans="2:11" x14ac:dyDescent="0.25">
      <c r="B28" s="912"/>
      <c r="C28" s="2324"/>
      <c r="D28" s="912"/>
      <c r="E28" s="912"/>
      <c r="F28" s="912"/>
      <c r="G28" s="912"/>
      <c r="H28" s="912"/>
      <c r="I28" s="912"/>
      <c r="J28" s="912"/>
    </row>
    <row r="29" spans="2:11" x14ac:dyDescent="0.25">
      <c r="B29" s="912" t="s">
        <v>1810</v>
      </c>
      <c r="C29" s="2324"/>
      <c r="D29" s="912"/>
      <c r="E29" s="912"/>
      <c r="F29" s="912"/>
      <c r="G29" s="912"/>
      <c r="H29" s="912"/>
      <c r="I29" s="912"/>
      <c r="J29" s="912"/>
    </row>
    <row r="30" spans="2:11" x14ac:dyDescent="0.25">
      <c r="B30" s="912"/>
      <c r="C30" s="2324"/>
      <c r="D30" s="912"/>
      <c r="E30" s="912"/>
      <c r="F30" s="912"/>
      <c r="G30" s="912"/>
      <c r="H30" s="912"/>
      <c r="I30" s="912"/>
      <c r="J30" s="912"/>
    </row>
    <row r="31" spans="2:11" x14ac:dyDescent="0.25">
      <c r="B31" s="912" t="s">
        <v>1811</v>
      </c>
      <c r="C31" s="2324"/>
      <c r="D31" s="912"/>
      <c r="E31" s="912"/>
      <c r="F31" s="912"/>
      <c r="G31" s="912"/>
      <c r="H31" s="912"/>
      <c r="I31" s="912"/>
      <c r="J31" s="912"/>
    </row>
    <row r="32" spans="2:11" x14ac:dyDescent="0.25">
      <c r="B32" s="912" t="s">
        <v>1812</v>
      </c>
      <c r="C32" s="2324"/>
      <c r="D32" s="912"/>
      <c r="E32" s="912"/>
      <c r="F32" s="912"/>
      <c r="G32" s="376" t="s">
        <v>2410</v>
      </c>
      <c r="H32" s="912"/>
      <c r="I32" s="912"/>
      <c r="J32" s="912"/>
    </row>
    <row r="33" spans="2:7" x14ac:dyDescent="0.25">
      <c r="D33" s="138"/>
    </row>
    <row r="34" spans="2:7" x14ac:dyDescent="0.25">
      <c r="C34" s="2342"/>
      <c r="D34" s="2343"/>
      <c r="E34" s="2343"/>
      <c r="F34" s="2343"/>
    </row>
    <row r="35" spans="2:7" ht="15.75" thickBot="1" x14ac:dyDescent="0.3"/>
    <row r="36" spans="2:7" ht="15.75" thickBot="1" x14ac:dyDescent="0.3">
      <c r="B36" s="2326" t="s">
        <v>2379</v>
      </c>
      <c r="C36" s="2327" t="s">
        <v>2380</v>
      </c>
      <c r="D36" s="2328">
        <v>2020</v>
      </c>
      <c r="E36" s="2328">
        <v>2021</v>
      </c>
      <c r="F36" s="2328">
        <v>2022</v>
      </c>
      <c r="G36" s="70"/>
    </row>
    <row r="37" spans="2:7" ht="15.75" thickBot="1" x14ac:dyDescent="0.3">
      <c r="B37" s="2329" t="s">
        <v>2381</v>
      </c>
      <c r="C37" s="2330" t="s">
        <v>2382</v>
      </c>
      <c r="D37" s="2331">
        <v>322037.12</v>
      </c>
      <c r="E37" s="2331">
        <v>325057.40999999997</v>
      </c>
      <c r="F37" s="2331">
        <v>424288.85</v>
      </c>
    </row>
    <row r="38" spans="2:7" ht="15.75" thickBot="1" x14ac:dyDescent="0.3">
      <c r="B38" s="2329" t="s">
        <v>2383</v>
      </c>
      <c r="C38" s="2330" t="s">
        <v>2384</v>
      </c>
      <c r="D38" s="2332">
        <v>0</v>
      </c>
      <c r="E38" s="2331">
        <v>1500</v>
      </c>
      <c r="F38" s="2332">
        <v>0</v>
      </c>
    </row>
    <row r="39" spans="2:7" ht="15.75" thickBot="1" x14ac:dyDescent="0.3">
      <c r="B39" s="2329" t="s">
        <v>2385</v>
      </c>
      <c r="C39" s="2330" t="s">
        <v>2386</v>
      </c>
      <c r="D39" s="2331">
        <v>15658.4</v>
      </c>
      <c r="E39" s="2331">
        <v>17979.32</v>
      </c>
      <c r="F39" s="2331">
        <v>19978.18</v>
      </c>
    </row>
    <row r="40" spans="2:7" ht="15.75" thickBot="1" x14ac:dyDescent="0.3">
      <c r="B40" s="2329" t="s">
        <v>2387</v>
      </c>
      <c r="C40" s="2330" t="s">
        <v>2388</v>
      </c>
      <c r="D40" s="2331">
        <v>75514.55</v>
      </c>
      <c r="E40" s="2331">
        <v>79871.66</v>
      </c>
      <c r="F40" s="2332">
        <v>0</v>
      </c>
    </row>
    <row r="41" spans="2:7" ht="15.75" thickBot="1" x14ac:dyDescent="0.3">
      <c r="B41" s="2329" t="s">
        <v>2389</v>
      </c>
      <c r="C41" s="2330" t="s">
        <v>2390</v>
      </c>
      <c r="D41" s="2331">
        <v>5000</v>
      </c>
      <c r="E41" s="2332">
        <v>0</v>
      </c>
      <c r="F41" s="2332">
        <v>0</v>
      </c>
    </row>
    <row r="42" spans="2:7" ht="15.75" thickBot="1" x14ac:dyDescent="0.3">
      <c r="B42" s="2329" t="s">
        <v>2391</v>
      </c>
      <c r="C42" s="2330" t="s">
        <v>2392</v>
      </c>
      <c r="D42" s="2331">
        <v>14149.65</v>
      </c>
      <c r="E42" s="2331">
        <v>13838.67</v>
      </c>
      <c r="F42" s="2331">
        <v>24631.99</v>
      </c>
    </row>
    <row r="43" spans="2:7" ht="15.75" thickBot="1" x14ac:dyDescent="0.3">
      <c r="B43" s="2329" t="s">
        <v>2391</v>
      </c>
      <c r="C43" s="2330" t="s">
        <v>2393</v>
      </c>
      <c r="D43" s="2331">
        <v>14022.56</v>
      </c>
      <c r="E43" s="2332">
        <v>0</v>
      </c>
      <c r="F43" s="2332">
        <v>0</v>
      </c>
    </row>
    <row r="44" spans="2:7" ht="15.75" thickBot="1" x14ac:dyDescent="0.3">
      <c r="B44" s="2329" t="s">
        <v>2394</v>
      </c>
      <c r="C44" s="2330" t="s">
        <v>2395</v>
      </c>
      <c r="D44" s="2331">
        <v>4693.45</v>
      </c>
      <c r="E44" s="2331">
        <v>21239.34</v>
      </c>
      <c r="F44" s="2331">
        <v>8225.8799999999992</v>
      </c>
    </row>
    <row r="45" spans="2:7" ht="15.75" thickBot="1" x14ac:dyDescent="0.3">
      <c r="B45" s="2329" t="s">
        <v>2396</v>
      </c>
      <c r="C45" s="2330" t="s">
        <v>2397</v>
      </c>
      <c r="D45" s="2331">
        <v>19000</v>
      </c>
      <c r="E45" s="2332">
        <v>0</v>
      </c>
      <c r="F45" s="2332">
        <v>0</v>
      </c>
    </row>
    <row r="46" spans="2:7" ht="15.75" thickBot="1" x14ac:dyDescent="0.3">
      <c r="B46" s="2329" t="s">
        <v>2398</v>
      </c>
      <c r="C46" s="2330" t="s">
        <v>2399</v>
      </c>
      <c r="D46" s="2331">
        <v>225797.84</v>
      </c>
      <c r="E46" s="2331">
        <v>16922.14</v>
      </c>
      <c r="F46" s="2331">
        <v>49059.03</v>
      </c>
    </row>
    <row r="47" spans="2:7" ht="15.75" thickBot="1" x14ac:dyDescent="0.3">
      <c r="B47" s="2329" t="s">
        <v>2400</v>
      </c>
      <c r="C47" s="2330" t="s">
        <v>2401</v>
      </c>
      <c r="D47" s="2332">
        <v>3.51</v>
      </c>
      <c r="E47" s="2332">
        <v>0</v>
      </c>
      <c r="F47" s="2332">
        <v>57.6</v>
      </c>
    </row>
    <row r="48" spans="2:7" ht="15.75" thickBot="1" x14ac:dyDescent="0.3">
      <c r="B48" s="2329" t="s">
        <v>2402</v>
      </c>
      <c r="C48" s="2330" t="s">
        <v>2403</v>
      </c>
      <c r="D48" s="2332">
        <v>204.19</v>
      </c>
      <c r="E48" s="2332">
        <v>0</v>
      </c>
      <c r="F48" s="2332">
        <v>0</v>
      </c>
    </row>
    <row r="49" spans="2:10" ht="15.75" thickBot="1" x14ac:dyDescent="0.3">
      <c r="B49" s="2329" t="s">
        <v>2404</v>
      </c>
      <c r="C49" s="2330" t="s">
        <v>2405</v>
      </c>
      <c r="D49" s="2332">
        <v>458.62</v>
      </c>
      <c r="E49" s="2332">
        <v>49</v>
      </c>
      <c r="F49" s="2332">
        <v>7.73</v>
      </c>
    </row>
    <row r="50" spans="2:10" ht="15.75" thickBot="1" x14ac:dyDescent="0.3">
      <c r="B50" s="2329"/>
      <c r="C50" s="2330"/>
      <c r="D50" s="2330"/>
      <c r="E50" s="2330"/>
      <c r="F50" s="2330"/>
    </row>
    <row r="51" spans="2:10" ht="15.75" thickBot="1" x14ac:dyDescent="0.3">
      <c r="B51" s="2333"/>
      <c r="C51" s="2334" t="s">
        <v>2406</v>
      </c>
      <c r="D51" s="2335">
        <v>696539.89</v>
      </c>
      <c r="E51" s="2335">
        <v>476457.54</v>
      </c>
      <c r="F51" s="2335">
        <v>526249.26</v>
      </c>
    </row>
    <row r="52" spans="2:10" x14ac:dyDescent="0.25">
      <c r="B52" s="266"/>
      <c r="C52"/>
    </row>
    <row r="53" spans="2:10" x14ac:dyDescent="0.25">
      <c r="B53" s="266"/>
      <c r="C53"/>
    </row>
    <row r="54" spans="2:10" ht="15.75" thickBot="1" x14ac:dyDescent="0.3">
      <c r="B54" s="266" t="s">
        <v>2407</v>
      </c>
      <c r="C54"/>
    </row>
    <row r="55" spans="2:10" ht="15.75" thickBot="1" x14ac:dyDescent="0.3">
      <c r="B55" s="2336">
        <v>466</v>
      </c>
      <c r="C55" s="2337" t="s">
        <v>2408</v>
      </c>
      <c r="D55" s="2338">
        <v>11025.2</v>
      </c>
      <c r="E55" s="2338">
        <v>4679.29</v>
      </c>
      <c r="F55" s="2338">
        <v>9664.25</v>
      </c>
    </row>
    <row r="56" spans="2:10" ht="15.75" thickBot="1" x14ac:dyDescent="0.3">
      <c r="B56" s="2339">
        <v>467</v>
      </c>
      <c r="C56" s="2330" t="s">
        <v>2409</v>
      </c>
      <c r="D56" s="2332">
        <v>287.70999999999998</v>
      </c>
      <c r="E56" s="2331">
        <v>1150.3800000000001</v>
      </c>
      <c r="F56" s="2332">
        <v>0</v>
      </c>
    </row>
    <row r="59" spans="2:10" x14ac:dyDescent="0.25">
      <c r="B59" s="2357"/>
      <c r="C59" s="2358"/>
      <c r="D59" s="2358"/>
      <c r="E59" s="2358"/>
      <c r="F59" s="2358"/>
      <c r="G59" s="2358"/>
      <c r="H59" s="2358"/>
    </row>
    <row r="60" spans="2:10" ht="25.5" x14ac:dyDescent="0.25">
      <c r="B60" s="2359"/>
      <c r="C60" s="2346" t="s">
        <v>2425</v>
      </c>
      <c r="D60" s="2347">
        <v>2020</v>
      </c>
      <c r="E60" s="2347">
        <v>2021</v>
      </c>
      <c r="F60" s="2347">
        <v>2022</v>
      </c>
      <c r="G60" s="2348" t="s">
        <v>2415</v>
      </c>
      <c r="H60" s="2358"/>
      <c r="J60"/>
    </row>
    <row r="61" spans="2:10" x14ac:dyDescent="0.25">
      <c r="B61" s="2358"/>
      <c r="C61" s="2354" t="s">
        <v>2426</v>
      </c>
      <c r="D61" s="2350">
        <v>406577.69</v>
      </c>
      <c r="E61" s="2350">
        <v>330415.18</v>
      </c>
      <c r="F61" s="2350">
        <v>438118.36</v>
      </c>
      <c r="G61" s="2355">
        <v>1175111.23</v>
      </c>
      <c r="H61" s="2358"/>
    </row>
    <row r="62" spans="2:10" x14ac:dyDescent="0.25">
      <c r="B62" s="2358"/>
      <c r="C62" s="2354" t="s">
        <v>2427</v>
      </c>
      <c r="D62" s="2350">
        <v>32865.659999999996</v>
      </c>
      <c r="E62" s="2350">
        <v>35078.01</v>
      </c>
      <c r="F62" s="2350">
        <v>32857.870000000003</v>
      </c>
      <c r="G62" s="2355">
        <v>100801.54000000001</v>
      </c>
      <c r="H62" s="2358"/>
    </row>
    <row r="63" spans="2:10" x14ac:dyDescent="0.25">
      <c r="B63" s="2358"/>
      <c r="C63" s="2354" t="s">
        <v>2428</v>
      </c>
      <c r="D63" s="2356">
        <v>244797.84</v>
      </c>
      <c r="E63" s="2356">
        <v>16922.14</v>
      </c>
      <c r="F63" s="2356">
        <v>49059.03</v>
      </c>
      <c r="G63" s="2355">
        <v>310779.01</v>
      </c>
      <c r="H63" s="2358"/>
    </row>
    <row r="64" spans="2:10" x14ac:dyDescent="0.25">
      <c r="B64" s="2358"/>
      <c r="C64" s="2354" t="s">
        <v>2429</v>
      </c>
      <c r="D64" s="2350">
        <v>96172.95</v>
      </c>
      <c r="E64" s="2350">
        <v>99350.98000000001</v>
      </c>
      <c r="F64" s="2350">
        <v>19978.18</v>
      </c>
      <c r="G64" s="2355">
        <v>215502.11</v>
      </c>
      <c r="H64" s="2358"/>
    </row>
    <row r="65" spans="2:8" x14ac:dyDescent="0.25">
      <c r="B65" s="2358"/>
      <c r="C65" s="2354" t="s">
        <v>2414</v>
      </c>
      <c r="D65" s="2350">
        <v>666.31999999999994</v>
      </c>
      <c r="E65" s="2350">
        <v>49</v>
      </c>
      <c r="F65" s="2350">
        <v>65.33</v>
      </c>
      <c r="G65" s="2355">
        <v>780.65</v>
      </c>
      <c r="H65" s="2358"/>
    </row>
    <row r="66" spans="2:8" x14ac:dyDescent="0.25">
      <c r="B66" s="2358"/>
      <c r="C66" s="2349" t="s">
        <v>147</v>
      </c>
      <c r="D66" s="1729">
        <v>781080.45999999985</v>
      </c>
      <c r="E66" s="1729">
        <v>481815.31000000006</v>
      </c>
      <c r="F66" s="1729">
        <v>540078.77</v>
      </c>
      <c r="G66" s="1778">
        <v>1802974.54</v>
      </c>
      <c r="H66" s="2358"/>
    </row>
    <row r="67" spans="2:8" x14ac:dyDescent="0.25">
      <c r="B67" s="2358"/>
      <c r="C67" s="2360"/>
      <c r="D67" s="2358"/>
      <c r="E67" s="2358"/>
      <c r="F67" s="2358"/>
      <c r="G67" s="2358"/>
      <c r="H67" s="2358"/>
    </row>
    <row r="68" spans="2:8" x14ac:dyDescent="0.25">
      <c r="B68" s="2358"/>
      <c r="C68" s="2360"/>
      <c r="D68" s="2358"/>
      <c r="E68" s="2358"/>
      <c r="F68" s="2358"/>
      <c r="G68" s="2358"/>
      <c r="H68" s="2358"/>
    </row>
    <row r="69" spans="2:8" x14ac:dyDescent="0.25">
      <c r="B69" s="2358"/>
      <c r="C69" s="2360"/>
      <c r="D69" s="2358"/>
      <c r="E69" s="2358"/>
      <c r="F69" s="2358"/>
      <c r="G69" s="2358"/>
      <c r="H69" s="2358"/>
    </row>
    <row r="70" spans="2:8" x14ac:dyDescent="0.25">
      <c r="B70" s="2358"/>
      <c r="C70" s="2360"/>
      <c r="D70" s="2358"/>
      <c r="E70" s="2358"/>
      <c r="F70" s="2358"/>
      <c r="G70" s="2358"/>
      <c r="H70" s="2358"/>
    </row>
    <row r="71" spans="2:8" x14ac:dyDescent="0.25">
      <c r="B71" s="2358"/>
      <c r="C71" s="2360"/>
      <c r="D71" s="2358"/>
      <c r="E71" s="2358"/>
      <c r="F71" s="2358"/>
      <c r="G71" s="2358"/>
      <c r="H71" s="2358"/>
    </row>
    <row r="72" spans="2:8" x14ac:dyDescent="0.25">
      <c r="B72" s="2358"/>
      <c r="C72" s="2360"/>
      <c r="D72" s="2358"/>
      <c r="E72" s="2358"/>
      <c r="F72" s="2358"/>
      <c r="G72" s="2358"/>
      <c r="H72" s="2358"/>
    </row>
    <row r="73" spans="2:8" x14ac:dyDescent="0.25">
      <c r="B73" s="2358"/>
      <c r="C73" s="2360"/>
      <c r="D73" s="2358"/>
      <c r="E73" s="2358"/>
      <c r="F73" s="2358"/>
      <c r="G73" s="2358"/>
      <c r="H73" s="2358"/>
    </row>
    <row r="74" spans="2:8" x14ac:dyDescent="0.25">
      <c r="B74" s="2358"/>
      <c r="C74" s="2360"/>
      <c r="D74" s="2358"/>
      <c r="E74" s="2358"/>
      <c r="F74" s="2358"/>
      <c r="G74" s="2358"/>
      <c r="H74" s="2358"/>
    </row>
    <row r="75" spans="2:8" x14ac:dyDescent="0.25">
      <c r="B75" s="2358"/>
      <c r="C75" s="2360"/>
      <c r="D75" s="2358"/>
      <c r="E75" s="2358"/>
      <c r="F75" s="2358"/>
      <c r="G75" s="2358"/>
      <c r="H75" s="2358"/>
    </row>
    <row r="76" spans="2:8" x14ac:dyDescent="0.25">
      <c r="B76" s="2358"/>
      <c r="C76" s="2360"/>
      <c r="D76" s="2358"/>
      <c r="E76" s="2358"/>
      <c r="F76" s="2358"/>
      <c r="G76" s="2358"/>
      <c r="H76" s="2358"/>
    </row>
    <row r="77" spans="2:8" x14ac:dyDescent="0.25">
      <c r="B77" s="2358"/>
      <c r="C77" s="2360"/>
      <c r="D77" s="2358"/>
      <c r="E77" s="2358"/>
      <c r="F77" s="2358"/>
      <c r="G77" s="2358"/>
      <c r="H77" s="2358"/>
    </row>
    <row r="78" spans="2:8" x14ac:dyDescent="0.25">
      <c r="B78" s="2358"/>
      <c r="C78" s="2360"/>
      <c r="D78" s="2358"/>
      <c r="E78" s="2358"/>
      <c r="F78" s="2358"/>
      <c r="G78" s="2358"/>
      <c r="H78" s="2358"/>
    </row>
    <row r="79" spans="2:8" x14ac:dyDescent="0.25">
      <c r="B79" s="2358"/>
      <c r="C79" s="2360"/>
      <c r="D79" s="2358"/>
      <c r="E79" s="2358"/>
      <c r="F79" s="2358"/>
      <c r="G79" s="2358"/>
      <c r="H79" s="2358"/>
    </row>
    <row r="80" spans="2:8" x14ac:dyDescent="0.25">
      <c r="B80" s="2358"/>
      <c r="C80" s="2360"/>
      <c r="D80" s="2358"/>
      <c r="E80" s="2358"/>
      <c r="F80" s="2358"/>
      <c r="G80" s="2358"/>
      <c r="H80" s="2358"/>
    </row>
    <row r="81" spans="2:8" x14ac:dyDescent="0.25">
      <c r="B81" s="2358"/>
      <c r="C81" s="2360"/>
      <c r="D81" s="2358"/>
      <c r="E81" s="2358"/>
      <c r="F81" s="2358"/>
      <c r="G81" s="2358"/>
      <c r="H81" s="2358"/>
    </row>
    <row r="82" spans="2:8" x14ac:dyDescent="0.25">
      <c r="B82" s="2358"/>
      <c r="C82" s="2360"/>
      <c r="D82" s="2358"/>
      <c r="E82" s="2358"/>
      <c r="F82" s="2358"/>
      <c r="G82" s="2358"/>
      <c r="H82" s="2358"/>
    </row>
    <row r="83" spans="2:8" x14ac:dyDescent="0.25">
      <c r="B83" s="2358"/>
      <c r="C83" s="2360"/>
      <c r="D83" s="2358"/>
      <c r="E83" s="2358"/>
      <c r="F83" s="2358"/>
      <c r="G83" s="2358"/>
      <c r="H83" s="2358"/>
    </row>
    <row r="84" spans="2:8" x14ac:dyDescent="0.25">
      <c r="B84" s="2358"/>
      <c r="C84" s="2360"/>
      <c r="D84" s="2358"/>
      <c r="E84" s="2358"/>
      <c r="F84" s="2358"/>
      <c r="G84" s="2358"/>
      <c r="H84" s="2358"/>
    </row>
    <row r="85" spans="2:8" x14ac:dyDescent="0.25">
      <c r="B85" s="2358"/>
      <c r="C85" s="2360"/>
      <c r="D85" s="2358"/>
      <c r="E85" s="2358"/>
      <c r="F85" s="2358"/>
      <c r="G85" s="2358"/>
      <c r="H85" s="2358"/>
    </row>
    <row r="86" spans="2:8" x14ac:dyDescent="0.25">
      <c r="B86" s="2358"/>
      <c r="C86" s="2360"/>
      <c r="D86" s="2358"/>
      <c r="E86" s="2358"/>
      <c r="F86" s="2358"/>
      <c r="G86" s="2358"/>
      <c r="H86" s="2358"/>
    </row>
    <row r="87" spans="2:8" x14ac:dyDescent="0.25">
      <c r="B87" s="2358"/>
      <c r="C87" s="2360"/>
      <c r="D87" s="2358"/>
      <c r="E87" s="2358"/>
      <c r="F87" s="2358"/>
      <c r="G87" s="2358"/>
      <c r="H87" s="2358"/>
    </row>
  </sheetData>
  <mergeCells count="60">
    <mergeCell ref="J5:J6"/>
    <mergeCell ref="J7:J8"/>
    <mergeCell ref="J9:J10"/>
    <mergeCell ref="J11:J12"/>
    <mergeCell ref="J13:J14"/>
    <mergeCell ref="J15:J16"/>
    <mergeCell ref="H5:H6"/>
    <mergeCell ref="H7:H8"/>
    <mergeCell ref="H9:H10"/>
    <mergeCell ref="H13:H14"/>
    <mergeCell ref="H11:H12"/>
    <mergeCell ref="H15:H16"/>
    <mergeCell ref="D15:D16"/>
    <mergeCell ref="E15:E16"/>
    <mergeCell ref="F13:F14"/>
    <mergeCell ref="F15:F16"/>
    <mergeCell ref="C13:C14"/>
    <mergeCell ref="G13:G14"/>
    <mergeCell ref="G11:G12"/>
    <mergeCell ref="B15:B16"/>
    <mergeCell ref="C15:C16"/>
    <mergeCell ref="G15:G16"/>
    <mergeCell ref="D13:D14"/>
    <mergeCell ref="E13:E14"/>
    <mergeCell ref="F9:F10"/>
    <mergeCell ref="B13:B14"/>
    <mergeCell ref="F11:F12"/>
    <mergeCell ref="G5:G6"/>
    <mergeCell ref="G7:G8"/>
    <mergeCell ref="G9:G10"/>
    <mergeCell ref="E11:E12"/>
    <mergeCell ref="F5:F6"/>
    <mergeCell ref="F7:F8"/>
    <mergeCell ref="E5:E6"/>
    <mergeCell ref="E7:E8"/>
    <mergeCell ref="E9:E10"/>
    <mergeCell ref="B9:B10"/>
    <mergeCell ref="C9:C10"/>
    <mergeCell ref="D9:D10"/>
    <mergeCell ref="B11:B12"/>
    <mergeCell ref="C11:C12"/>
    <mergeCell ref="D11:D12"/>
    <mergeCell ref="B5:B6"/>
    <mergeCell ref="C5:C6"/>
    <mergeCell ref="D5:D6"/>
    <mergeCell ref="B7:B8"/>
    <mergeCell ref="C7:C8"/>
    <mergeCell ref="D7:D8"/>
    <mergeCell ref="I11:I12"/>
    <mergeCell ref="K15:K16"/>
    <mergeCell ref="I15:I16"/>
    <mergeCell ref="I5:I6"/>
    <mergeCell ref="K7:K8"/>
    <mergeCell ref="I7:I8"/>
    <mergeCell ref="K9:K10"/>
    <mergeCell ref="I9:I10"/>
    <mergeCell ref="K11:K12"/>
    <mergeCell ref="I13:I14"/>
    <mergeCell ref="K13:K14"/>
    <mergeCell ref="K5:K6"/>
  </mergeCells>
  <hyperlinks>
    <hyperlink ref="G32" r:id="rId1"/>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G50"/>
  <sheetViews>
    <sheetView workbookViewId="0">
      <selection sqref="A1:XFD1048576"/>
    </sheetView>
  </sheetViews>
  <sheetFormatPr defaultRowHeight="15" x14ac:dyDescent="0.25"/>
  <cols>
    <col min="2" max="2" width="7.85546875" customWidth="1"/>
    <col min="3" max="3" width="45.42578125" customWidth="1"/>
    <col min="4" max="4" width="11.5703125" customWidth="1"/>
    <col min="5" max="5" width="14.28515625" customWidth="1"/>
    <col min="6" max="6" width="14" customWidth="1"/>
    <col min="7" max="7" width="15.140625" customWidth="1"/>
  </cols>
  <sheetData>
    <row r="2" spans="2:7" s="266" customFormat="1" x14ac:dyDescent="0.25"/>
    <row r="3" spans="2:7" s="266" customFormat="1" ht="19.5" customHeight="1" x14ac:dyDescent="0.25">
      <c r="B3" s="2298" t="s">
        <v>1660</v>
      </c>
      <c r="C3" s="1852" t="s">
        <v>1661</v>
      </c>
      <c r="D3" s="1853">
        <v>1</v>
      </c>
      <c r="E3" s="1853">
        <v>0.7</v>
      </c>
      <c r="F3" s="1853">
        <v>0.6</v>
      </c>
      <c r="G3" s="2299" t="s">
        <v>1664</v>
      </c>
    </row>
    <row r="4" spans="2:7" s="266" customFormat="1" ht="75.75" customHeight="1" x14ac:dyDescent="0.25">
      <c r="B4" s="2298"/>
      <c r="C4" s="1854" t="s">
        <v>1665</v>
      </c>
      <c r="D4" s="1855" t="s">
        <v>1662</v>
      </c>
      <c r="E4" s="1855" t="s">
        <v>1663</v>
      </c>
      <c r="F4" s="1855" t="s">
        <v>1666</v>
      </c>
      <c r="G4" s="2300"/>
    </row>
    <row r="5" spans="2:7" s="266" customFormat="1" ht="30" x14ac:dyDescent="0.25">
      <c r="B5" s="1857">
        <v>2</v>
      </c>
      <c r="C5" s="1859" t="s">
        <v>1659</v>
      </c>
      <c r="D5" s="1856">
        <v>4</v>
      </c>
      <c r="E5" s="1856">
        <v>4</v>
      </c>
      <c r="F5" s="1856">
        <v>5</v>
      </c>
      <c r="G5" s="1858">
        <v>9.8000000000000007</v>
      </c>
    </row>
    <row r="6" spans="2:7" s="266" customFormat="1" ht="27.75" customHeight="1" x14ac:dyDescent="0.25">
      <c r="B6" s="1857">
        <v>3</v>
      </c>
      <c r="C6" s="1859" t="s">
        <v>1651</v>
      </c>
      <c r="D6" s="1856">
        <v>3</v>
      </c>
      <c r="E6" s="1856">
        <v>5</v>
      </c>
      <c r="F6" s="1856">
        <v>5</v>
      </c>
      <c r="G6" s="1858">
        <v>9.5</v>
      </c>
    </row>
    <row r="7" spans="2:7" s="266" customFormat="1" x14ac:dyDescent="0.25">
      <c r="B7" s="1857">
        <v>1</v>
      </c>
      <c r="C7" s="1859" t="s">
        <v>1658</v>
      </c>
      <c r="D7" s="1856">
        <v>5</v>
      </c>
      <c r="E7" s="1856">
        <v>4</v>
      </c>
      <c r="F7" s="1856">
        <v>4</v>
      </c>
      <c r="G7" s="1858">
        <v>10.199999999999999</v>
      </c>
    </row>
    <row r="8" spans="2:7" s="266" customFormat="1" x14ac:dyDescent="0.25">
      <c r="B8" s="1857">
        <v>4</v>
      </c>
      <c r="C8" s="1859" t="s">
        <v>1655</v>
      </c>
      <c r="D8" s="1856">
        <v>5</v>
      </c>
      <c r="E8" s="1856">
        <v>3</v>
      </c>
      <c r="F8" s="1856">
        <v>3</v>
      </c>
      <c r="G8" s="1858">
        <v>8.8999999999999986</v>
      </c>
    </row>
    <row r="9" spans="2:7" s="266" customFormat="1" ht="30" x14ac:dyDescent="0.25">
      <c r="B9" s="1857">
        <v>5</v>
      </c>
      <c r="C9" s="1859" t="s">
        <v>1656</v>
      </c>
      <c r="D9" s="1856">
        <v>5</v>
      </c>
      <c r="E9" s="1856">
        <v>2</v>
      </c>
      <c r="F9" s="1856">
        <v>4</v>
      </c>
      <c r="G9" s="1858">
        <v>8.8000000000000007</v>
      </c>
    </row>
    <row r="10" spans="2:7" s="266" customFormat="1" ht="22.5" customHeight="1" x14ac:dyDescent="0.25">
      <c r="B10" s="1857">
        <v>6</v>
      </c>
      <c r="C10" s="1859" t="s">
        <v>1653</v>
      </c>
      <c r="D10" s="1856">
        <v>2</v>
      </c>
      <c r="E10" s="1856">
        <v>5</v>
      </c>
      <c r="F10" s="1856">
        <v>4</v>
      </c>
      <c r="G10" s="1858">
        <v>7.9</v>
      </c>
    </row>
    <row r="11" spans="2:7" s="266" customFormat="1" ht="22.5" customHeight="1" x14ac:dyDescent="0.25">
      <c r="B11" s="1857">
        <v>7</v>
      </c>
      <c r="C11" s="1859" t="s">
        <v>1654</v>
      </c>
      <c r="D11" s="1856">
        <v>4</v>
      </c>
      <c r="E11" s="1856">
        <v>3</v>
      </c>
      <c r="F11" s="1856">
        <v>2</v>
      </c>
      <c r="G11" s="1858">
        <v>7.3</v>
      </c>
    </row>
    <row r="12" spans="2:7" s="266" customFormat="1" ht="30" customHeight="1" x14ac:dyDescent="0.25">
      <c r="B12" s="1857">
        <v>8</v>
      </c>
      <c r="C12" s="1859" t="s">
        <v>1652</v>
      </c>
      <c r="D12" s="1856">
        <v>2</v>
      </c>
      <c r="E12" s="1856">
        <v>3</v>
      </c>
      <c r="F12" s="1856">
        <v>5</v>
      </c>
      <c r="G12" s="1858">
        <v>7.1</v>
      </c>
    </row>
    <row r="13" spans="2:7" s="266" customFormat="1" ht="30" x14ac:dyDescent="0.25">
      <c r="B13" s="1857">
        <v>9</v>
      </c>
      <c r="C13" s="1859" t="s">
        <v>1657</v>
      </c>
      <c r="D13" s="1856">
        <v>2</v>
      </c>
      <c r="E13" s="1856">
        <v>3</v>
      </c>
      <c r="F13" s="1856">
        <v>2</v>
      </c>
      <c r="G13" s="1858">
        <v>5.3</v>
      </c>
    </row>
    <row r="14" spans="2:7" s="266" customFormat="1" x14ac:dyDescent="0.25"/>
    <row r="18" spans="3:6" ht="75" x14ac:dyDescent="0.25">
      <c r="C18" s="1866" t="s">
        <v>1672</v>
      </c>
      <c r="D18" s="181" t="s">
        <v>1669</v>
      </c>
      <c r="E18" s="181" t="s">
        <v>1670</v>
      </c>
      <c r="F18" s="181" t="s">
        <v>1671</v>
      </c>
    </row>
    <row r="19" spans="3:6" ht="30" x14ac:dyDescent="0.25">
      <c r="C19" s="1811" t="s">
        <v>1659</v>
      </c>
      <c r="D19" s="1823">
        <v>7</v>
      </c>
      <c r="E19" s="1823">
        <v>9</v>
      </c>
      <c r="F19" s="1823">
        <v>3</v>
      </c>
    </row>
    <row r="20" spans="3:6" x14ac:dyDescent="0.25">
      <c r="C20" s="1811" t="s">
        <v>1651</v>
      </c>
      <c r="D20" s="1823">
        <v>8</v>
      </c>
      <c r="E20" s="1823">
        <v>7</v>
      </c>
      <c r="F20" s="1823">
        <v>2</v>
      </c>
    </row>
    <row r="21" spans="3:6" x14ac:dyDescent="0.25">
      <c r="C21" s="1811" t="s">
        <v>1658</v>
      </c>
      <c r="D21" s="1823">
        <v>8</v>
      </c>
      <c r="E21" s="1823">
        <v>6</v>
      </c>
      <c r="F21" s="1823">
        <v>5</v>
      </c>
    </row>
    <row r="22" spans="3:6" x14ac:dyDescent="0.25">
      <c r="C22" s="1811" t="s">
        <v>1655</v>
      </c>
      <c r="D22" s="1823">
        <v>9</v>
      </c>
      <c r="E22" s="1823">
        <v>4</v>
      </c>
      <c r="F22" s="1823">
        <v>2</v>
      </c>
    </row>
    <row r="23" spans="3:6" ht="30" x14ac:dyDescent="0.25">
      <c r="C23" s="1811" t="s">
        <v>1656</v>
      </c>
      <c r="D23" s="1823">
        <v>7</v>
      </c>
      <c r="E23" s="1823">
        <v>6</v>
      </c>
      <c r="F23" s="1823">
        <v>5</v>
      </c>
    </row>
    <row r="24" spans="3:6" x14ac:dyDescent="0.25">
      <c r="C24" s="1811" t="s">
        <v>1653</v>
      </c>
      <c r="D24" s="1823">
        <v>5</v>
      </c>
      <c r="E24" s="1823">
        <v>7</v>
      </c>
      <c r="F24" s="1823">
        <v>3</v>
      </c>
    </row>
    <row r="25" spans="3:6" x14ac:dyDescent="0.25">
      <c r="C25" s="1811" t="s">
        <v>1654</v>
      </c>
      <c r="D25" s="1823">
        <v>7</v>
      </c>
      <c r="E25" s="1823">
        <v>5</v>
      </c>
      <c r="F25" s="1823">
        <v>3</v>
      </c>
    </row>
    <row r="26" spans="3:6" x14ac:dyDescent="0.25">
      <c r="C26" s="1811" t="s">
        <v>1652</v>
      </c>
      <c r="D26" s="1823">
        <v>5</v>
      </c>
      <c r="E26" s="1823">
        <v>9</v>
      </c>
      <c r="F26" s="1823">
        <v>2</v>
      </c>
    </row>
    <row r="27" spans="3:6" ht="30" x14ac:dyDescent="0.25">
      <c r="C27" s="1811" t="s">
        <v>1657</v>
      </c>
      <c r="D27" s="1823">
        <v>7</v>
      </c>
      <c r="E27" s="1823">
        <v>3</v>
      </c>
      <c r="F27" s="1823">
        <v>2</v>
      </c>
    </row>
    <row r="42" spans="3:6" ht="60" x14ac:dyDescent="0.25">
      <c r="C42" s="1866" t="s">
        <v>1678</v>
      </c>
      <c r="D42" s="181" t="s">
        <v>1680</v>
      </c>
      <c r="E42" s="181" t="s">
        <v>1679</v>
      </c>
      <c r="F42" s="181" t="s">
        <v>1677</v>
      </c>
    </row>
    <row r="43" spans="3:6" s="147" customFormat="1" ht="15.75" x14ac:dyDescent="0.25">
      <c r="C43" s="1866" t="s">
        <v>1681</v>
      </c>
      <c r="D43" s="181">
        <v>7</v>
      </c>
      <c r="E43" s="181">
        <v>8</v>
      </c>
      <c r="F43" s="181">
        <v>5</v>
      </c>
    </row>
    <row r="44" spans="3:6" x14ac:dyDescent="0.25">
      <c r="C44" s="1811" t="s">
        <v>124</v>
      </c>
      <c r="D44" s="1823">
        <v>8</v>
      </c>
      <c r="E44" s="1823">
        <v>7</v>
      </c>
      <c r="F44" s="1823">
        <v>4</v>
      </c>
    </row>
    <row r="45" spans="3:6" ht="30" x14ac:dyDescent="0.25">
      <c r="C45" s="1811" t="s">
        <v>1682</v>
      </c>
      <c r="D45" s="1823">
        <v>9</v>
      </c>
      <c r="E45" s="1823">
        <v>4</v>
      </c>
      <c r="F45" s="1823">
        <v>3</v>
      </c>
    </row>
    <row r="46" spans="3:6" ht="30" x14ac:dyDescent="0.25">
      <c r="C46" s="1811" t="s">
        <v>1683</v>
      </c>
      <c r="D46" s="1823">
        <v>6</v>
      </c>
      <c r="E46" s="1823">
        <v>6</v>
      </c>
      <c r="F46" s="1823">
        <v>3</v>
      </c>
    </row>
    <row r="47" spans="3:6" x14ac:dyDescent="0.25">
      <c r="C47" s="1811" t="s">
        <v>1673</v>
      </c>
      <c r="D47" s="1823">
        <v>3</v>
      </c>
      <c r="E47" s="1823">
        <v>6</v>
      </c>
      <c r="F47" s="1823">
        <v>2</v>
      </c>
    </row>
    <row r="48" spans="3:6" x14ac:dyDescent="0.25">
      <c r="C48" s="1811" t="s">
        <v>1674</v>
      </c>
      <c r="D48" s="1823">
        <v>9</v>
      </c>
      <c r="E48" s="1823">
        <v>3</v>
      </c>
      <c r="F48" s="1823">
        <v>1</v>
      </c>
    </row>
    <row r="49" spans="3:6" x14ac:dyDescent="0.25">
      <c r="C49" s="1811" t="s">
        <v>1675</v>
      </c>
      <c r="D49" s="1823">
        <v>6</v>
      </c>
      <c r="E49" s="1823">
        <v>3</v>
      </c>
      <c r="F49" s="1823">
        <v>1</v>
      </c>
    </row>
    <row r="50" spans="3:6" x14ac:dyDescent="0.25">
      <c r="C50" s="1811" t="s">
        <v>1676</v>
      </c>
      <c r="D50" s="1823">
        <v>3</v>
      </c>
      <c r="E50" s="1823">
        <v>5</v>
      </c>
      <c r="F50" s="1823">
        <v>1</v>
      </c>
    </row>
  </sheetData>
  <sortState ref="B39:G47">
    <sortCondition ref="B39:B47"/>
  </sortState>
  <mergeCells count="2">
    <mergeCell ref="B3:B4"/>
    <mergeCell ref="G3: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6"/>
  <sheetViews>
    <sheetView topLeftCell="A11" workbookViewId="0">
      <selection activeCell="K21" sqref="K21"/>
    </sheetView>
  </sheetViews>
  <sheetFormatPr defaultRowHeight="15" x14ac:dyDescent="0.25"/>
  <cols>
    <col min="4" max="4" width="11.7109375" customWidth="1"/>
    <col min="5" max="5" width="11.7109375" style="147" customWidth="1"/>
    <col min="7" max="7" width="10.85546875" customWidth="1"/>
    <col min="8" max="8" width="10.85546875" style="147" customWidth="1"/>
    <col min="10" max="10" width="10.7109375" customWidth="1"/>
    <col min="11" max="11" width="10.7109375" style="147" customWidth="1"/>
    <col min="14" max="14" width="10" customWidth="1"/>
    <col min="15" max="15" width="10" style="147" customWidth="1"/>
    <col min="16" max="16" width="11.140625" customWidth="1"/>
    <col min="17" max="19" width="11.140625" style="147" customWidth="1"/>
    <col min="21" max="21" width="9.140625" style="147"/>
    <col min="22" max="22" width="11.140625" customWidth="1"/>
    <col min="23" max="25" width="11.140625" style="147" customWidth="1"/>
    <col min="27" max="27" width="9.140625" style="147"/>
    <col min="28" max="28" width="10.7109375" customWidth="1"/>
    <col min="33" max="33" width="18.140625" customWidth="1"/>
  </cols>
  <sheetData>
    <row r="1" spans="2:31" x14ac:dyDescent="0.25">
      <c r="C1" s="70"/>
      <c r="D1" s="70"/>
      <c r="E1" s="70"/>
      <c r="F1" s="70"/>
      <c r="G1" s="70"/>
      <c r="M1" s="256"/>
      <c r="N1" s="257"/>
      <c r="O1" s="256"/>
      <c r="P1" s="257"/>
      <c r="Q1" s="256"/>
      <c r="R1" s="257"/>
    </row>
    <row r="2" spans="2:31" ht="23.25" x14ac:dyDescent="0.35">
      <c r="B2" s="183" t="s">
        <v>46</v>
      </c>
      <c r="C2" s="248"/>
      <c r="D2" s="262"/>
      <c r="E2" s="70" t="s">
        <v>283</v>
      </c>
      <c r="F2" s="70"/>
      <c r="G2" s="70"/>
      <c r="M2" s="256"/>
      <c r="N2" s="256"/>
      <c r="O2" s="256"/>
      <c r="P2" s="256"/>
      <c r="Q2" s="256"/>
      <c r="R2" s="256"/>
    </row>
    <row r="3" spans="2:31" ht="15.75" thickBot="1" x14ac:dyDescent="0.3">
      <c r="M3" s="255"/>
      <c r="N3" s="255"/>
      <c r="O3" s="255"/>
      <c r="P3" s="255"/>
      <c r="Q3" s="255"/>
      <c r="R3" s="255"/>
    </row>
    <row r="4" spans="2:31" x14ac:dyDescent="0.25">
      <c r="B4" s="2093">
        <v>2018</v>
      </c>
      <c r="C4" s="2095" t="s">
        <v>261</v>
      </c>
      <c r="D4" s="2096"/>
      <c r="E4" s="2097"/>
      <c r="F4" s="2095" t="s">
        <v>262</v>
      </c>
      <c r="G4" s="2096"/>
      <c r="H4" s="2097"/>
      <c r="I4" s="2095" t="s">
        <v>263</v>
      </c>
      <c r="J4" s="2096"/>
      <c r="K4" s="2097"/>
      <c r="M4" s="2093">
        <v>2019</v>
      </c>
      <c r="N4" s="2095" t="s">
        <v>261</v>
      </c>
      <c r="O4" s="2096"/>
      <c r="P4" s="2096"/>
      <c r="Q4" s="2096"/>
      <c r="R4" s="2096"/>
      <c r="S4" s="2097"/>
      <c r="T4" s="2095" t="s">
        <v>262</v>
      </c>
      <c r="U4" s="2096"/>
      <c r="V4" s="2096"/>
      <c r="W4" s="2096"/>
      <c r="X4" s="2096"/>
      <c r="Y4" s="2097"/>
      <c r="Z4" s="2095" t="s">
        <v>263</v>
      </c>
      <c r="AA4" s="2096"/>
      <c r="AB4" s="2096"/>
      <c r="AC4" s="2096"/>
      <c r="AD4" s="2096"/>
      <c r="AE4" s="2097"/>
    </row>
    <row r="5" spans="2:31" ht="30.75" thickBot="1" x14ac:dyDescent="0.3">
      <c r="B5" s="2094"/>
      <c r="C5" s="209" t="s">
        <v>264</v>
      </c>
      <c r="D5" s="219" t="s">
        <v>148</v>
      </c>
      <c r="E5" s="214" t="s">
        <v>268</v>
      </c>
      <c r="F5" s="209" t="s">
        <v>264</v>
      </c>
      <c r="G5" s="219" t="s">
        <v>148</v>
      </c>
      <c r="H5" s="214" t="s">
        <v>268</v>
      </c>
      <c r="I5" s="209" t="s">
        <v>264</v>
      </c>
      <c r="J5" s="219" t="s">
        <v>148</v>
      </c>
      <c r="K5" s="214" t="s">
        <v>268</v>
      </c>
      <c r="M5" s="2094"/>
      <c r="N5" s="209" t="s">
        <v>264</v>
      </c>
      <c r="O5" s="210" t="s">
        <v>267</v>
      </c>
      <c r="P5" s="211" t="s">
        <v>148</v>
      </c>
      <c r="Q5" s="222" t="s">
        <v>267</v>
      </c>
      <c r="R5" s="228" t="s">
        <v>268</v>
      </c>
      <c r="S5" s="222" t="s">
        <v>267</v>
      </c>
      <c r="T5" s="209" t="s">
        <v>264</v>
      </c>
      <c r="U5" s="213" t="s">
        <v>266</v>
      </c>
      <c r="V5" s="211" t="s">
        <v>148</v>
      </c>
      <c r="W5" s="228" t="s">
        <v>266</v>
      </c>
      <c r="X5" s="228" t="s">
        <v>268</v>
      </c>
      <c r="Y5" s="222" t="s">
        <v>267</v>
      </c>
      <c r="Z5" s="209" t="s">
        <v>264</v>
      </c>
      <c r="AA5" s="213" t="s">
        <v>266</v>
      </c>
      <c r="AB5" s="211" t="s">
        <v>148</v>
      </c>
      <c r="AC5" s="228" t="s">
        <v>266</v>
      </c>
      <c r="AD5" s="228" t="s">
        <v>268</v>
      </c>
      <c r="AE5" s="212" t="s">
        <v>269</v>
      </c>
    </row>
    <row r="6" spans="2:31" x14ac:dyDescent="0.25">
      <c r="B6" s="202" t="s">
        <v>4</v>
      </c>
      <c r="C6" s="203">
        <v>3621</v>
      </c>
      <c r="D6" s="215">
        <v>9962</v>
      </c>
      <c r="E6" s="208">
        <f>D6/C6</f>
        <v>2.751173708920188</v>
      </c>
      <c r="F6" s="203">
        <v>2076</v>
      </c>
      <c r="G6" s="215">
        <v>6201</v>
      </c>
      <c r="H6" s="208">
        <f>G6/F6</f>
        <v>2.9869942196531793</v>
      </c>
      <c r="I6" s="203">
        <v>1545</v>
      </c>
      <c r="J6" s="215">
        <v>3761</v>
      </c>
      <c r="K6" s="208">
        <f>J6/I6</f>
        <v>2.4343042071197409</v>
      </c>
      <c r="M6" s="202" t="s">
        <v>4</v>
      </c>
      <c r="N6" s="203">
        <v>2471</v>
      </c>
      <c r="O6" s="204">
        <f>N6/C6*100</f>
        <v>68.240817453742068</v>
      </c>
      <c r="P6" s="205">
        <v>7266</v>
      </c>
      <c r="Q6" s="204">
        <f t="shared" ref="Q6:Q17" si="0">P6/D6*100</f>
        <v>72.937161212607919</v>
      </c>
      <c r="R6" s="229">
        <f t="shared" ref="R6:R18" si="1">P6/N6</f>
        <v>2.9405099150141645</v>
      </c>
      <c r="S6" s="204">
        <f t="shared" ref="S6:S17" si="2">R6/E6*100</f>
        <v>106.88201568225546</v>
      </c>
      <c r="T6" s="203">
        <v>1169</v>
      </c>
      <c r="U6" s="204">
        <f>T6/F6*100</f>
        <v>56.310211946050096</v>
      </c>
      <c r="V6" s="205">
        <v>4114</v>
      </c>
      <c r="W6" s="204">
        <f>V6/G6*100</f>
        <v>66.344138042251259</v>
      </c>
      <c r="X6" s="229">
        <f t="shared" ref="X6:X18" si="3">V6/T6</f>
        <v>3.5192472198460223</v>
      </c>
      <c r="Y6" s="204">
        <f t="shared" ref="Y6:Y17" si="4">X6/H6*100</f>
        <v>117.81901674569168</v>
      </c>
      <c r="Z6" s="203">
        <v>1302</v>
      </c>
      <c r="AA6" s="204">
        <f>Z6/I6*100</f>
        <v>84.271844660194176</v>
      </c>
      <c r="AB6" s="205">
        <v>3152</v>
      </c>
      <c r="AC6" s="204">
        <f>AB6/J6*100</f>
        <v>83.80749800584951</v>
      </c>
      <c r="AD6" s="229">
        <f t="shared" ref="AD6:AD18" si="5">AB6/Z6</f>
        <v>2.4208909370199692</v>
      </c>
      <c r="AE6" s="204">
        <f>AD6/K6*100</f>
        <v>99.448989569153227</v>
      </c>
    </row>
    <row r="7" spans="2:31" x14ac:dyDescent="0.25">
      <c r="B7" s="259" t="s">
        <v>5</v>
      </c>
      <c r="C7" s="260">
        <v>1946</v>
      </c>
      <c r="D7" s="261">
        <v>3943</v>
      </c>
      <c r="E7" s="263">
        <f t="shared" ref="E7:E16" si="6">D7/C7</f>
        <v>2.0262076053442959</v>
      </c>
      <c r="F7" s="260">
        <v>1155</v>
      </c>
      <c r="G7" s="261">
        <v>2530</v>
      </c>
      <c r="H7" s="263">
        <f t="shared" ref="H7:H16" si="7">G7/F7</f>
        <v>2.1904761904761907</v>
      </c>
      <c r="I7" s="260">
        <v>791</v>
      </c>
      <c r="J7" s="261">
        <v>1413</v>
      </c>
      <c r="K7" s="263">
        <f t="shared" ref="K7:K16" si="8">J7/I7</f>
        <v>1.7863463969658659</v>
      </c>
      <c r="M7" s="191" t="s">
        <v>5</v>
      </c>
      <c r="N7" s="188">
        <v>3199</v>
      </c>
      <c r="O7" s="204">
        <f t="shared" ref="O7:O16" si="9">N7/C7*100</f>
        <v>164.3884892086331</v>
      </c>
      <c r="P7" s="184">
        <v>8230</v>
      </c>
      <c r="Q7" s="204">
        <f t="shared" si="0"/>
        <v>208.72432158255134</v>
      </c>
      <c r="R7" s="229">
        <f t="shared" si="1"/>
        <v>2.5726789621756798</v>
      </c>
      <c r="S7" s="204">
        <f t="shared" si="2"/>
        <v>126.97015623621286</v>
      </c>
      <c r="T7" s="188">
        <v>1780</v>
      </c>
      <c r="U7" s="204">
        <f t="shared" ref="U7:U16" si="10">T7/F7*100</f>
        <v>154.11255411255411</v>
      </c>
      <c r="V7" s="184">
        <v>5219</v>
      </c>
      <c r="W7" s="204">
        <f t="shared" ref="W7:W17" si="11">V7/G7*100</f>
        <v>206.28458498023713</v>
      </c>
      <c r="X7" s="229">
        <f t="shared" si="3"/>
        <v>2.9320224719101122</v>
      </c>
      <c r="Y7" s="204">
        <f t="shared" si="4"/>
        <v>133.85319980459207</v>
      </c>
      <c r="Z7" s="188">
        <v>1419</v>
      </c>
      <c r="AA7" s="204">
        <f t="shared" ref="AA7:AA17" si="12">Z7/I7*100</f>
        <v>179.39317319848294</v>
      </c>
      <c r="AB7" s="184">
        <v>3011</v>
      </c>
      <c r="AC7" s="204">
        <f t="shared" ref="AC7:AC17" si="13">AB7/J7*100</f>
        <v>213.09271054493985</v>
      </c>
      <c r="AD7" s="229">
        <f t="shared" si="5"/>
        <v>2.1219168428470754</v>
      </c>
      <c r="AE7" s="204">
        <f t="shared" ref="AE7:AE17" si="14">AD7/K7*100</f>
        <v>118.78529530729205</v>
      </c>
    </row>
    <row r="8" spans="2:31" x14ac:dyDescent="0.25">
      <c r="B8" s="191" t="s">
        <v>6</v>
      </c>
      <c r="C8" s="188">
        <v>3272</v>
      </c>
      <c r="D8" s="216">
        <v>8458</v>
      </c>
      <c r="E8" s="190">
        <f t="shared" si="6"/>
        <v>2.5849633251833741</v>
      </c>
      <c r="F8" s="188">
        <v>2000</v>
      </c>
      <c r="G8" s="216">
        <v>5839</v>
      </c>
      <c r="H8" s="190">
        <f t="shared" si="7"/>
        <v>2.9195000000000002</v>
      </c>
      <c r="I8" s="188">
        <v>1272</v>
      </c>
      <c r="J8" s="216">
        <v>2619</v>
      </c>
      <c r="K8" s="190">
        <f t="shared" si="8"/>
        <v>2.0589622641509435</v>
      </c>
      <c r="M8" s="191" t="s">
        <v>6</v>
      </c>
      <c r="N8" s="188">
        <v>3363</v>
      </c>
      <c r="O8" s="204">
        <f t="shared" si="9"/>
        <v>102.78117359413204</v>
      </c>
      <c r="P8" s="184">
        <v>8602</v>
      </c>
      <c r="Q8" s="204">
        <f t="shared" si="0"/>
        <v>101.70253014897139</v>
      </c>
      <c r="R8" s="229">
        <f t="shared" si="1"/>
        <v>2.5578352661314301</v>
      </c>
      <c r="S8" s="204">
        <f t="shared" si="2"/>
        <v>98.950543754812472</v>
      </c>
      <c r="T8" s="188">
        <v>1969</v>
      </c>
      <c r="U8" s="204">
        <f t="shared" si="10"/>
        <v>98.45</v>
      </c>
      <c r="V8" s="184">
        <v>5552</v>
      </c>
      <c r="W8" s="204">
        <f t="shared" si="11"/>
        <v>95.084774790203795</v>
      </c>
      <c r="X8" s="229">
        <f t="shared" si="3"/>
        <v>2.8197054342305741</v>
      </c>
      <c r="Y8" s="204">
        <f t="shared" si="4"/>
        <v>96.581792575118129</v>
      </c>
      <c r="Z8" s="188">
        <v>1394</v>
      </c>
      <c r="AA8" s="204">
        <f t="shared" si="12"/>
        <v>109.59119496855345</v>
      </c>
      <c r="AB8" s="184">
        <v>3050</v>
      </c>
      <c r="AC8" s="204">
        <f t="shared" si="13"/>
        <v>116.45666284841542</v>
      </c>
      <c r="AD8" s="229">
        <f t="shared" si="5"/>
        <v>2.187948350071736</v>
      </c>
      <c r="AE8" s="204">
        <f t="shared" si="14"/>
        <v>106.26461631505337</v>
      </c>
    </row>
    <row r="9" spans="2:31" x14ac:dyDescent="0.25">
      <c r="B9" s="191" t="s">
        <v>7</v>
      </c>
      <c r="C9" s="188">
        <v>4125</v>
      </c>
      <c r="D9" s="216">
        <v>10528</v>
      </c>
      <c r="E9" s="190">
        <f t="shared" si="6"/>
        <v>2.5522424242424244</v>
      </c>
      <c r="F9" s="188">
        <v>1950</v>
      </c>
      <c r="G9" s="216">
        <v>5859</v>
      </c>
      <c r="H9" s="190">
        <f t="shared" si="7"/>
        <v>3.0046153846153847</v>
      </c>
      <c r="I9" s="188">
        <v>2175</v>
      </c>
      <c r="J9" s="216">
        <v>4669</v>
      </c>
      <c r="K9" s="190">
        <f t="shared" si="8"/>
        <v>2.1466666666666665</v>
      </c>
      <c r="M9" s="191" t="s">
        <v>7</v>
      </c>
      <c r="N9" s="188">
        <v>4543</v>
      </c>
      <c r="O9" s="204">
        <f t="shared" si="9"/>
        <v>110.13333333333333</v>
      </c>
      <c r="P9" s="184">
        <v>11233</v>
      </c>
      <c r="Q9" s="204">
        <f t="shared" si="0"/>
        <v>106.69642857142858</v>
      </c>
      <c r="R9" s="229">
        <f t="shared" si="1"/>
        <v>2.4725952014087609</v>
      </c>
      <c r="S9" s="204">
        <f t="shared" si="2"/>
        <v>96.879323763403676</v>
      </c>
      <c r="T9" s="188">
        <v>1921</v>
      </c>
      <c r="U9" s="204">
        <f t="shared" si="10"/>
        <v>98.512820512820511</v>
      </c>
      <c r="V9" s="184">
        <v>5919</v>
      </c>
      <c r="W9" s="204">
        <f t="shared" si="11"/>
        <v>101.02406554019456</v>
      </c>
      <c r="X9" s="229">
        <f t="shared" si="3"/>
        <v>3.0812077043206663</v>
      </c>
      <c r="Y9" s="204">
        <f t="shared" si="4"/>
        <v>102.5491555457467</v>
      </c>
      <c r="Z9" s="188">
        <v>2622</v>
      </c>
      <c r="AA9" s="204">
        <f t="shared" si="12"/>
        <v>120.55172413793103</v>
      </c>
      <c r="AB9" s="184">
        <v>5314</v>
      </c>
      <c r="AC9" s="204">
        <f t="shared" si="13"/>
        <v>113.81452131077319</v>
      </c>
      <c r="AD9" s="229">
        <f t="shared" si="5"/>
        <v>2.026697177726926</v>
      </c>
      <c r="AE9" s="204">
        <f t="shared" si="14"/>
        <v>94.411359210881656</v>
      </c>
    </row>
    <row r="10" spans="2:31" x14ac:dyDescent="0.25">
      <c r="B10" s="191" t="s">
        <v>8</v>
      </c>
      <c r="C10" s="188">
        <v>5719</v>
      </c>
      <c r="D10" s="216">
        <v>12957</v>
      </c>
      <c r="E10" s="190">
        <f t="shared" si="6"/>
        <v>2.2656058751529988</v>
      </c>
      <c r="F10" s="188">
        <v>2023</v>
      </c>
      <c r="G10" s="216">
        <v>5705</v>
      </c>
      <c r="H10" s="190">
        <f t="shared" si="7"/>
        <v>2.820069204152249</v>
      </c>
      <c r="I10" s="188">
        <v>3696</v>
      </c>
      <c r="J10" s="216">
        <v>7252</v>
      </c>
      <c r="K10" s="190">
        <f t="shared" si="8"/>
        <v>1.9621212121212122</v>
      </c>
      <c r="M10" s="191" t="s">
        <v>8</v>
      </c>
      <c r="N10" s="188">
        <v>5917</v>
      </c>
      <c r="O10" s="204">
        <f t="shared" si="9"/>
        <v>103.46214373142158</v>
      </c>
      <c r="P10" s="184">
        <v>13480</v>
      </c>
      <c r="Q10" s="204">
        <f t="shared" si="0"/>
        <v>104.03642818553678</v>
      </c>
      <c r="R10" s="229">
        <f t="shared" si="1"/>
        <v>2.2781815109007941</v>
      </c>
      <c r="S10" s="204">
        <f t="shared" si="2"/>
        <v>100.55506722884651</v>
      </c>
      <c r="T10" s="188">
        <v>2014</v>
      </c>
      <c r="U10" s="204">
        <f t="shared" si="10"/>
        <v>99.555116164112704</v>
      </c>
      <c r="V10" s="184">
        <v>5764</v>
      </c>
      <c r="W10" s="204">
        <f t="shared" si="11"/>
        <v>101.034180543383</v>
      </c>
      <c r="X10" s="229">
        <f t="shared" si="3"/>
        <v>2.8619662363455811</v>
      </c>
      <c r="Y10" s="204">
        <f t="shared" si="4"/>
        <v>101.48567390231571</v>
      </c>
      <c r="Z10" s="188">
        <v>3903</v>
      </c>
      <c r="AA10" s="204">
        <f t="shared" si="12"/>
        <v>105.60064935064935</v>
      </c>
      <c r="AB10" s="184">
        <v>7716</v>
      </c>
      <c r="AC10" s="204">
        <f t="shared" si="13"/>
        <v>106.39823496966355</v>
      </c>
      <c r="AD10" s="229">
        <f t="shared" si="5"/>
        <v>1.9769408147578786</v>
      </c>
      <c r="AE10" s="204">
        <f t="shared" si="14"/>
        <v>100.75528476758299</v>
      </c>
    </row>
    <row r="11" spans="2:31" x14ac:dyDescent="0.25">
      <c r="B11" s="191" t="s">
        <v>9</v>
      </c>
      <c r="C11" s="188">
        <v>7972</v>
      </c>
      <c r="D11" s="216">
        <v>16912</v>
      </c>
      <c r="E11" s="190">
        <f t="shared" si="6"/>
        <v>2.1214249874560962</v>
      </c>
      <c r="F11" s="188">
        <v>2211</v>
      </c>
      <c r="G11" s="216">
        <v>6202</v>
      </c>
      <c r="H11" s="190">
        <f t="shared" si="7"/>
        <v>2.8050655811849841</v>
      </c>
      <c r="I11" s="188">
        <v>5761</v>
      </c>
      <c r="J11" s="216">
        <v>10710</v>
      </c>
      <c r="K11" s="190">
        <f t="shared" si="8"/>
        <v>1.8590522478736331</v>
      </c>
      <c r="M11" s="191" t="s">
        <v>9</v>
      </c>
      <c r="N11" s="188">
        <v>7905</v>
      </c>
      <c r="O11" s="204">
        <f t="shared" si="9"/>
        <v>99.159558454591064</v>
      </c>
      <c r="P11" s="184">
        <v>16866</v>
      </c>
      <c r="Q11" s="204">
        <f t="shared" si="0"/>
        <v>99.728003784295169</v>
      </c>
      <c r="R11" s="229">
        <f t="shared" si="1"/>
        <v>2.133586337760911</v>
      </c>
      <c r="S11" s="204">
        <f t="shared" si="2"/>
        <v>100.57326327241003</v>
      </c>
      <c r="T11" s="188">
        <v>2354</v>
      </c>
      <c r="U11" s="204">
        <f t="shared" si="10"/>
        <v>106.46766169154229</v>
      </c>
      <c r="V11" s="184">
        <v>6811</v>
      </c>
      <c r="W11" s="204">
        <f t="shared" si="11"/>
        <v>109.81941309255079</v>
      </c>
      <c r="X11" s="229">
        <f t="shared" si="3"/>
        <v>2.893372982158029</v>
      </c>
      <c r="Y11" s="204">
        <f t="shared" si="4"/>
        <v>103.1481403345921</v>
      </c>
      <c r="Z11" s="188">
        <v>5551</v>
      </c>
      <c r="AA11" s="204">
        <f t="shared" si="12"/>
        <v>96.354799513973262</v>
      </c>
      <c r="AB11" s="184">
        <v>10055</v>
      </c>
      <c r="AC11" s="204">
        <f t="shared" si="13"/>
        <v>93.884220354808591</v>
      </c>
      <c r="AD11" s="229">
        <f t="shared" si="5"/>
        <v>1.8113853359754999</v>
      </c>
      <c r="AE11" s="204">
        <f t="shared" si="14"/>
        <v>97.435956307701716</v>
      </c>
    </row>
    <row r="12" spans="2:31" x14ac:dyDescent="0.25">
      <c r="B12" s="191" t="s">
        <v>10</v>
      </c>
      <c r="C12" s="188">
        <v>8946</v>
      </c>
      <c r="D12" s="216">
        <v>20255</v>
      </c>
      <c r="E12" s="190">
        <f t="shared" si="6"/>
        <v>2.2641403979432146</v>
      </c>
      <c r="F12" s="188">
        <v>1744</v>
      </c>
      <c r="G12" s="216">
        <v>6099</v>
      </c>
      <c r="H12" s="190">
        <f t="shared" si="7"/>
        <v>3.4971330275229358</v>
      </c>
      <c r="I12" s="188">
        <v>7202</v>
      </c>
      <c r="J12" s="216">
        <v>14156</v>
      </c>
      <c r="K12" s="190">
        <f t="shared" si="8"/>
        <v>1.9655651207997777</v>
      </c>
      <c r="M12" s="191" t="s">
        <v>10</v>
      </c>
      <c r="N12" s="188">
        <v>9465</v>
      </c>
      <c r="O12" s="204">
        <f t="shared" si="9"/>
        <v>105.80147551978538</v>
      </c>
      <c r="P12" s="184">
        <v>22560</v>
      </c>
      <c r="Q12" s="204">
        <f t="shared" si="0"/>
        <v>111.37990619600097</v>
      </c>
      <c r="R12" s="229">
        <f t="shared" si="1"/>
        <v>2.3835182250396199</v>
      </c>
      <c r="S12" s="204">
        <f t="shared" si="2"/>
        <v>105.27254525403329</v>
      </c>
      <c r="T12" s="188">
        <v>1606</v>
      </c>
      <c r="U12" s="204">
        <f t="shared" si="10"/>
        <v>92.087155963302749</v>
      </c>
      <c r="V12" s="184">
        <v>6021</v>
      </c>
      <c r="W12" s="204">
        <f t="shared" si="11"/>
        <v>98.721101819970485</v>
      </c>
      <c r="X12" s="229">
        <f t="shared" si="3"/>
        <v>3.7490660024906601</v>
      </c>
      <c r="Y12" s="204">
        <f t="shared" si="4"/>
        <v>107.20398603613235</v>
      </c>
      <c r="Z12" s="188">
        <v>7859</v>
      </c>
      <c r="AA12" s="204">
        <f t="shared" si="12"/>
        <v>109.12246598167177</v>
      </c>
      <c r="AB12" s="184">
        <v>16539</v>
      </c>
      <c r="AC12" s="204">
        <f t="shared" si="13"/>
        <v>116.83385137044363</v>
      </c>
      <c r="AD12" s="229">
        <f t="shared" si="5"/>
        <v>2.1044662170759638</v>
      </c>
      <c r="AE12" s="204">
        <f t="shared" si="14"/>
        <v>107.06672573736292</v>
      </c>
    </row>
    <row r="13" spans="2:31" x14ac:dyDescent="0.25">
      <c r="B13" s="191" t="s">
        <v>11</v>
      </c>
      <c r="C13" s="188">
        <v>11007</v>
      </c>
      <c r="D13" s="216">
        <v>23991</v>
      </c>
      <c r="E13" s="190">
        <f t="shared" si="6"/>
        <v>2.1796129735622785</v>
      </c>
      <c r="F13" s="188">
        <v>2475</v>
      </c>
      <c r="G13" s="216">
        <v>7855</v>
      </c>
      <c r="H13" s="190">
        <f t="shared" si="7"/>
        <v>3.1737373737373735</v>
      </c>
      <c r="I13" s="188">
        <v>8532</v>
      </c>
      <c r="J13" s="216">
        <v>16136</v>
      </c>
      <c r="K13" s="190">
        <f t="shared" si="8"/>
        <v>1.8912330051570558</v>
      </c>
      <c r="M13" s="191" t="s">
        <v>11</v>
      </c>
      <c r="N13" s="188">
        <v>11547</v>
      </c>
      <c r="O13" s="204">
        <f t="shared" si="9"/>
        <v>104.90596892886346</v>
      </c>
      <c r="P13" s="184">
        <v>25504</v>
      </c>
      <c r="Q13" s="204">
        <f t="shared" si="0"/>
        <v>106.30653161602268</v>
      </c>
      <c r="R13" s="229">
        <f t="shared" si="1"/>
        <v>2.2087122196241449</v>
      </c>
      <c r="S13" s="204">
        <f t="shared" si="2"/>
        <v>101.33506482182054</v>
      </c>
      <c r="T13" s="188">
        <v>2488</v>
      </c>
      <c r="U13" s="204">
        <f t="shared" si="10"/>
        <v>100.52525252525253</v>
      </c>
      <c r="V13" s="184">
        <v>7808</v>
      </c>
      <c r="W13" s="204">
        <f>V13/G13*100</f>
        <v>99.401654996817314</v>
      </c>
      <c r="X13" s="229">
        <f t="shared" si="3"/>
        <v>3.1382636655948555</v>
      </c>
      <c r="Y13" s="204">
        <f t="shared" si="4"/>
        <v>98.882273358972213</v>
      </c>
      <c r="Z13" s="188">
        <v>9059</v>
      </c>
      <c r="AA13" s="204">
        <f t="shared" si="12"/>
        <v>106.17674636661978</v>
      </c>
      <c r="AB13" s="184">
        <v>17696</v>
      </c>
      <c r="AC13" s="204">
        <f>AB13/J13*100</f>
        <v>109.66782350024789</v>
      </c>
      <c r="AD13" s="229">
        <f t="shared" si="5"/>
        <v>1.9534164918865218</v>
      </c>
      <c r="AE13" s="204">
        <f>AD13/K13*100</f>
        <v>103.28798654422289</v>
      </c>
    </row>
    <row r="14" spans="2:31" x14ac:dyDescent="0.25">
      <c r="B14" s="191" t="s">
        <v>12</v>
      </c>
      <c r="C14" s="188">
        <v>6696</v>
      </c>
      <c r="D14" s="216">
        <v>13936</v>
      </c>
      <c r="E14" s="190">
        <f t="shared" si="6"/>
        <v>2.0812425328554363</v>
      </c>
      <c r="F14" s="188">
        <v>1749</v>
      </c>
      <c r="G14" s="216">
        <v>5014</v>
      </c>
      <c r="H14" s="190">
        <f t="shared" si="7"/>
        <v>2.866781017724414</v>
      </c>
      <c r="I14" s="188">
        <v>4947</v>
      </c>
      <c r="J14" s="216">
        <v>8922</v>
      </c>
      <c r="K14" s="190">
        <f t="shared" si="8"/>
        <v>1.8035172832019406</v>
      </c>
      <c r="M14" s="191" t="s">
        <v>12</v>
      </c>
      <c r="N14" s="188">
        <v>6934</v>
      </c>
      <c r="O14" s="204">
        <f t="shared" si="9"/>
        <v>103.55436081242533</v>
      </c>
      <c r="P14" s="184">
        <v>14343</v>
      </c>
      <c r="Q14" s="204">
        <f t="shared" si="0"/>
        <v>102.92049368541907</v>
      </c>
      <c r="R14" s="229">
        <f t="shared" si="1"/>
        <v>2.0685030285549466</v>
      </c>
      <c r="S14" s="204">
        <f t="shared" si="2"/>
        <v>99.387889489121136</v>
      </c>
      <c r="T14" s="188">
        <v>1802</v>
      </c>
      <c r="U14" s="204">
        <f t="shared" si="10"/>
        <v>103.03030303030303</v>
      </c>
      <c r="V14" s="184">
        <v>5405</v>
      </c>
      <c r="W14" s="204">
        <f t="shared" si="11"/>
        <v>107.79816513761469</v>
      </c>
      <c r="X14" s="229">
        <f t="shared" si="3"/>
        <v>2.9994450610432852</v>
      </c>
      <c r="Y14" s="204">
        <f t="shared" si="4"/>
        <v>104.6276308688613</v>
      </c>
      <c r="Z14" s="188">
        <v>5132</v>
      </c>
      <c r="AA14" s="204">
        <f t="shared" si="12"/>
        <v>103.73964018597131</v>
      </c>
      <c r="AB14" s="184">
        <v>8938</v>
      </c>
      <c r="AC14" s="204">
        <f t="shared" si="13"/>
        <v>100.17933198834341</v>
      </c>
      <c r="AD14" s="229">
        <f t="shared" si="5"/>
        <v>1.7416212003117693</v>
      </c>
      <c r="AE14" s="204">
        <f t="shared" si="14"/>
        <v>96.568034946674757</v>
      </c>
    </row>
    <row r="15" spans="2:31" x14ac:dyDescent="0.25">
      <c r="B15" s="191" t="s">
        <v>13</v>
      </c>
      <c r="C15" s="188">
        <v>4558</v>
      </c>
      <c r="D15" s="216">
        <v>9811</v>
      </c>
      <c r="E15" s="190">
        <f t="shared" si="6"/>
        <v>2.1524791575252302</v>
      </c>
      <c r="F15" s="188">
        <v>2193</v>
      </c>
      <c r="G15" s="216">
        <v>5449</v>
      </c>
      <c r="H15" s="190">
        <f t="shared" si="7"/>
        <v>2.4847241222070222</v>
      </c>
      <c r="I15" s="188">
        <v>2365</v>
      </c>
      <c r="J15" s="216">
        <v>4362</v>
      </c>
      <c r="K15" s="190">
        <f>J15/I15</f>
        <v>1.8443974630021143</v>
      </c>
      <c r="M15" s="191" t="s">
        <v>13</v>
      </c>
      <c r="N15" s="188">
        <v>4843</v>
      </c>
      <c r="O15" s="204">
        <f t="shared" si="9"/>
        <v>106.25274243089073</v>
      </c>
      <c r="P15" s="184">
        <v>10843</v>
      </c>
      <c r="Q15" s="204">
        <f t="shared" si="0"/>
        <v>110.51880542248496</v>
      </c>
      <c r="R15" s="229">
        <f t="shared" si="1"/>
        <v>2.2389015073301675</v>
      </c>
      <c r="S15" s="204">
        <f t="shared" si="2"/>
        <v>104.01501447773829</v>
      </c>
      <c r="T15" s="188">
        <v>2177</v>
      </c>
      <c r="U15" s="204">
        <f t="shared" si="10"/>
        <v>99.270405836753312</v>
      </c>
      <c r="V15" s="184">
        <v>5457</v>
      </c>
      <c r="W15" s="204">
        <f t="shared" si="11"/>
        <v>100.14681592952834</v>
      </c>
      <c r="X15" s="229">
        <f t="shared" si="3"/>
        <v>2.5066605420303167</v>
      </c>
      <c r="Y15" s="204">
        <f t="shared" si="4"/>
        <v>100.88285132450881</v>
      </c>
      <c r="Z15" s="188">
        <v>2666</v>
      </c>
      <c r="AA15" s="204">
        <f t="shared" si="12"/>
        <v>112.72727272727272</v>
      </c>
      <c r="AB15" s="184">
        <v>5386</v>
      </c>
      <c r="AC15" s="204">
        <f t="shared" si="13"/>
        <v>123.47546996790464</v>
      </c>
      <c r="AD15" s="229">
        <f t="shared" si="5"/>
        <v>2.0202550637659416</v>
      </c>
      <c r="AE15" s="204">
        <f t="shared" si="14"/>
        <v>109.53469110056055</v>
      </c>
    </row>
    <row r="16" spans="2:31" x14ac:dyDescent="0.25">
      <c r="B16" s="191" t="s">
        <v>14</v>
      </c>
      <c r="C16" s="188">
        <v>3297</v>
      </c>
      <c r="D16" s="216">
        <v>8347</v>
      </c>
      <c r="E16" s="190">
        <f t="shared" si="6"/>
        <v>2.5316954807400669</v>
      </c>
      <c r="F16" s="188">
        <v>1826</v>
      </c>
      <c r="G16" s="216">
        <v>4961</v>
      </c>
      <c r="H16" s="190">
        <f t="shared" si="7"/>
        <v>2.7168674698795181</v>
      </c>
      <c r="I16" s="188">
        <v>1471</v>
      </c>
      <c r="J16" s="216">
        <v>3386</v>
      </c>
      <c r="K16" s="190">
        <f t="shared" si="8"/>
        <v>2.3018354860639021</v>
      </c>
      <c r="M16" s="191" t="s">
        <v>14</v>
      </c>
      <c r="N16" s="188">
        <v>3535</v>
      </c>
      <c r="O16" s="204">
        <f t="shared" si="9"/>
        <v>107.21868365180467</v>
      </c>
      <c r="P16" s="184">
        <v>9241</v>
      </c>
      <c r="Q16" s="204">
        <f t="shared" si="0"/>
        <v>110.71043488678566</v>
      </c>
      <c r="R16" s="229">
        <f t="shared" si="1"/>
        <v>2.6141442715700141</v>
      </c>
      <c r="S16" s="204">
        <f t="shared" si="2"/>
        <v>103.25666303302188</v>
      </c>
      <c r="T16" s="188">
        <v>1776</v>
      </c>
      <c r="U16" s="204">
        <f t="shared" si="10"/>
        <v>97.261774370208116</v>
      </c>
      <c r="V16" s="184">
        <v>5264</v>
      </c>
      <c r="W16" s="204">
        <f t="shared" si="11"/>
        <v>106.10763958879259</v>
      </c>
      <c r="X16" s="229">
        <f t="shared" si="3"/>
        <v>2.9639639639639639</v>
      </c>
      <c r="Y16" s="204">
        <f t="shared" si="4"/>
        <v>109.09490421685544</v>
      </c>
      <c r="Z16" s="188">
        <v>1759</v>
      </c>
      <c r="AA16" s="204">
        <f t="shared" si="12"/>
        <v>119.5785180149558</v>
      </c>
      <c r="AB16" s="184">
        <v>3977</v>
      </c>
      <c r="AC16" s="204">
        <f t="shared" si="13"/>
        <v>117.45422327229768</v>
      </c>
      <c r="AD16" s="229">
        <f t="shared" si="5"/>
        <v>2.2609437180216032</v>
      </c>
      <c r="AE16" s="204">
        <f t="shared" si="14"/>
        <v>98.223514743348446</v>
      </c>
    </row>
    <row r="17" spans="2:44" ht="15.75" thickBot="1" x14ac:dyDescent="0.3">
      <c r="B17" s="192" t="s">
        <v>15</v>
      </c>
      <c r="C17" s="198">
        <v>2919</v>
      </c>
      <c r="D17" s="217">
        <v>7577</v>
      </c>
      <c r="E17" s="220">
        <f>D17/C17</f>
        <v>2.5957519698526892</v>
      </c>
      <c r="F17" s="198">
        <v>1435</v>
      </c>
      <c r="G17" s="217">
        <v>4333</v>
      </c>
      <c r="H17" s="220">
        <f>G17/F17</f>
        <v>3.0195121951219512</v>
      </c>
      <c r="I17" s="198">
        <v>1484</v>
      </c>
      <c r="J17" s="217">
        <v>3244</v>
      </c>
      <c r="K17" s="220">
        <f>J17/I17</f>
        <v>2.1859838274932613</v>
      </c>
      <c r="M17" s="192" t="s">
        <v>15</v>
      </c>
      <c r="N17" s="304">
        <v>3340</v>
      </c>
      <c r="O17" s="288">
        <f>N17/C17*100</f>
        <v>114.42274751627271</v>
      </c>
      <c r="P17" s="305">
        <v>8591</v>
      </c>
      <c r="Q17" s="288">
        <f t="shared" si="0"/>
        <v>113.38260525273856</v>
      </c>
      <c r="R17" s="316">
        <f t="shared" si="1"/>
        <v>2.5721556886227543</v>
      </c>
      <c r="S17" s="288">
        <f t="shared" si="2"/>
        <v>99.090965488845455</v>
      </c>
      <c r="T17" s="304">
        <v>1645</v>
      </c>
      <c r="U17" s="288">
        <f>T17/F17*100</f>
        <v>114.63414634146341</v>
      </c>
      <c r="V17" s="305">
        <v>4891</v>
      </c>
      <c r="W17" s="288">
        <f t="shared" si="11"/>
        <v>112.87791368566813</v>
      </c>
      <c r="X17" s="316">
        <f t="shared" si="3"/>
        <v>2.9732522796352585</v>
      </c>
      <c r="Y17" s="311">
        <f t="shared" si="4"/>
        <v>98.467967257710498</v>
      </c>
      <c r="Z17" s="304">
        <v>1695</v>
      </c>
      <c r="AA17" s="288">
        <f t="shared" si="12"/>
        <v>114.21832884097034</v>
      </c>
      <c r="AB17" s="318">
        <v>3977</v>
      </c>
      <c r="AC17" s="288">
        <f t="shared" si="13"/>
        <v>122.59556103575832</v>
      </c>
      <c r="AD17" s="316">
        <f t="shared" si="5"/>
        <v>2.3463126843657816</v>
      </c>
      <c r="AE17" s="314">
        <f t="shared" si="14"/>
        <v>107.33440270033354</v>
      </c>
    </row>
    <row r="18" spans="2:44" ht="15.75" thickBot="1" x14ac:dyDescent="0.3">
      <c r="B18" s="193" t="s">
        <v>147</v>
      </c>
      <c r="C18" s="194">
        <f>SUM(C6:C17)</f>
        <v>64078</v>
      </c>
      <c r="D18" s="218">
        <f t="shared" ref="D18:J18" si="15">SUM(D6:D17)</f>
        <v>146677</v>
      </c>
      <c r="E18" s="221">
        <f>D18/C18</f>
        <v>2.2890383594993602</v>
      </c>
      <c r="F18" s="194">
        <f t="shared" si="15"/>
        <v>22837</v>
      </c>
      <c r="G18" s="218">
        <f t="shared" si="15"/>
        <v>66047</v>
      </c>
      <c r="H18" s="221">
        <f>G18/F18</f>
        <v>2.8921049174585103</v>
      </c>
      <c r="I18" s="194">
        <f t="shared" si="15"/>
        <v>41241</v>
      </c>
      <c r="J18" s="218">
        <f t="shared" si="15"/>
        <v>80630</v>
      </c>
      <c r="K18" s="221">
        <f>J18/I18</f>
        <v>1.9550932324628403</v>
      </c>
      <c r="M18" s="193" t="s">
        <v>147</v>
      </c>
      <c r="N18" s="76">
        <f>SUM(N6:N17)</f>
        <v>67062</v>
      </c>
      <c r="O18" s="254">
        <f>N18/SUM(C6:C17)*100</f>
        <v>104.65682449514655</v>
      </c>
      <c r="P18" s="253">
        <f>SUM(P6:P17)</f>
        <v>156759</v>
      </c>
      <c r="Q18" s="254">
        <f>P18/SUM(D6:D17)*100</f>
        <v>106.87360663225999</v>
      </c>
      <c r="R18" s="321">
        <f t="shared" si="1"/>
        <v>2.3375234857296232</v>
      </c>
      <c r="S18" s="254">
        <f>R18/(SUM(D6:D17)/SUM(C6:C17))*100</f>
        <v>102.11814389344123</v>
      </c>
      <c r="T18" s="194">
        <f>SUM(T6:T17)</f>
        <v>22701</v>
      </c>
      <c r="U18" s="254">
        <f>T18/SUM(F6:F17)*100</f>
        <v>99.404475193764512</v>
      </c>
      <c r="V18" s="196">
        <f>SUM(V6:V17)</f>
        <v>68225</v>
      </c>
      <c r="W18" s="254">
        <f>V18/SUM(G6:G17)*100</f>
        <v>103.29765167229397</v>
      </c>
      <c r="X18" s="227">
        <f t="shared" si="3"/>
        <v>3.0053742125897536</v>
      </c>
      <c r="Y18" s="254">
        <f>X18/(SUM(G6:G16)/SUM(F6:F16))*100</f>
        <v>104.2243557342676</v>
      </c>
      <c r="Z18" s="194">
        <f>SUM(Z6:Z17)</f>
        <v>44361</v>
      </c>
      <c r="AA18" s="254">
        <f>Z18/SUM(I6:I16)*100</f>
        <v>111.58035063007772</v>
      </c>
      <c r="AB18" s="322">
        <f>SUM(AB6:AB17)</f>
        <v>88811</v>
      </c>
      <c r="AC18" s="254">
        <f>AB18/SUM(J6:J17)*100</f>
        <v>110.1463475133325</v>
      </c>
      <c r="AD18" s="321">
        <f t="shared" si="5"/>
        <v>2.0020062667658527</v>
      </c>
      <c r="AE18" s="254">
        <f>AD18/(SUM(J6:J17)/SUM(I6:I17))*100</f>
        <v>102.3995292666384</v>
      </c>
    </row>
    <row r="19" spans="2:44" s="147" customFormat="1" ht="15.75" thickBot="1" x14ac:dyDescent="0.3">
      <c r="B19" s="237" t="s">
        <v>271</v>
      </c>
      <c r="C19" s="238">
        <f>C18/C37</f>
        <v>1.0799783660502721E-2</v>
      </c>
      <c r="D19" s="239">
        <f>D18/D37</f>
        <v>9.3456354008797614E-3</v>
      </c>
      <c r="F19" s="234">
        <f>F18/C18</f>
        <v>0.35639377009269951</v>
      </c>
      <c r="G19" s="234">
        <f>G18/D18</f>
        <v>0.45028872965768318</v>
      </c>
      <c r="H19" s="232"/>
      <c r="I19" s="234">
        <f>I18/C18</f>
        <v>0.64360622990730043</v>
      </c>
      <c r="J19" s="234">
        <f>J18/D18</f>
        <v>0.54971127034231682</v>
      </c>
      <c r="M19" s="237" t="s">
        <v>271</v>
      </c>
      <c r="N19" s="239">
        <f>N18/N37</f>
        <v>1.4813230961777658E-2</v>
      </c>
      <c r="P19" s="239">
        <f>P18/P37</f>
        <v>1.3310648365851906E-2</v>
      </c>
      <c r="T19" s="231">
        <f>T18/N18</f>
        <v>0.33850764963764873</v>
      </c>
      <c r="V19" s="231">
        <f>V18/P18</f>
        <v>0.43522222009581585</v>
      </c>
      <c r="Z19" s="231">
        <f>Z18/N18</f>
        <v>0.66149235036235121</v>
      </c>
      <c r="AB19" s="231">
        <f>AB18/P18</f>
        <v>0.56654482358269698</v>
      </c>
    </row>
    <row r="20" spans="2:44" s="147" customFormat="1" x14ac:dyDescent="0.25">
      <c r="F20" s="235"/>
      <c r="G20" s="235"/>
      <c r="H20" s="232"/>
      <c r="I20" s="235"/>
      <c r="J20" s="235"/>
      <c r="T20" s="236"/>
      <c r="V20" s="236"/>
      <c r="X20" s="258"/>
      <c r="Z20" s="236"/>
      <c r="AB20" s="236"/>
    </row>
    <row r="21" spans="2:44" ht="23.25" x14ac:dyDescent="0.35">
      <c r="B21" s="183" t="s">
        <v>265</v>
      </c>
      <c r="N21" s="255"/>
      <c r="O21" s="255"/>
      <c r="V21" s="255"/>
      <c r="W21" s="255"/>
    </row>
    <row r="22" spans="2:44" ht="15.75" thickBot="1" x14ac:dyDescent="0.3"/>
    <row r="23" spans="2:44" x14ac:dyDescent="0.25">
      <c r="B23" s="2093">
        <v>2018</v>
      </c>
      <c r="C23" s="2095" t="s">
        <v>261</v>
      </c>
      <c r="D23" s="2096"/>
      <c r="E23" s="2097"/>
      <c r="F23" s="2095" t="s">
        <v>262</v>
      </c>
      <c r="G23" s="2096"/>
      <c r="H23" s="2097"/>
      <c r="I23" s="2095" t="s">
        <v>263</v>
      </c>
      <c r="J23" s="2096"/>
      <c r="K23" s="2097"/>
      <c r="L23" s="147"/>
      <c r="M23" s="2093">
        <v>2019</v>
      </c>
      <c r="N23" s="2095" t="s">
        <v>261</v>
      </c>
      <c r="O23" s="2096"/>
      <c r="P23" s="2096"/>
      <c r="Q23" s="2096"/>
      <c r="R23" s="2096"/>
      <c r="S23" s="2097"/>
      <c r="T23" s="2095" t="s">
        <v>262</v>
      </c>
      <c r="U23" s="2096"/>
      <c r="V23" s="2096"/>
      <c r="W23" s="2096"/>
      <c r="X23" s="2096"/>
      <c r="Y23" s="2097"/>
      <c r="Z23" s="2095" t="s">
        <v>263</v>
      </c>
      <c r="AA23" s="2096"/>
      <c r="AB23" s="2096"/>
      <c r="AC23" s="2096"/>
      <c r="AD23" s="2096"/>
      <c r="AE23" s="2097"/>
      <c r="AG23" s="242" t="s">
        <v>282</v>
      </c>
    </row>
    <row r="24" spans="2:44" ht="33.75" thickBot="1" x14ac:dyDescent="0.3">
      <c r="B24" s="2094"/>
      <c r="C24" s="209" t="s">
        <v>264</v>
      </c>
      <c r="D24" s="219" t="s">
        <v>148</v>
      </c>
      <c r="E24" s="214" t="s">
        <v>268</v>
      </c>
      <c r="F24" s="209" t="s">
        <v>264</v>
      </c>
      <c r="G24" s="219" t="s">
        <v>148</v>
      </c>
      <c r="H24" s="214" t="s">
        <v>268</v>
      </c>
      <c r="I24" s="209" t="s">
        <v>264</v>
      </c>
      <c r="J24" s="219" t="s">
        <v>148</v>
      </c>
      <c r="K24" s="214" t="s">
        <v>268</v>
      </c>
      <c r="L24" s="147"/>
      <c r="M24" s="2094"/>
      <c r="N24" s="209" t="s">
        <v>264</v>
      </c>
      <c r="O24" s="210" t="s">
        <v>267</v>
      </c>
      <c r="P24" s="211" t="s">
        <v>148</v>
      </c>
      <c r="Q24" s="222" t="s">
        <v>267</v>
      </c>
      <c r="R24" s="228" t="s">
        <v>268</v>
      </c>
      <c r="S24" s="222" t="s">
        <v>267</v>
      </c>
      <c r="T24" s="209" t="s">
        <v>264</v>
      </c>
      <c r="U24" s="213" t="s">
        <v>266</v>
      </c>
      <c r="V24" s="211" t="s">
        <v>148</v>
      </c>
      <c r="W24" s="228" t="s">
        <v>266</v>
      </c>
      <c r="X24" s="228" t="s">
        <v>268</v>
      </c>
      <c r="Y24" s="222" t="s">
        <v>267</v>
      </c>
      <c r="Z24" s="209" t="s">
        <v>264</v>
      </c>
      <c r="AA24" s="213" t="s">
        <v>266</v>
      </c>
      <c r="AB24" s="211" t="s">
        <v>148</v>
      </c>
      <c r="AC24" s="228" t="s">
        <v>266</v>
      </c>
      <c r="AD24" s="228" t="s">
        <v>268</v>
      </c>
      <c r="AE24" s="212" t="s">
        <v>269</v>
      </c>
      <c r="AG24" s="244" t="s">
        <v>274</v>
      </c>
      <c r="AH24" s="245" t="s">
        <v>275</v>
      </c>
      <c r="AI24" s="245" t="s">
        <v>133</v>
      </c>
      <c r="AJ24" s="245" t="s">
        <v>276</v>
      </c>
      <c r="AK24" s="245" t="s">
        <v>277</v>
      </c>
      <c r="AL24" s="245" t="s">
        <v>278</v>
      </c>
      <c r="AM24" s="245" t="s">
        <v>279</v>
      </c>
      <c r="AN24" s="245" t="s">
        <v>281</v>
      </c>
      <c r="AO24" s="245" t="s">
        <v>280</v>
      </c>
      <c r="AP24" s="243"/>
      <c r="AQ24" s="243"/>
      <c r="AR24" s="243"/>
    </row>
    <row r="25" spans="2:44" x14ac:dyDescent="0.25">
      <c r="B25" s="202" t="s">
        <v>4</v>
      </c>
      <c r="C25" s="203">
        <v>280586</v>
      </c>
      <c r="D25" s="215">
        <v>774524</v>
      </c>
      <c r="E25" s="208">
        <f>D25/C25</f>
        <v>2.7603800617279552</v>
      </c>
      <c r="F25" s="203">
        <v>99359</v>
      </c>
      <c r="G25" s="215">
        <v>292170</v>
      </c>
      <c r="H25" s="208">
        <f>G25/F25</f>
        <v>2.9405489185680209</v>
      </c>
      <c r="I25" s="203">
        <v>181226</v>
      </c>
      <c r="J25" s="215">
        <v>482355</v>
      </c>
      <c r="K25" s="208">
        <f>J25/I25</f>
        <v>2.6616214009027401</v>
      </c>
      <c r="L25" s="147"/>
      <c r="M25" s="202" t="s">
        <v>4</v>
      </c>
      <c r="N25" s="203">
        <v>265153</v>
      </c>
      <c r="O25" s="204">
        <f>N25/C25*100</f>
        <v>94.499725574333709</v>
      </c>
      <c r="P25" s="205">
        <v>758425</v>
      </c>
      <c r="Q25" s="223">
        <f t="shared" ref="Q25:Q31" si="16">P25/D25*100</f>
        <v>97.921433034999566</v>
      </c>
      <c r="R25" s="229">
        <f t="shared" ref="R25:R32" si="17">P25/N25</f>
        <v>2.8603296964394143</v>
      </c>
      <c r="S25" s="206">
        <f t="shared" ref="S25:S32" si="18">R25/E25*100</f>
        <v>103.62086497063349</v>
      </c>
      <c r="T25" s="203">
        <v>89598</v>
      </c>
      <c r="U25" s="204">
        <f>T25/F25*100</f>
        <v>90.176028341670104</v>
      </c>
      <c r="V25" s="205">
        <v>266496</v>
      </c>
      <c r="W25" s="223">
        <f>V25/G25*100</f>
        <v>91.21265016942192</v>
      </c>
      <c r="X25" s="229">
        <f>V25/T25</f>
        <v>2.9743521060737961</v>
      </c>
      <c r="Y25" s="206">
        <f t="shared" ref="Y25:Y32" si="19">X25/H25*100</f>
        <v>101.14955365280018</v>
      </c>
      <c r="Z25" s="203">
        <v>175555</v>
      </c>
      <c r="AA25" s="207">
        <f>Z25/I25*100</f>
        <v>96.870758058998149</v>
      </c>
      <c r="AB25" s="205">
        <v>491929</v>
      </c>
      <c r="AC25" s="229">
        <f>AB25/J25*100</f>
        <v>101.98484518663639</v>
      </c>
      <c r="AD25" s="229">
        <f t="shared" ref="AD25:AD32" si="20">AB25/Z25</f>
        <v>2.8021360827091226</v>
      </c>
      <c r="AE25" s="206">
        <f>AD25/K25*100</f>
        <v>105.27928884847124</v>
      </c>
      <c r="AG25" s="246" t="s">
        <v>46</v>
      </c>
      <c r="AH25" s="204">
        <f>O18</f>
        <v>104.65682449514655</v>
      </c>
      <c r="AI25" s="204">
        <f>U18</f>
        <v>99.404475193764512</v>
      </c>
      <c r="AJ25" s="204">
        <f>AA18</f>
        <v>111.58035063007772</v>
      </c>
      <c r="AK25" s="204">
        <f>Q18</f>
        <v>106.87360663225999</v>
      </c>
      <c r="AL25" s="204">
        <f>W18</f>
        <v>103.29765167229397</v>
      </c>
      <c r="AM25" s="204">
        <f>AC18</f>
        <v>110.1463475133325</v>
      </c>
      <c r="AN25" s="247">
        <f>R18</f>
        <v>2.3375234857296232</v>
      </c>
      <c r="AO25" s="204">
        <f>S18</f>
        <v>102.11814389344123</v>
      </c>
    </row>
    <row r="26" spans="2:44" x14ac:dyDescent="0.25">
      <c r="B26" s="191" t="s">
        <v>5</v>
      </c>
      <c r="C26" s="188">
        <v>278637</v>
      </c>
      <c r="D26" s="216">
        <v>775330</v>
      </c>
      <c r="E26" s="190">
        <f t="shared" ref="E26:E35" si="21">D26/C26</f>
        <v>2.7825809206961027</v>
      </c>
      <c r="F26" s="188">
        <v>125487</v>
      </c>
      <c r="G26" s="216">
        <v>376161</v>
      </c>
      <c r="H26" s="190">
        <f t="shared" ref="H26:H35" si="22">G26/F26</f>
        <v>2.9976093141122186</v>
      </c>
      <c r="I26" s="188">
        <v>153150</v>
      </c>
      <c r="J26" s="216">
        <v>399169</v>
      </c>
      <c r="K26" s="190">
        <f t="shared" ref="K26:K33" si="23">J26/I26</f>
        <v>2.6063924257264119</v>
      </c>
      <c r="L26" s="147"/>
      <c r="M26" s="191" t="s">
        <v>5</v>
      </c>
      <c r="N26" s="188">
        <v>315021</v>
      </c>
      <c r="O26" s="186">
        <f t="shared" ref="O26:O32" si="24">N26/C26*100</f>
        <v>113.05784946005018</v>
      </c>
      <c r="P26" s="184">
        <v>858155</v>
      </c>
      <c r="Q26" s="224">
        <f t="shared" si="16"/>
        <v>110.68254807630299</v>
      </c>
      <c r="R26" s="229">
        <f t="shared" si="17"/>
        <v>2.7241199793029671</v>
      </c>
      <c r="S26" s="206">
        <f t="shared" si="18"/>
        <v>97.899038947679159</v>
      </c>
      <c r="T26" s="188">
        <v>147331</v>
      </c>
      <c r="U26" s="186">
        <f t="shared" ref="U26:U32" si="25">T26/F26*100</f>
        <v>117.40738084423089</v>
      </c>
      <c r="V26" s="184">
        <v>423757</v>
      </c>
      <c r="W26" s="224">
        <f t="shared" ref="W26:W32" si="26">V26/G26*100</f>
        <v>112.65309269169319</v>
      </c>
      <c r="X26" s="229">
        <f t="shared" ref="X26:X32" si="27">V26/T26</f>
        <v>2.876224284094997</v>
      </c>
      <c r="Y26" s="206">
        <f t="shared" si="19"/>
        <v>95.950605389242611</v>
      </c>
      <c r="Z26" s="188">
        <v>167690</v>
      </c>
      <c r="AA26" s="185">
        <f t="shared" ref="AA26:AA32" si="28">Z26/I26*100</f>
        <v>109.4939601697682</v>
      </c>
      <c r="AB26" s="184">
        <v>434398</v>
      </c>
      <c r="AC26" s="230">
        <f t="shared" ref="AC26:AC32" si="29">AB26/J26*100</f>
        <v>108.82558515315569</v>
      </c>
      <c r="AD26" s="229">
        <f t="shared" si="20"/>
        <v>2.5904824378317133</v>
      </c>
      <c r="AE26" s="206">
        <f t="shared" ref="AE26:AE31" si="30">AD26/K26*100</f>
        <v>99.389578187165569</v>
      </c>
      <c r="AG26" s="246" t="s">
        <v>273</v>
      </c>
      <c r="AH26" s="204">
        <f>O37</f>
        <v>106.07923567690882</v>
      </c>
      <c r="AI26" s="204">
        <f>U37</f>
        <v>101.35276991216075</v>
      </c>
      <c r="AJ26" s="204">
        <f>AA37</f>
        <v>107.62490014859939</v>
      </c>
      <c r="AK26" s="204">
        <f>Q37</f>
        <v>102.68217840722052</v>
      </c>
      <c r="AL26" s="204">
        <f>W37</f>
        <v>98.329429505085812</v>
      </c>
      <c r="AM26" s="204">
        <f>AC37</f>
        <v>104.40976799656248</v>
      </c>
      <c r="AN26" s="247">
        <f>R37</f>
        <v>2.6013965902311136</v>
      </c>
      <c r="AO26" s="204">
        <f>S37</f>
        <v>96.797622788276016</v>
      </c>
    </row>
    <row r="27" spans="2:44" x14ac:dyDescent="0.25">
      <c r="B27" s="191" t="s">
        <v>6</v>
      </c>
      <c r="C27" s="188">
        <v>334015</v>
      </c>
      <c r="D27" s="216">
        <v>817757</v>
      </c>
      <c r="E27" s="190">
        <f t="shared" si="21"/>
        <v>2.4482642995075072</v>
      </c>
      <c r="F27" s="188">
        <v>112562</v>
      </c>
      <c r="G27" s="216">
        <v>307517</v>
      </c>
      <c r="H27" s="190">
        <f t="shared" si="22"/>
        <v>2.7319788205611131</v>
      </c>
      <c r="I27" s="188">
        <v>221453</v>
      </c>
      <c r="J27" s="216">
        <v>510240</v>
      </c>
      <c r="K27" s="190">
        <f t="shared" si="23"/>
        <v>2.304055488071961</v>
      </c>
      <c r="L27" s="147"/>
      <c r="M27" s="191" t="s">
        <v>6</v>
      </c>
      <c r="N27" s="188">
        <v>341180</v>
      </c>
      <c r="O27" s="186">
        <f t="shared" si="24"/>
        <v>102.14511324341721</v>
      </c>
      <c r="P27" s="184">
        <v>825203</v>
      </c>
      <c r="Q27" s="224">
        <f t="shared" si="16"/>
        <v>100.91053943897759</v>
      </c>
      <c r="R27" s="229">
        <f t="shared" si="17"/>
        <v>2.4186734275162669</v>
      </c>
      <c r="S27" s="206">
        <f t="shared" si="18"/>
        <v>98.791353041532616</v>
      </c>
      <c r="T27" s="188">
        <v>124156</v>
      </c>
      <c r="U27" s="186">
        <f t="shared" si="25"/>
        <v>110.30010127751817</v>
      </c>
      <c r="V27" s="184">
        <v>328773</v>
      </c>
      <c r="W27" s="224">
        <f t="shared" si="26"/>
        <v>106.91213819073417</v>
      </c>
      <c r="X27" s="229">
        <f t="shared" si="27"/>
        <v>2.6480637262798417</v>
      </c>
      <c r="Y27" s="206">
        <f t="shared" si="19"/>
        <v>96.928413439748539</v>
      </c>
      <c r="Z27" s="188">
        <v>217024</v>
      </c>
      <c r="AA27" s="185">
        <f t="shared" si="28"/>
        <v>98.000027093785135</v>
      </c>
      <c r="AB27" s="184">
        <v>496430</v>
      </c>
      <c r="AC27" s="230">
        <f t="shared" si="29"/>
        <v>97.293430542489816</v>
      </c>
      <c r="AD27" s="229">
        <f t="shared" si="20"/>
        <v>2.2874428634621058</v>
      </c>
      <c r="AE27" s="206">
        <f t="shared" si="30"/>
        <v>99.2789833102606</v>
      </c>
      <c r="AG27" s="246" t="s">
        <v>272</v>
      </c>
      <c r="AH27" s="204">
        <f>O75</f>
        <v>105.52352925367518</v>
      </c>
      <c r="AI27" s="204">
        <f>U75</f>
        <v>97.308917197452232</v>
      </c>
      <c r="AJ27" s="204">
        <f>AA75</f>
        <v>106.71405274008433</v>
      </c>
      <c r="AK27" s="204">
        <f>Q75</f>
        <v>102.25447389846065</v>
      </c>
      <c r="AL27" s="204">
        <f>W75</f>
        <v>87.815405808747556</v>
      </c>
      <c r="AM27" s="204">
        <f>AC75</f>
        <v>104.54495789749716</v>
      </c>
      <c r="AN27" s="247">
        <f>R75</f>
        <v>2.0711907141993033</v>
      </c>
      <c r="AO27" s="204">
        <f>S75</f>
        <v>96.902060252973712</v>
      </c>
    </row>
    <row r="28" spans="2:44" x14ac:dyDescent="0.25">
      <c r="B28" s="191" t="s">
        <v>7</v>
      </c>
      <c r="C28" s="188">
        <v>408852</v>
      </c>
      <c r="D28" s="216">
        <v>971202</v>
      </c>
      <c r="E28" s="190">
        <f t="shared" si="21"/>
        <v>2.375436588300901</v>
      </c>
      <c r="F28" s="188">
        <v>118870</v>
      </c>
      <c r="G28" s="216">
        <v>304885</v>
      </c>
      <c r="H28" s="190">
        <f t="shared" si="22"/>
        <v>2.5648607722722301</v>
      </c>
      <c r="I28" s="188">
        <v>289982</v>
      </c>
      <c r="J28" s="216">
        <v>666317</v>
      </c>
      <c r="K28" s="190">
        <f t="shared" si="23"/>
        <v>2.2977874488761372</v>
      </c>
      <c r="L28" s="147"/>
      <c r="M28" s="191" t="s">
        <v>7</v>
      </c>
      <c r="N28" s="188">
        <v>453490</v>
      </c>
      <c r="O28" s="186">
        <f t="shared" si="24"/>
        <v>110.91788715721091</v>
      </c>
      <c r="P28" s="184">
        <v>1055121</v>
      </c>
      <c r="Q28" s="224">
        <f t="shared" si="16"/>
        <v>108.64073591281731</v>
      </c>
      <c r="R28" s="229">
        <f t="shared" si="17"/>
        <v>2.3266687247789366</v>
      </c>
      <c r="S28" s="206">
        <f t="shared" si="18"/>
        <v>97.946993670041635</v>
      </c>
      <c r="T28" s="188">
        <v>100863</v>
      </c>
      <c r="U28" s="186">
        <f t="shared" si="25"/>
        <v>84.851518465550598</v>
      </c>
      <c r="V28" s="184">
        <v>260918</v>
      </c>
      <c r="W28" s="224">
        <f t="shared" si="26"/>
        <v>85.579152795316276</v>
      </c>
      <c r="X28" s="229">
        <f t="shared" si="27"/>
        <v>2.5868554375737385</v>
      </c>
      <c r="Y28" s="206">
        <f t="shared" si="19"/>
        <v>100.85753837164515</v>
      </c>
      <c r="Z28" s="188">
        <v>352627</v>
      </c>
      <c r="AA28" s="185">
        <f t="shared" si="28"/>
        <v>121.6030650178287</v>
      </c>
      <c r="AB28" s="184">
        <v>794203</v>
      </c>
      <c r="AC28" s="230">
        <f t="shared" si="29"/>
        <v>119.19296671103994</v>
      </c>
      <c r="AD28" s="229">
        <f t="shared" si="20"/>
        <v>2.2522467082781521</v>
      </c>
      <c r="AE28" s="206">
        <f t="shared" si="30"/>
        <v>98.018061217095635</v>
      </c>
      <c r="AG28" s="246" t="s">
        <v>270</v>
      </c>
      <c r="AH28" s="204">
        <f>O56</f>
        <v>112.05135099770077</v>
      </c>
      <c r="AI28" s="204">
        <f>U56</f>
        <v>97.242571405053909</v>
      </c>
      <c r="AJ28" s="204">
        <f>AA56</f>
        <v>112.87019937693759</v>
      </c>
      <c r="AK28" s="204">
        <f>Q56</f>
        <v>107.35721058955224</v>
      </c>
      <c r="AL28" s="204">
        <f>W37</f>
        <v>98.329429505085812</v>
      </c>
      <c r="AM28" s="204">
        <f>AC56</f>
        <v>108.59450672489557</v>
      </c>
      <c r="AN28" s="247">
        <f>R56</f>
        <v>1.9802504940584658</v>
      </c>
      <c r="AO28" s="204">
        <f>S56</f>
        <v>95.810723952587722</v>
      </c>
    </row>
    <row r="29" spans="2:44" x14ac:dyDescent="0.25">
      <c r="B29" s="191" t="s">
        <v>8</v>
      </c>
      <c r="C29" s="188">
        <v>498193</v>
      </c>
      <c r="D29" s="216">
        <v>1192479</v>
      </c>
      <c r="E29" s="190">
        <f t="shared" si="21"/>
        <v>2.3936085011230586</v>
      </c>
      <c r="F29" s="188">
        <v>106636</v>
      </c>
      <c r="G29" s="216">
        <v>293925</v>
      </c>
      <c r="H29" s="190">
        <f t="shared" si="22"/>
        <v>2.7563393225552346</v>
      </c>
      <c r="I29" s="188">
        <v>391556</v>
      </c>
      <c r="J29" s="216">
        <v>898554</v>
      </c>
      <c r="K29" s="190">
        <f t="shared" si="23"/>
        <v>2.2948288367436587</v>
      </c>
      <c r="L29" s="147"/>
      <c r="M29" s="191" t="s">
        <v>8</v>
      </c>
      <c r="N29" s="188">
        <v>499942</v>
      </c>
      <c r="O29" s="186">
        <f t="shared" si="24"/>
        <v>100.35106876250769</v>
      </c>
      <c r="P29" s="184">
        <v>1140031</v>
      </c>
      <c r="Q29" s="224">
        <f t="shared" si="16"/>
        <v>95.601767410579143</v>
      </c>
      <c r="R29" s="229">
        <f t="shared" si="17"/>
        <v>2.2803265178760737</v>
      </c>
      <c r="S29" s="206">
        <f t="shared" si="18"/>
        <v>95.26731363153857</v>
      </c>
      <c r="T29" s="188">
        <v>118317</v>
      </c>
      <c r="U29" s="186">
        <f t="shared" si="25"/>
        <v>110.95408679995498</v>
      </c>
      <c r="V29" s="184">
        <v>305813</v>
      </c>
      <c r="W29" s="224">
        <f t="shared" si="26"/>
        <v>104.0445691928213</v>
      </c>
      <c r="X29" s="229">
        <f t="shared" si="27"/>
        <v>2.5846919715679064</v>
      </c>
      <c r="Y29" s="206">
        <f t="shared" si="19"/>
        <v>93.77263352219623</v>
      </c>
      <c r="Z29" s="188">
        <v>381625</v>
      </c>
      <c r="AA29" s="185">
        <f t="shared" si="28"/>
        <v>97.463708894768558</v>
      </c>
      <c r="AB29" s="184">
        <v>834218</v>
      </c>
      <c r="AC29" s="230">
        <f t="shared" si="29"/>
        <v>92.840051905617244</v>
      </c>
      <c r="AD29" s="229">
        <f t="shared" si="20"/>
        <v>2.1859626596790043</v>
      </c>
      <c r="AE29" s="206">
        <f t="shared" si="30"/>
        <v>95.256021916687502</v>
      </c>
    </row>
    <row r="30" spans="2:44" x14ac:dyDescent="0.25">
      <c r="B30" s="191" t="s">
        <v>9</v>
      </c>
      <c r="C30" s="188">
        <v>609591</v>
      </c>
      <c r="D30" s="216">
        <v>1526819</v>
      </c>
      <c r="E30" s="190">
        <f t="shared" si="21"/>
        <v>2.5046613220995715</v>
      </c>
      <c r="F30" s="188">
        <v>146785</v>
      </c>
      <c r="G30" s="216">
        <v>429905</v>
      </c>
      <c r="H30" s="190">
        <f t="shared" si="22"/>
        <v>2.9288074394522603</v>
      </c>
      <c r="I30" s="188">
        <v>462806</v>
      </c>
      <c r="J30" s="216">
        <v>1096914</v>
      </c>
      <c r="K30" s="190">
        <f t="shared" si="23"/>
        <v>2.3701378115236191</v>
      </c>
      <c r="L30" s="147"/>
      <c r="M30" s="191" t="s">
        <v>9</v>
      </c>
      <c r="N30" s="188">
        <v>682842</v>
      </c>
      <c r="O30" s="186">
        <f t="shared" si="24"/>
        <v>112.01641756521997</v>
      </c>
      <c r="P30" s="184">
        <v>1656682</v>
      </c>
      <c r="Q30" s="224">
        <f t="shared" si="16"/>
        <v>108.50546135462029</v>
      </c>
      <c r="R30" s="229">
        <f t="shared" si="17"/>
        <v>2.4261571490915905</v>
      </c>
      <c r="S30" s="206">
        <f t="shared" si="18"/>
        <v>96.865677115093007</v>
      </c>
      <c r="T30" s="188">
        <v>151035</v>
      </c>
      <c r="U30" s="186">
        <f t="shared" si="25"/>
        <v>102.89539121844875</v>
      </c>
      <c r="V30" s="184">
        <v>423033</v>
      </c>
      <c r="W30" s="224">
        <f t="shared" si="26"/>
        <v>98.401507309754479</v>
      </c>
      <c r="X30" s="229">
        <f t="shared" si="27"/>
        <v>2.8008938325553681</v>
      </c>
      <c r="Y30" s="206">
        <f t="shared" si="19"/>
        <v>95.632570268231277</v>
      </c>
      <c r="Z30" s="188">
        <v>531807</v>
      </c>
      <c r="AA30" s="185">
        <f t="shared" si="28"/>
        <v>114.90927083918533</v>
      </c>
      <c r="AB30" s="184">
        <v>1233649</v>
      </c>
      <c r="AC30" s="230">
        <f t="shared" si="29"/>
        <v>112.46542573073187</v>
      </c>
      <c r="AD30" s="229">
        <f t="shared" si="20"/>
        <v>2.3197306541658911</v>
      </c>
      <c r="AE30" s="206">
        <f t="shared" si="30"/>
        <v>97.873239390863759</v>
      </c>
    </row>
    <row r="31" spans="2:44" x14ac:dyDescent="0.25">
      <c r="B31" s="191" t="s">
        <v>10</v>
      </c>
      <c r="C31" s="188">
        <v>867450</v>
      </c>
      <c r="D31" s="216">
        <v>2517217</v>
      </c>
      <c r="E31" s="190">
        <f t="shared" si="21"/>
        <v>2.901858320364286</v>
      </c>
      <c r="F31" s="188">
        <v>157427</v>
      </c>
      <c r="G31" s="216">
        <v>595105</v>
      </c>
      <c r="H31" s="190">
        <f t="shared" si="22"/>
        <v>3.7801965355371059</v>
      </c>
      <c r="I31" s="188">
        <v>710023</v>
      </c>
      <c r="J31" s="216">
        <v>1922112</v>
      </c>
      <c r="K31" s="190">
        <f t="shared" si="23"/>
        <v>2.7071123048126609</v>
      </c>
      <c r="L31" s="147"/>
      <c r="M31" s="191" t="s">
        <v>10</v>
      </c>
      <c r="N31" s="188">
        <v>891560</v>
      </c>
      <c r="O31" s="186">
        <f t="shared" si="24"/>
        <v>102.77941091705574</v>
      </c>
      <c r="P31" s="184">
        <v>2520571</v>
      </c>
      <c r="Q31" s="224">
        <f t="shared" si="16"/>
        <v>100.13324238633379</v>
      </c>
      <c r="R31" s="229">
        <f t="shared" si="17"/>
        <v>2.8271467988693977</v>
      </c>
      <c r="S31" s="206">
        <f t="shared" si="18"/>
        <v>97.425390448231482</v>
      </c>
      <c r="T31" s="188">
        <v>144894</v>
      </c>
      <c r="U31" s="186">
        <f t="shared" si="25"/>
        <v>92.038849752583744</v>
      </c>
      <c r="V31" s="184">
        <v>547920</v>
      </c>
      <c r="W31" s="224">
        <f t="shared" si="26"/>
        <v>92.071147108493463</v>
      </c>
      <c r="X31" s="229">
        <f>V31/T31</f>
        <v>3.7815230444324817</v>
      </c>
      <c r="Y31" s="206">
        <f t="shared" si="19"/>
        <v>100.03509100341492</v>
      </c>
      <c r="Z31" s="188">
        <v>746666</v>
      </c>
      <c r="AA31" s="185">
        <f t="shared" si="28"/>
        <v>105.16081873404102</v>
      </c>
      <c r="AB31" s="184">
        <v>1972651</v>
      </c>
      <c r="AC31" s="230">
        <f t="shared" si="29"/>
        <v>102.62934730130191</v>
      </c>
      <c r="AD31" s="229">
        <f t="shared" si="20"/>
        <v>2.6419456624514845</v>
      </c>
      <c r="AE31" s="206">
        <f t="shared" si="30"/>
        <v>97.592761768866254</v>
      </c>
    </row>
    <row r="32" spans="2:44" x14ac:dyDescent="0.25">
      <c r="B32" s="191" t="s">
        <v>11</v>
      </c>
      <c r="C32" s="188">
        <v>990400</v>
      </c>
      <c r="D32" s="216">
        <v>2894006</v>
      </c>
      <c r="E32" s="190">
        <f t="shared" si="21"/>
        <v>2.9220577544426494</v>
      </c>
      <c r="F32" s="188">
        <v>184568</v>
      </c>
      <c r="G32" s="216">
        <v>659099</v>
      </c>
      <c r="H32" s="190">
        <f t="shared" si="22"/>
        <v>3.5710361492783149</v>
      </c>
      <c r="I32" s="188">
        <v>805833</v>
      </c>
      <c r="J32" s="216">
        <v>2234907</v>
      </c>
      <c r="K32" s="190">
        <f t="shared" si="23"/>
        <v>2.7734121089605415</v>
      </c>
      <c r="L32" s="147"/>
      <c r="M32" s="191" t="s">
        <v>11</v>
      </c>
      <c r="N32" s="188">
        <v>1077981</v>
      </c>
      <c r="O32" s="186">
        <f t="shared" si="24"/>
        <v>108.84299273021001</v>
      </c>
      <c r="P32" s="255">
        <v>2962774</v>
      </c>
      <c r="Q32" s="224">
        <f>P32/D32*100</f>
        <v>102.37622174936749</v>
      </c>
      <c r="R32" s="229">
        <f t="shared" si="17"/>
        <v>2.7484473288490241</v>
      </c>
      <c r="S32" s="206">
        <f t="shared" si="18"/>
        <v>94.058624428977467</v>
      </c>
      <c r="T32" s="188">
        <v>189727</v>
      </c>
      <c r="U32" s="186">
        <f t="shared" si="25"/>
        <v>102.79517576177885</v>
      </c>
      <c r="V32" s="184">
        <v>647617</v>
      </c>
      <c r="W32" s="224">
        <f t="shared" si="26"/>
        <v>98.257924833750323</v>
      </c>
      <c r="X32" s="229">
        <f t="shared" si="27"/>
        <v>3.413415064803639</v>
      </c>
      <c r="Y32" s="206">
        <f t="shared" si="19"/>
        <v>95.586124646021005</v>
      </c>
      <c r="Z32" s="188">
        <v>888254</v>
      </c>
      <c r="AA32" s="185">
        <f t="shared" si="28"/>
        <v>110.22804973238871</v>
      </c>
      <c r="AB32" s="184">
        <v>2315157</v>
      </c>
      <c r="AC32" s="230">
        <f t="shared" si="29"/>
        <v>103.59075344074719</v>
      </c>
      <c r="AD32" s="229">
        <f t="shared" si="20"/>
        <v>2.606413255667861</v>
      </c>
      <c r="AE32" s="206">
        <f>AD32/K32*100</f>
        <v>93.978577768766186</v>
      </c>
    </row>
    <row r="33" spans="2:31" x14ac:dyDescent="0.25">
      <c r="B33" s="191" t="s">
        <v>12</v>
      </c>
      <c r="C33" s="188">
        <v>606904</v>
      </c>
      <c r="D33" s="216">
        <v>1517637</v>
      </c>
      <c r="E33" s="190">
        <f t="shared" si="21"/>
        <v>2.500621185558177</v>
      </c>
      <c r="F33" s="188">
        <v>121548</v>
      </c>
      <c r="G33" s="216">
        <v>349159</v>
      </c>
      <c r="H33" s="190">
        <f t="shared" si="22"/>
        <v>2.872601770493961</v>
      </c>
      <c r="I33" s="188">
        <v>485356</v>
      </c>
      <c r="J33" s="216">
        <v>1168478</v>
      </c>
      <c r="K33" s="190">
        <f t="shared" si="23"/>
        <v>2.4074658601109289</v>
      </c>
      <c r="L33" s="147"/>
      <c r="M33" s="191" t="s">
        <v>12</v>
      </c>
      <c r="N33" s="188"/>
      <c r="O33" s="187"/>
      <c r="P33" s="184"/>
      <c r="Q33" s="225"/>
      <c r="R33" s="225"/>
      <c r="S33" s="189"/>
      <c r="T33" s="188"/>
      <c r="U33" s="184"/>
      <c r="V33" s="184"/>
      <c r="W33" s="216"/>
      <c r="X33" s="225"/>
      <c r="Y33" s="189"/>
      <c r="Z33" s="188"/>
      <c r="AA33" s="184"/>
      <c r="AB33" s="184"/>
      <c r="AC33" s="216"/>
      <c r="AD33" s="225"/>
      <c r="AE33" s="189"/>
    </row>
    <row r="34" spans="2:31" x14ac:dyDescent="0.25">
      <c r="B34" s="191" t="s">
        <v>13</v>
      </c>
      <c r="C34" s="188">
        <v>437119</v>
      </c>
      <c r="D34" s="216">
        <v>1069146</v>
      </c>
      <c r="E34" s="190">
        <f t="shared" si="21"/>
        <v>2.4458923085018038</v>
      </c>
      <c r="F34" s="188">
        <v>123284</v>
      </c>
      <c r="G34" s="216">
        <v>322216</v>
      </c>
      <c r="H34" s="190">
        <f t="shared" si="22"/>
        <v>2.6136076052042441</v>
      </c>
      <c r="I34" s="188">
        <v>313835</v>
      </c>
      <c r="J34" s="216">
        <v>746931</v>
      </c>
      <c r="K34" s="190">
        <f>J34/I34</f>
        <v>2.3800117896346809</v>
      </c>
      <c r="L34" s="147"/>
      <c r="M34" s="191" t="s">
        <v>13</v>
      </c>
      <c r="N34" s="188"/>
      <c r="O34" s="187"/>
      <c r="P34" s="184"/>
      <c r="Q34" s="225"/>
      <c r="R34" s="225"/>
      <c r="S34" s="189"/>
      <c r="T34" s="188"/>
      <c r="U34" s="184"/>
      <c r="V34" s="184"/>
      <c r="W34" s="216"/>
      <c r="X34" s="225"/>
      <c r="Y34" s="189"/>
      <c r="Z34" s="188"/>
      <c r="AA34" s="184"/>
      <c r="AB34" s="184"/>
      <c r="AC34" s="216"/>
      <c r="AD34" s="225"/>
      <c r="AE34" s="189"/>
    </row>
    <row r="35" spans="2:31" x14ac:dyDescent="0.25">
      <c r="B35" s="191" t="s">
        <v>14</v>
      </c>
      <c r="C35" s="188">
        <v>293841</v>
      </c>
      <c r="D35" s="216">
        <v>762466</v>
      </c>
      <c r="E35" s="190">
        <f t="shared" si="21"/>
        <v>2.5948250924819884</v>
      </c>
      <c r="F35" s="188">
        <v>102457</v>
      </c>
      <c r="G35" s="216">
        <v>281878</v>
      </c>
      <c r="H35" s="190">
        <f t="shared" si="22"/>
        <v>2.7511834232897705</v>
      </c>
      <c r="I35" s="188">
        <v>191385</v>
      </c>
      <c r="J35" s="216">
        <v>480588</v>
      </c>
      <c r="K35" s="190">
        <f>J35/I35</f>
        <v>2.5111058860412259</v>
      </c>
      <c r="L35" s="147"/>
      <c r="M35" s="191" t="s">
        <v>14</v>
      </c>
      <c r="N35" s="188"/>
      <c r="O35" s="187"/>
      <c r="P35" s="184"/>
      <c r="Q35" s="225"/>
      <c r="R35" s="225"/>
      <c r="S35" s="189"/>
      <c r="T35" s="188"/>
      <c r="U35" s="184"/>
      <c r="V35" s="184"/>
      <c r="W35" s="216"/>
      <c r="X35" s="225"/>
      <c r="Y35" s="189"/>
      <c r="Z35" s="188"/>
      <c r="AA35" s="184"/>
      <c r="AB35" s="184"/>
      <c r="AC35" s="216"/>
      <c r="AD35" s="225"/>
      <c r="AE35" s="189"/>
    </row>
    <row r="36" spans="2:31" ht="15.75" thickBot="1" x14ac:dyDescent="0.3">
      <c r="B36" s="192" t="s">
        <v>15</v>
      </c>
      <c r="C36" s="198">
        <v>327679</v>
      </c>
      <c r="D36" s="217">
        <v>876123</v>
      </c>
      <c r="E36" s="220">
        <f>D36/C36</f>
        <v>2.673723369517119</v>
      </c>
      <c r="F36" s="198">
        <v>109145</v>
      </c>
      <c r="G36" s="217">
        <v>306677</v>
      </c>
      <c r="H36" s="220">
        <f>G36/F36</f>
        <v>2.8098126345686931</v>
      </c>
      <c r="I36" s="198">
        <v>218534</v>
      </c>
      <c r="J36" s="217">
        <v>569445</v>
      </c>
      <c r="K36" s="220">
        <f>J36/I36</f>
        <v>2.6057501349904362</v>
      </c>
      <c r="L36" s="147"/>
      <c r="M36" s="192" t="s">
        <v>15</v>
      </c>
      <c r="N36" s="198"/>
      <c r="O36" s="199"/>
      <c r="P36" s="200"/>
      <c r="Q36" s="226"/>
      <c r="R36" s="226"/>
      <c r="S36" s="201"/>
      <c r="T36" s="198"/>
      <c r="U36" s="200"/>
      <c r="V36" s="200"/>
      <c r="W36" s="217"/>
      <c r="X36" s="226"/>
      <c r="Y36" s="201"/>
      <c r="Z36" s="198"/>
      <c r="AA36" s="200"/>
      <c r="AB36" s="200"/>
      <c r="AC36" s="217"/>
      <c r="AD36" s="226"/>
      <c r="AE36" s="201"/>
    </row>
    <row r="37" spans="2:31" ht="15.75" thickBot="1" x14ac:dyDescent="0.3">
      <c r="B37" s="193" t="s">
        <v>147</v>
      </c>
      <c r="C37" s="194">
        <f>SUM(C25:C36)</f>
        <v>5933267</v>
      </c>
      <c r="D37" s="218">
        <f>SUM(D25:D36)</f>
        <v>15694706</v>
      </c>
      <c r="E37" s="221">
        <f>D37/C37</f>
        <v>2.6452047413339059</v>
      </c>
      <c r="F37" s="194">
        <f>SUM(F25:F36)</f>
        <v>1508128</v>
      </c>
      <c r="G37" s="218">
        <f>SUM(G25:G36)</f>
        <v>4518697</v>
      </c>
      <c r="H37" s="221">
        <f>G37/F37</f>
        <v>2.9962290999172483</v>
      </c>
      <c r="I37" s="233">
        <f>SUM(I25:I36)</f>
        <v>4425139</v>
      </c>
      <c r="J37" s="218">
        <f>SUM(J25:J36)</f>
        <v>11176010</v>
      </c>
      <c r="K37" s="221">
        <f>J37/I37</f>
        <v>2.5255726430288403</v>
      </c>
      <c r="L37" s="147"/>
      <c r="M37" s="193" t="s">
        <v>147</v>
      </c>
      <c r="N37" s="194">
        <f>SUM(N25:N36)</f>
        <v>4527169</v>
      </c>
      <c r="O37" s="195">
        <f>N37/SUM(C25:C32)*100</f>
        <v>106.07923567690882</v>
      </c>
      <c r="P37" s="196">
        <f>SUM(P25:P36)</f>
        <v>11776962</v>
      </c>
      <c r="Q37" s="227">
        <f>P37/SUM(D25:D32)*100</f>
        <v>102.68217840722052</v>
      </c>
      <c r="R37" s="227">
        <f>P37/N37</f>
        <v>2.6013965902311136</v>
      </c>
      <c r="S37" s="197">
        <f>R37/(SUM(D25:D32)/SUM(C25:C32))*100</f>
        <v>96.797622788276016</v>
      </c>
      <c r="T37" s="194">
        <f>SUM(T25:T36)</f>
        <v>1065921</v>
      </c>
      <c r="U37" s="195">
        <f>T37/SUM(F25:F32)*100</f>
        <v>101.35276991216075</v>
      </c>
      <c r="V37" s="196">
        <f>SUM(V25:V36)</f>
        <v>3204327</v>
      </c>
      <c r="W37" s="227">
        <f>V37/SUM(G25:G32)*100</f>
        <v>98.329429505085812</v>
      </c>
      <c r="X37" s="227">
        <f>V37/T37</f>
        <v>3.0061580548652294</v>
      </c>
      <c r="Y37" s="197">
        <f>X37/(SUM(G25:G32)/SUM(F25:F32))*100</f>
        <v>97.017012549637101</v>
      </c>
      <c r="Z37" s="194">
        <f>SUM(Z25:Z36)</f>
        <v>3461248</v>
      </c>
      <c r="AA37" s="195">
        <f>Z37/SUM(I25:I32)*100</f>
        <v>107.62490014859939</v>
      </c>
      <c r="AB37" s="196">
        <f>SUM(AB25:AB36)</f>
        <v>8572635</v>
      </c>
      <c r="AC37" s="227">
        <f>AB37/SUM(J25:J32)*100</f>
        <v>104.40976799656248</v>
      </c>
      <c r="AD37" s="227">
        <f>AB37/Z37</f>
        <v>2.4767468265781591</v>
      </c>
      <c r="AE37" s="197">
        <f>AD37/(SUM(J25:J32)/SUM(I25:I32))*100</f>
        <v>97.012650281117345</v>
      </c>
    </row>
    <row r="38" spans="2:31" ht="15.75" thickBot="1" x14ac:dyDescent="0.3">
      <c r="F38" s="234">
        <f>F37/C37</f>
        <v>0.25418171809898327</v>
      </c>
      <c r="G38" s="234">
        <f>G37/D37</f>
        <v>0.28791217879455661</v>
      </c>
      <c r="H38" s="232"/>
      <c r="I38" s="234">
        <f>I37/C37</f>
        <v>0.74581828190101673</v>
      </c>
      <c r="J38" s="234">
        <f>J37/D37</f>
        <v>0.71208788492119568</v>
      </c>
      <c r="T38" s="231">
        <f>T37/N37</f>
        <v>0.23544979213278763</v>
      </c>
      <c r="V38" s="231">
        <f>V37/P37</f>
        <v>0.27208434569118928</v>
      </c>
      <c r="Z38" s="231">
        <f>Z37/N37</f>
        <v>0.76455020786721239</v>
      </c>
      <c r="AB38" s="231">
        <f>AB37/P37</f>
        <v>0.72791565430881067</v>
      </c>
    </row>
    <row r="39" spans="2:31" x14ac:dyDescent="0.25">
      <c r="M39" s="256"/>
      <c r="N39" s="257"/>
      <c r="O39" s="256"/>
      <c r="P39" s="257"/>
      <c r="Q39" s="256"/>
      <c r="R39" s="257"/>
    </row>
    <row r="40" spans="2:31" s="147" customFormat="1" ht="23.25" x14ac:dyDescent="0.35">
      <c r="B40" s="183" t="s">
        <v>270</v>
      </c>
      <c r="M40" s="256"/>
      <c r="N40" s="256"/>
      <c r="O40" s="256"/>
      <c r="P40" s="256"/>
      <c r="Q40" s="256"/>
      <c r="R40" s="256"/>
    </row>
    <row r="41" spans="2:31" s="147" customFormat="1" ht="15.75" thickBot="1" x14ac:dyDescent="0.3">
      <c r="M41" s="255"/>
      <c r="N41" s="255"/>
      <c r="O41" s="255"/>
      <c r="P41" s="255"/>
      <c r="Q41" s="255"/>
      <c r="R41" s="255"/>
    </row>
    <row r="42" spans="2:31" s="147" customFormat="1" x14ac:dyDescent="0.25">
      <c r="B42" s="2093">
        <v>2018</v>
      </c>
      <c r="C42" s="2095" t="s">
        <v>261</v>
      </c>
      <c r="D42" s="2096"/>
      <c r="E42" s="2097"/>
      <c r="F42" s="2095" t="s">
        <v>262</v>
      </c>
      <c r="G42" s="2096"/>
      <c r="H42" s="2097"/>
      <c r="I42" s="2095" t="s">
        <v>263</v>
      </c>
      <c r="J42" s="2096"/>
      <c r="K42" s="2097"/>
      <c r="M42" s="2093">
        <v>2019</v>
      </c>
      <c r="N42" s="2095" t="s">
        <v>261</v>
      </c>
      <c r="O42" s="2096"/>
      <c r="P42" s="2096"/>
      <c r="Q42" s="2096"/>
      <c r="R42" s="2096"/>
      <c r="S42" s="2097"/>
      <c r="T42" s="2095" t="s">
        <v>262</v>
      </c>
      <c r="U42" s="2096"/>
      <c r="V42" s="2096"/>
      <c r="W42" s="2096"/>
      <c r="X42" s="2096"/>
      <c r="Y42" s="2097"/>
      <c r="Z42" s="2095" t="s">
        <v>263</v>
      </c>
      <c r="AA42" s="2096"/>
      <c r="AB42" s="2096"/>
      <c r="AC42" s="2096"/>
      <c r="AD42" s="2096"/>
      <c r="AE42" s="2097"/>
    </row>
    <row r="43" spans="2:31" s="147" customFormat="1" ht="30.75" thickBot="1" x14ac:dyDescent="0.3">
      <c r="B43" s="2094"/>
      <c r="C43" s="209" t="s">
        <v>264</v>
      </c>
      <c r="D43" s="219" t="s">
        <v>148</v>
      </c>
      <c r="E43" s="214" t="s">
        <v>268</v>
      </c>
      <c r="F43" s="209" t="s">
        <v>264</v>
      </c>
      <c r="G43" s="219" t="s">
        <v>148</v>
      </c>
      <c r="H43" s="214" t="s">
        <v>268</v>
      </c>
      <c r="I43" s="209" t="s">
        <v>264</v>
      </c>
      <c r="J43" s="219" t="s">
        <v>148</v>
      </c>
      <c r="K43" s="214" t="s">
        <v>268</v>
      </c>
      <c r="M43" s="2094"/>
      <c r="N43" s="209" t="s">
        <v>264</v>
      </c>
      <c r="O43" s="210" t="s">
        <v>267</v>
      </c>
      <c r="P43" s="211" t="s">
        <v>148</v>
      </c>
      <c r="Q43" s="222" t="s">
        <v>267</v>
      </c>
      <c r="R43" s="228" t="s">
        <v>268</v>
      </c>
      <c r="S43" s="222" t="s">
        <v>267</v>
      </c>
      <c r="T43" s="209" t="s">
        <v>264</v>
      </c>
      <c r="U43" s="213" t="s">
        <v>266</v>
      </c>
      <c r="V43" s="211" t="s">
        <v>148</v>
      </c>
      <c r="W43" s="228" t="s">
        <v>266</v>
      </c>
      <c r="X43" s="228" t="s">
        <v>268</v>
      </c>
      <c r="Y43" s="222" t="s">
        <v>267</v>
      </c>
      <c r="Z43" s="209" t="s">
        <v>264</v>
      </c>
      <c r="AA43" s="213" t="s">
        <v>266</v>
      </c>
      <c r="AB43" s="211" t="s">
        <v>148</v>
      </c>
      <c r="AC43" s="228" t="s">
        <v>266</v>
      </c>
      <c r="AD43" s="228" t="s">
        <v>268</v>
      </c>
      <c r="AE43" s="212" t="s">
        <v>269</v>
      </c>
    </row>
    <row r="44" spans="2:31" s="147" customFormat="1" x14ac:dyDescent="0.25">
      <c r="B44" s="202" t="s">
        <v>4</v>
      </c>
      <c r="C44" s="203">
        <v>43966</v>
      </c>
      <c r="D44" s="215">
        <v>87576</v>
      </c>
      <c r="E44" s="208">
        <f>D44/C44</f>
        <v>1.9919028340080971</v>
      </c>
      <c r="F44" s="203">
        <v>5461</v>
      </c>
      <c r="G44" s="215">
        <v>11353</v>
      </c>
      <c r="H44" s="208">
        <f>G44/F44</f>
        <v>2.0789232741256178</v>
      </c>
      <c r="I44" s="203">
        <v>38505</v>
      </c>
      <c r="J44" s="215">
        <v>76223</v>
      </c>
      <c r="K44" s="208">
        <f>J44/I44</f>
        <v>1.9795610959615635</v>
      </c>
      <c r="M44" s="202" t="s">
        <v>4</v>
      </c>
      <c r="N44" s="203">
        <v>44095</v>
      </c>
      <c r="O44" s="204">
        <f>N44/C44*100</f>
        <v>100.29340854296503</v>
      </c>
      <c r="P44" s="205">
        <v>93427</v>
      </c>
      <c r="Q44" s="223">
        <f t="shared" ref="Q44:Q50" si="31">P44/D44*100</f>
        <v>106.68105417009227</v>
      </c>
      <c r="R44" s="229">
        <f t="shared" ref="R44:R51" si="32">P44/N44</f>
        <v>2.1187663000340176</v>
      </c>
      <c r="S44" s="206">
        <f t="shared" ref="S44:S51" si="33">R44/E44*100</f>
        <v>106.36895855861836</v>
      </c>
      <c r="T44" s="203">
        <v>5292</v>
      </c>
      <c r="U44" s="204">
        <f>T44/F44*100</f>
        <v>96.905328694378326</v>
      </c>
      <c r="V44" s="205">
        <v>9425</v>
      </c>
      <c r="W44" s="223">
        <f>V44/G44*100</f>
        <v>83.017704571478902</v>
      </c>
      <c r="X44" s="229">
        <f t="shared" ref="X44:X51" si="34">V44/T44</f>
        <v>1.7809901738473166</v>
      </c>
      <c r="Y44" s="206">
        <f t="shared" ref="Y44:Y51" si="35">X44/H44*100</f>
        <v>85.668874653221152</v>
      </c>
      <c r="Z44" s="203">
        <v>38803</v>
      </c>
      <c r="AA44" s="207">
        <f>Z44/I44*100</f>
        <v>100.77392546422543</v>
      </c>
      <c r="AB44" s="205">
        <v>84002</v>
      </c>
      <c r="AC44" s="229">
        <f>AB44/J44*100</f>
        <v>110.20558099261378</v>
      </c>
      <c r="AD44" s="229">
        <f t="shared" ref="AD44:AD51" si="36">AB44/Z44</f>
        <v>2.1648326160348428</v>
      </c>
      <c r="AE44" s="206">
        <f>AD44/K44*100</f>
        <v>109.35922212510872</v>
      </c>
    </row>
    <row r="45" spans="2:31" s="147" customFormat="1" x14ac:dyDescent="0.25">
      <c r="B45" s="191" t="s">
        <v>5</v>
      </c>
      <c r="C45" s="188">
        <v>37937</v>
      </c>
      <c r="D45" s="216">
        <v>84130</v>
      </c>
      <c r="E45" s="190">
        <f t="shared" ref="E45:E54" si="37">D45/C45</f>
        <v>2.2176239555051795</v>
      </c>
      <c r="F45" s="188">
        <v>5890</v>
      </c>
      <c r="G45" s="216">
        <v>12733</v>
      </c>
      <c r="H45" s="190">
        <f t="shared" ref="H45:H54" si="38">G45/F45</f>
        <v>2.1617996604414262</v>
      </c>
      <c r="I45" s="188">
        <v>32047</v>
      </c>
      <c r="J45" s="216">
        <v>71397</v>
      </c>
      <c r="K45" s="190">
        <f t="shared" ref="K45:K52" si="39">J45/I45</f>
        <v>2.2278840453084534</v>
      </c>
      <c r="M45" s="191" t="s">
        <v>5</v>
      </c>
      <c r="N45" s="188">
        <v>43697</v>
      </c>
      <c r="O45" s="186">
        <f t="shared" ref="O45:O50" si="40">N45/C45*100</f>
        <v>115.18306666315208</v>
      </c>
      <c r="P45" s="184">
        <v>89222</v>
      </c>
      <c r="Q45" s="224">
        <f t="shared" si="31"/>
        <v>106.05253773921312</v>
      </c>
      <c r="R45" s="229">
        <f t="shared" si="32"/>
        <v>2.0418335354829851</v>
      </c>
      <c r="S45" s="206">
        <f t="shared" si="33"/>
        <v>92.073028450752417</v>
      </c>
      <c r="T45" s="188">
        <v>5202</v>
      </c>
      <c r="U45" s="186">
        <f t="shared" ref="U45:U51" si="41">T45/F45*100</f>
        <v>88.31918505942275</v>
      </c>
      <c r="V45" s="184">
        <v>9209</v>
      </c>
      <c r="W45" s="224">
        <f t="shared" ref="W45:W50" si="42">V45/G45*100</f>
        <v>72.323882824157707</v>
      </c>
      <c r="X45" s="229">
        <f t="shared" si="34"/>
        <v>1.7702806612841215</v>
      </c>
      <c r="Y45" s="206">
        <f t="shared" si="35"/>
        <v>81.889209887406551</v>
      </c>
      <c r="Z45" s="188">
        <v>38495</v>
      </c>
      <c r="AA45" s="185">
        <f t="shared" ref="AA45:AA51" si="43">Z45/I45*100</f>
        <v>120.12044809186509</v>
      </c>
      <c r="AB45" s="184">
        <v>80013</v>
      </c>
      <c r="AC45" s="230">
        <f t="shared" ref="AC45:AC50" si="44">AB45/J45*100</f>
        <v>112.06773393840078</v>
      </c>
      <c r="AD45" s="229">
        <f t="shared" si="36"/>
        <v>2.0785296791791144</v>
      </c>
      <c r="AE45" s="206">
        <f t="shared" ref="AE45:AE50" si="45">AD45/K45*100</f>
        <v>93.296133771241188</v>
      </c>
    </row>
    <row r="46" spans="2:31" s="147" customFormat="1" x14ac:dyDescent="0.25">
      <c r="B46" s="191" t="s">
        <v>6</v>
      </c>
      <c r="C46" s="188">
        <v>59404</v>
      </c>
      <c r="D46" s="216">
        <v>115426</v>
      </c>
      <c r="E46" s="190">
        <f t="shared" si="37"/>
        <v>1.9430678068816916</v>
      </c>
      <c r="F46" s="188">
        <v>5172</v>
      </c>
      <c r="G46" s="216">
        <v>8779</v>
      </c>
      <c r="H46" s="190">
        <f t="shared" si="38"/>
        <v>1.6974091260634183</v>
      </c>
      <c r="I46" s="188">
        <v>54232</v>
      </c>
      <c r="J46" s="216">
        <v>106647</v>
      </c>
      <c r="K46" s="190">
        <f t="shared" si="39"/>
        <v>1.9664957958400944</v>
      </c>
      <c r="M46" s="191" t="s">
        <v>6</v>
      </c>
      <c r="N46" s="188">
        <v>63611</v>
      </c>
      <c r="O46" s="186">
        <f t="shared" si="40"/>
        <v>107.08201467914617</v>
      </c>
      <c r="P46" s="184">
        <v>123148</v>
      </c>
      <c r="Q46" s="224">
        <f t="shared" si="31"/>
        <v>106.69000051981357</v>
      </c>
      <c r="R46" s="229">
        <f t="shared" si="32"/>
        <v>1.9359544732829228</v>
      </c>
      <c r="S46" s="206">
        <f t="shared" si="33"/>
        <v>99.633912230258986</v>
      </c>
      <c r="T46" s="188">
        <v>5792</v>
      </c>
      <c r="U46" s="186">
        <f t="shared" si="41"/>
        <v>111.9876256767208</v>
      </c>
      <c r="V46" s="184">
        <v>9258</v>
      </c>
      <c r="W46" s="224">
        <f t="shared" si="42"/>
        <v>105.45620230094544</v>
      </c>
      <c r="X46" s="229">
        <f t="shared" si="34"/>
        <v>1.5984116022099448</v>
      </c>
      <c r="Y46" s="206">
        <f t="shared" si="35"/>
        <v>94.167727607128768</v>
      </c>
      <c r="Z46" s="188">
        <v>57819</v>
      </c>
      <c r="AA46" s="185">
        <f t="shared" si="43"/>
        <v>106.61417613217287</v>
      </c>
      <c r="AB46" s="184">
        <v>113890</v>
      </c>
      <c r="AC46" s="230">
        <f t="shared" si="44"/>
        <v>106.7915646947406</v>
      </c>
      <c r="AD46" s="229">
        <f t="shared" si="36"/>
        <v>1.9697677234127191</v>
      </c>
      <c r="AE46" s="206">
        <f t="shared" si="45"/>
        <v>100.1663836545975</v>
      </c>
    </row>
    <row r="47" spans="2:31" s="147" customFormat="1" x14ac:dyDescent="0.25">
      <c r="B47" s="191" t="s">
        <v>7</v>
      </c>
      <c r="C47" s="188">
        <v>76583</v>
      </c>
      <c r="D47" s="216">
        <v>156454</v>
      </c>
      <c r="E47" s="190">
        <f t="shared" si="37"/>
        <v>2.0429338103756707</v>
      </c>
      <c r="F47" s="188">
        <v>4326</v>
      </c>
      <c r="G47" s="216">
        <v>7316</v>
      </c>
      <c r="H47" s="190">
        <f t="shared" si="38"/>
        <v>1.691169671752196</v>
      </c>
      <c r="I47" s="188">
        <v>72258</v>
      </c>
      <c r="J47" s="216">
        <v>149138</v>
      </c>
      <c r="K47" s="190">
        <f t="shared" si="39"/>
        <v>2.0639652356832463</v>
      </c>
      <c r="M47" s="191" t="s">
        <v>7</v>
      </c>
      <c r="N47" s="188">
        <v>96203</v>
      </c>
      <c r="O47" s="186">
        <f t="shared" si="40"/>
        <v>125.61926276066491</v>
      </c>
      <c r="P47" s="184">
        <v>184702</v>
      </c>
      <c r="Q47" s="224">
        <f t="shared" si="31"/>
        <v>118.05514719981591</v>
      </c>
      <c r="R47" s="229">
        <f t="shared" si="32"/>
        <v>1.9199193372348056</v>
      </c>
      <c r="S47" s="206">
        <f t="shared" si="33"/>
        <v>93.978538486362211</v>
      </c>
      <c r="T47" s="188">
        <v>4373</v>
      </c>
      <c r="U47" s="186">
        <f t="shared" si="41"/>
        <v>101.08645399907536</v>
      </c>
      <c r="V47" s="184">
        <v>7098</v>
      </c>
      <c r="W47" s="224">
        <f t="shared" si="42"/>
        <v>97.020229633679605</v>
      </c>
      <c r="X47" s="229">
        <f t="shared" si="34"/>
        <v>1.6231420077749827</v>
      </c>
      <c r="Y47" s="206">
        <f t="shared" si="35"/>
        <v>95.977478480516339</v>
      </c>
      <c r="Z47" s="188">
        <v>91830</v>
      </c>
      <c r="AA47" s="185">
        <f t="shared" si="43"/>
        <v>127.08627418417338</v>
      </c>
      <c r="AB47" s="184">
        <v>177604</v>
      </c>
      <c r="AC47" s="230">
        <f t="shared" si="44"/>
        <v>119.08702007536644</v>
      </c>
      <c r="AD47" s="229">
        <f t="shared" si="36"/>
        <v>1.9340520527060874</v>
      </c>
      <c r="AE47" s="206">
        <f t="shared" si="45"/>
        <v>93.705650621864606</v>
      </c>
    </row>
    <row r="48" spans="2:31" s="147" customFormat="1" x14ac:dyDescent="0.25">
      <c r="B48" s="191" t="s">
        <v>8</v>
      </c>
      <c r="C48" s="188">
        <v>92666</v>
      </c>
      <c r="D48" s="216">
        <v>194752</v>
      </c>
      <c r="E48" s="190">
        <f t="shared" si="37"/>
        <v>2.1016554075928604</v>
      </c>
      <c r="F48" s="188">
        <v>4090</v>
      </c>
      <c r="G48" s="216">
        <v>6798</v>
      </c>
      <c r="H48" s="190">
        <f t="shared" si="38"/>
        <v>1.6621026894865525</v>
      </c>
      <c r="I48" s="188">
        <v>88575</v>
      </c>
      <c r="J48" s="216">
        <v>187954</v>
      </c>
      <c r="K48" s="190">
        <f t="shared" si="39"/>
        <v>2.1219757267852102</v>
      </c>
      <c r="M48" s="191" t="s">
        <v>8</v>
      </c>
      <c r="N48" s="188">
        <v>99016</v>
      </c>
      <c r="O48" s="186">
        <f t="shared" si="40"/>
        <v>106.85256728465673</v>
      </c>
      <c r="P48" s="184">
        <v>199581</v>
      </c>
      <c r="Q48" s="224">
        <f t="shared" si="31"/>
        <v>102.47956375287546</v>
      </c>
      <c r="R48" s="229">
        <f t="shared" si="32"/>
        <v>2.0156439363335217</v>
      </c>
      <c r="S48" s="206">
        <f t="shared" si="33"/>
        <v>95.907441774298647</v>
      </c>
      <c r="T48" s="188">
        <v>4256</v>
      </c>
      <c r="U48" s="186">
        <f t="shared" si="41"/>
        <v>104.05867970660148</v>
      </c>
      <c r="V48" s="184">
        <v>6562</v>
      </c>
      <c r="W48" s="224">
        <f t="shared" si="42"/>
        <v>96.528390703147977</v>
      </c>
      <c r="X48" s="229">
        <f t="shared" si="34"/>
        <v>1.5418233082706767</v>
      </c>
      <c r="Y48" s="206">
        <f t="shared" si="35"/>
        <v>92.763420577038374</v>
      </c>
      <c r="Z48" s="188">
        <v>94760</v>
      </c>
      <c r="AA48" s="185">
        <f t="shared" si="43"/>
        <v>106.9827829523003</v>
      </c>
      <c r="AB48" s="184">
        <v>193019</v>
      </c>
      <c r="AC48" s="230">
        <f t="shared" si="44"/>
        <v>102.69480830415954</v>
      </c>
      <c r="AD48" s="229">
        <f t="shared" si="36"/>
        <v>2.0369248628113126</v>
      </c>
      <c r="AE48" s="206">
        <f t="shared" si="45"/>
        <v>95.991902126856573</v>
      </c>
    </row>
    <row r="49" spans="2:31" s="147" customFormat="1" x14ac:dyDescent="0.25">
      <c r="B49" s="191" t="s">
        <v>9</v>
      </c>
      <c r="C49" s="188">
        <v>101222</v>
      </c>
      <c r="D49" s="216">
        <v>196449</v>
      </c>
      <c r="E49" s="190">
        <f t="shared" si="37"/>
        <v>1.9407737448380786</v>
      </c>
      <c r="F49" s="188">
        <v>4905</v>
      </c>
      <c r="G49" s="216">
        <v>10634</v>
      </c>
      <c r="H49" s="190">
        <f t="shared" si="38"/>
        <v>2.1679918450560653</v>
      </c>
      <c r="I49" s="188">
        <v>96317</v>
      </c>
      <c r="J49" s="216">
        <v>185815</v>
      </c>
      <c r="K49" s="190">
        <f t="shared" si="39"/>
        <v>1.9292025291485408</v>
      </c>
      <c r="M49" s="191" t="s">
        <v>9</v>
      </c>
      <c r="N49" s="188">
        <v>112484</v>
      </c>
      <c r="O49" s="186">
        <f t="shared" si="40"/>
        <v>111.12603979372074</v>
      </c>
      <c r="P49" s="184">
        <v>217019</v>
      </c>
      <c r="Q49" s="224">
        <f t="shared" si="31"/>
        <v>110.47091102525337</v>
      </c>
      <c r="R49" s="229">
        <f t="shared" si="32"/>
        <v>1.9293321716866398</v>
      </c>
      <c r="S49" s="206">
        <f t="shared" si="33"/>
        <v>99.410463317433567</v>
      </c>
      <c r="T49" s="188">
        <v>4275</v>
      </c>
      <c r="U49" s="186">
        <f t="shared" si="41"/>
        <v>87.155963302752298</v>
      </c>
      <c r="V49" s="184">
        <v>7240</v>
      </c>
      <c r="W49" s="224">
        <f t="shared" si="42"/>
        <v>68.083505736317477</v>
      </c>
      <c r="X49" s="229">
        <f t="shared" si="34"/>
        <v>1.6935672514619884</v>
      </c>
      <c r="Y49" s="206">
        <f t="shared" si="35"/>
        <v>78.116864476406363</v>
      </c>
      <c r="Z49" s="188">
        <v>108209</v>
      </c>
      <c r="AA49" s="185">
        <f t="shared" si="43"/>
        <v>112.3467300684199</v>
      </c>
      <c r="AB49" s="184">
        <v>209779</v>
      </c>
      <c r="AC49" s="230">
        <f t="shared" si="44"/>
        <v>112.89669832898312</v>
      </c>
      <c r="AD49" s="229">
        <f t="shared" si="36"/>
        <v>1.9386465081462725</v>
      </c>
      <c r="AE49" s="206">
        <f t="shared" si="45"/>
        <v>100.48952760817184</v>
      </c>
    </row>
    <row r="50" spans="2:31" s="147" customFormat="1" x14ac:dyDescent="0.25">
      <c r="B50" s="191" t="s">
        <v>10</v>
      </c>
      <c r="C50" s="188">
        <v>131210</v>
      </c>
      <c r="D50" s="216">
        <v>270551</v>
      </c>
      <c r="E50" s="190">
        <f t="shared" si="37"/>
        <v>2.061969362091304</v>
      </c>
      <c r="F50" s="188">
        <v>3196</v>
      </c>
      <c r="G50" s="216">
        <v>7816</v>
      </c>
      <c r="H50" s="190">
        <f t="shared" si="38"/>
        <v>2.4455569461827285</v>
      </c>
      <c r="I50" s="188">
        <v>128014</v>
      </c>
      <c r="J50" s="216">
        <v>262736</v>
      </c>
      <c r="K50" s="190">
        <f t="shared" si="39"/>
        <v>2.0524005186932679</v>
      </c>
      <c r="M50" s="191" t="s">
        <v>10</v>
      </c>
      <c r="N50" s="188">
        <v>147311</v>
      </c>
      <c r="O50" s="186">
        <f t="shared" si="40"/>
        <v>112.27116835607043</v>
      </c>
      <c r="P50" s="184">
        <v>295200</v>
      </c>
      <c r="Q50" s="224">
        <f t="shared" si="31"/>
        <v>109.11066675044631</v>
      </c>
      <c r="R50" s="229">
        <f t="shared" si="32"/>
        <v>2.0039236716877897</v>
      </c>
      <c r="S50" s="206">
        <f t="shared" si="33"/>
        <v>97.184939239609122</v>
      </c>
      <c r="T50" s="188">
        <v>3051</v>
      </c>
      <c r="U50" s="186">
        <f t="shared" si="41"/>
        <v>95.463078848560698</v>
      </c>
      <c r="V50" s="184">
        <v>6712</v>
      </c>
      <c r="W50" s="224">
        <f t="shared" si="42"/>
        <v>85.875127942681686</v>
      </c>
      <c r="X50" s="229">
        <f t="shared" si="34"/>
        <v>2.1999344477220584</v>
      </c>
      <c r="Y50" s="206">
        <f t="shared" si="35"/>
        <v>89.956377877682939</v>
      </c>
      <c r="Z50" s="188">
        <v>144260</v>
      </c>
      <c r="AA50" s="185">
        <f t="shared" si="43"/>
        <v>112.69079944381085</v>
      </c>
      <c r="AB50" s="184">
        <v>288488</v>
      </c>
      <c r="AC50" s="230">
        <f t="shared" si="44"/>
        <v>109.8014737226722</v>
      </c>
      <c r="AD50" s="229">
        <f t="shared" si="36"/>
        <v>1.9997781782892001</v>
      </c>
      <c r="AE50" s="206">
        <f t="shared" si="45"/>
        <v>97.436058901526124</v>
      </c>
    </row>
    <row r="51" spans="2:31" s="147" customFormat="1" x14ac:dyDescent="0.25">
      <c r="B51" s="191" t="s">
        <v>11</v>
      </c>
      <c r="C51" s="188">
        <v>152461</v>
      </c>
      <c r="D51" s="216">
        <v>332041</v>
      </c>
      <c r="E51" s="190">
        <f t="shared" si="37"/>
        <v>2.1778749975403544</v>
      </c>
      <c r="F51" s="188">
        <v>3407</v>
      </c>
      <c r="G51" s="216">
        <v>8138</v>
      </c>
      <c r="H51" s="190">
        <f t="shared" si="38"/>
        <v>2.3886116818315233</v>
      </c>
      <c r="I51" s="188">
        <v>149055</v>
      </c>
      <c r="J51" s="216">
        <v>323903</v>
      </c>
      <c r="K51" s="190">
        <f t="shared" si="39"/>
        <v>2.1730435074301431</v>
      </c>
      <c r="M51" s="191" t="s">
        <v>11</v>
      </c>
      <c r="N51" s="188">
        <v>172843</v>
      </c>
      <c r="O51" s="186">
        <f>N51/C51*100</f>
        <v>113.36866477328628</v>
      </c>
      <c r="P51" s="184">
        <v>340831</v>
      </c>
      <c r="Q51" s="224">
        <f>P51/D51*100</f>
        <v>102.64726344035826</v>
      </c>
      <c r="R51" s="229">
        <f t="shared" si="32"/>
        <v>1.9719109249434459</v>
      </c>
      <c r="S51" s="206">
        <f t="shared" si="33"/>
        <v>90.542888236031914</v>
      </c>
      <c r="T51" s="188">
        <v>3201</v>
      </c>
      <c r="U51" s="186">
        <f t="shared" si="41"/>
        <v>93.953624889932499</v>
      </c>
      <c r="V51" s="184">
        <v>6600</v>
      </c>
      <c r="W51" s="224">
        <f>V51/G51*100</f>
        <v>81.101007618579501</v>
      </c>
      <c r="X51" s="229">
        <f t="shared" si="34"/>
        <v>2.0618556701030926</v>
      </c>
      <c r="Y51" s="206">
        <f t="shared" si="35"/>
        <v>86.320253969540872</v>
      </c>
      <c r="Z51" s="188">
        <v>169642</v>
      </c>
      <c r="AA51" s="185">
        <f t="shared" si="43"/>
        <v>113.81168025225588</v>
      </c>
      <c r="AB51" s="184">
        <v>334231</v>
      </c>
      <c r="AC51" s="230">
        <f>AB51/J51*100</f>
        <v>103.18860893539114</v>
      </c>
      <c r="AD51" s="229">
        <f t="shared" si="36"/>
        <v>1.9702137442378655</v>
      </c>
      <c r="AE51" s="206">
        <f>AD51/K51*100</f>
        <v>90.666097457379237</v>
      </c>
    </row>
    <row r="52" spans="2:31" s="147" customFormat="1" x14ac:dyDescent="0.25">
      <c r="B52" s="191" t="s">
        <v>12</v>
      </c>
      <c r="C52" s="188">
        <v>106521</v>
      </c>
      <c r="D52" s="216">
        <v>232932</v>
      </c>
      <c r="E52" s="190">
        <f t="shared" si="37"/>
        <v>2.186723744613738</v>
      </c>
      <c r="F52" s="188">
        <v>3683</v>
      </c>
      <c r="G52" s="216">
        <v>7287</v>
      </c>
      <c r="H52" s="190">
        <f t="shared" si="38"/>
        <v>1.9785500950312245</v>
      </c>
      <c r="I52" s="188">
        <v>102838</v>
      </c>
      <c r="J52" s="216">
        <v>225646</v>
      </c>
      <c r="K52" s="190">
        <f t="shared" si="39"/>
        <v>2.1941889184931642</v>
      </c>
      <c r="M52" s="191" t="s">
        <v>12</v>
      </c>
      <c r="N52" s="188"/>
      <c r="O52" s="187"/>
      <c r="P52" s="184"/>
      <c r="Q52" s="225"/>
      <c r="R52" s="225"/>
      <c r="S52" s="189"/>
      <c r="T52" s="188"/>
      <c r="U52" s="184"/>
      <c r="V52" s="184"/>
      <c r="W52" s="216"/>
      <c r="X52" s="225"/>
      <c r="Y52" s="189"/>
      <c r="Z52" s="188"/>
      <c r="AA52" s="184"/>
      <c r="AB52" s="184"/>
      <c r="AC52" s="216"/>
      <c r="AD52" s="225"/>
      <c r="AE52" s="189"/>
    </row>
    <row r="53" spans="2:31" s="147" customFormat="1" x14ac:dyDescent="0.25">
      <c r="B53" s="191" t="s">
        <v>13</v>
      </c>
      <c r="C53" s="188">
        <v>86718</v>
      </c>
      <c r="D53" s="216">
        <v>206237</v>
      </c>
      <c r="E53" s="190">
        <f t="shared" si="37"/>
        <v>2.3782490371087892</v>
      </c>
      <c r="F53" s="188">
        <v>4986</v>
      </c>
      <c r="G53" s="216">
        <v>9093</v>
      </c>
      <c r="H53" s="190">
        <f t="shared" si="38"/>
        <v>1.8237063778580025</v>
      </c>
      <c r="I53" s="188">
        <v>81732</v>
      </c>
      <c r="J53" s="216">
        <v>197144</v>
      </c>
      <c r="K53" s="190">
        <f>J53/I53</f>
        <v>2.4120785004649341</v>
      </c>
      <c r="M53" s="191" t="s">
        <v>13</v>
      </c>
      <c r="N53" s="188"/>
      <c r="O53" s="187"/>
      <c r="P53" s="184"/>
      <c r="Q53" s="225"/>
      <c r="R53" s="225"/>
      <c r="S53" s="189"/>
      <c r="T53" s="188"/>
      <c r="U53" s="184"/>
      <c r="V53" s="184"/>
      <c r="W53" s="216"/>
      <c r="X53" s="225"/>
      <c r="Y53" s="189"/>
      <c r="Z53" s="188"/>
      <c r="AA53" s="184"/>
      <c r="AB53" s="184"/>
      <c r="AC53" s="216"/>
      <c r="AD53" s="225"/>
      <c r="AE53" s="189"/>
    </row>
    <row r="54" spans="2:31" s="147" customFormat="1" x14ac:dyDescent="0.25">
      <c r="B54" s="191" t="s">
        <v>14</v>
      </c>
      <c r="C54" s="188">
        <v>62507</v>
      </c>
      <c r="D54" s="216">
        <v>133689</v>
      </c>
      <c r="E54" s="190">
        <f t="shared" si="37"/>
        <v>2.1387844561409124</v>
      </c>
      <c r="F54" s="188">
        <v>5433</v>
      </c>
      <c r="G54" s="216">
        <v>8860</v>
      </c>
      <c r="H54" s="190">
        <f t="shared" si="38"/>
        <v>1.6307748941652862</v>
      </c>
      <c r="I54" s="188">
        <v>57074</v>
      </c>
      <c r="J54" s="216">
        <v>124829</v>
      </c>
      <c r="K54" s="190">
        <f>J54/I54</f>
        <v>2.1871430073238254</v>
      </c>
      <c r="M54" s="191" t="s">
        <v>14</v>
      </c>
      <c r="N54" s="188"/>
      <c r="O54" s="187"/>
      <c r="P54" s="184"/>
      <c r="Q54" s="225"/>
      <c r="R54" s="225"/>
      <c r="S54" s="189"/>
      <c r="T54" s="188"/>
      <c r="U54" s="184"/>
      <c r="V54" s="184"/>
      <c r="W54" s="216"/>
      <c r="X54" s="225"/>
      <c r="Y54" s="189"/>
      <c r="Z54" s="188"/>
      <c r="AA54" s="184"/>
      <c r="AB54" s="184"/>
      <c r="AC54" s="216"/>
      <c r="AD54" s="225"/>
      <c r="AE54" s="189"/>
    </row>
    <row r="55" spans="2:31" s="147" customFormat="1" ht="15.75" thickBot="1" x14ac:dyDescent="0.3">
      <c r="B55" s="192" t="s">
        <v>15</v>
      </c>
      <c r="C55" s="198">
        <v>71667</v>
      </c>
      <c r="D55" s="217">
        <v>169677</v>
      </c>
      <c r="E55" s="220">
        <f>D55/C55</f>
        <v>2.3675750345347231</v>
      </c>
      <c r="F55" s="198">
        <v>7204</v>
      </c>
      <c r="G55" s="217">
        <v>13714</v>
      </c>
      <c r="H55" s="220">
        <f>G55/F55</f>
        <v>1.9036646307606886</v>
      </c>
      <c r="I55" s="198">
        <v>64464</v>
      </c>
      <c r="J55" s="217">
        <v>155963</v>
      </c>
      <c r="K55" s="220">
        <f>J55/I55</f>
        <v>2.4193813601389924</v>
      </c>
      <c r="M55" s="192" t="s">
        <v>15</v>
      </c>
      <c r="N55" s="198"/>
      <c r="O55" s="199"/>
      <c r="P55" s="200"/>
      <c r="Q55" s="226"/>
      <c r="R55" s="226"/>
      <c r="S55" s="201"/>
      <c r="T55" s="198"/>
      <c r="U55" s="200"/>
      <c r="V55" s="200"/>
      <c r="W55" s="217"/>
      <c r="X55" s="226"/>
      <c r="Y55" s="201"/>
      <c r="Z55" s="198"/>
      <c r="AA55" s="200"/>
      <c r="AB55" s="200"/>
      <c r="AC55" s="217"/>
      <c r="AD55" s="226"/>
      <c r="AE55" s="201"/>
    </row>
    <row r="56" spans="2:31" s="147" customFormat="1" ht="15.75" thickBot="1" x14ac:dyDescent="0.3">
      <c r="B56" s="193" t="s">
        <v>147</v>
      </c>
      <c r="C56" s="194">
        <f>SUM(C44:C55)</f>
        <v>1022862</v>
      </c>
      <c r="D56" s="218">
        <f>SUM(D44:D55)</f>
        <v>2179914</v>
      </c>
      <c r="E56" s="221">
        <f>D56/C56</f>
        <v>2.1311907178094405</v>
      </c>
      <c r="F56" s="194">
        <f>SUM(F44:F55)</f>
        <v>57753</v>
      </c>
      <c r="G56" s="218">
        <f>SUM(G44:G55)</f>
        <v>112521</v>
      </c>
      <c r="H56" s="221">
        <f>G56/F56</f>
        <v>1.9483143732793102</v>
      </c>
      <c r="I56" s="233">
        <f>SUM(I44:I55)</f>
        <v>965111</v>
      </c>
      <c r="J56" s="218">
        <f>SUM(J44:J55)</f>
        <v>2067395</v>
      </c>
      <c r="K56" s="221">
        <f>J56/I56</f>
        <v>2.1421318376849916</v>
      </c>
      <c r="M56" s="193" t="s">
        <v>147</v>
      </c>
      <c r="N56" s="194">
        <f>SUM(N44:N55)</f>
        <v>779260</v>
      </c>
      <c r="O56" s="195">
        <f>N56/SUM(C44:C51)*100</f>
        <v>112.05135099770077</v>
      </c>
      <c r="P56" s="196">
        <f>SUM(P44:P55)</f>
        <v>1543130</v>
      </c>
      <c r="Q56" s="227">
        <f>P56/SUM(D44:D51)*100</f>
        <v>107.35721058955224</v>
      </c>
      <c r="R56" s="227">
        <f>P56/N56</f>
        <v>1.9802504940584658</v>
      </c>
      <c r="S56" s="197">
        <f>R56/(SUM(D44:D51)/SUM(C44:C51))*100</f>
        <v>95.810723952587722</v>
      </c>
      <c r="T56" s="194">
        <f>SUM(T44:T55)</f>
        <v>35442</v>
      </c>
      <c r="U56" s="195">
        <f>T56/SUM(F44:F51)*100</f>
        <v>97.242571405053909</v>
      </c>
      <c r="V56" s="196">
        <f>SUM(V44:V55)</f>
        <v>62104</v>
      </c>
      <c r="W56" s="227">
        <f>V56/SUM(G44:G51)*100</f>
        <v>84.418285372517559</v>
      </c>
      <c r="X56" s="227">
        <f>V56/T56</f>
        <v>1.7522713165171266</v>
      </c>
      <c r="Y56" s="197">
        <f>X56/(SUM(G44:G51)/SUM(F44:F51))*100</f>
        <v>86.812066107221582</v>
      </c>
      <c r="Z56" s="194">
        <f>SUM(Z44:Z55)</f>
        <v>743818</v>
      </c>
      <c r="AA56" s="195">
        <f>Z56/SUM(I44:I51)*100</f>
        <v>112.87019937693759</v>
      </c>
      <c r="AB56" s="196">
        <f>SUM(AB44:AB55)</f>
        <v>1481026</v>
      </c>
      <c r="AC56" s="227">
        <f>AB56/SUM(J44:J51)*100</f>
        <v>108.59450672489557</v>
      </c>
      <c r="AD56" s="227">
        <f>AB56/Z56</f>
        <v>1.9911134175295571</v>
      </c>
      <c r="AE56" s="197">
        <f>AD56/(SUM(J44:J51)/SUM(I44:I51))*100</f>
        <v>96.211849827815882</v>
      </c>
    </row>
    <row r="57" spans="2:31" s="147" customFormat="1" ht="15.75" thickBot="1" x14ac:dyDescent="0.3">
      <c r="B57" s="237" t="s">
        <v>271</v>
      </c>
      <c r="C57" s="240">
        <f>C56/C37</f>
        <v>0.17239439924075556</v>
      </c>
      <c r="D57" s="239">
        <f>D56/D37</f>
        <v>0.1388948604707855</v>
      </c>
      <c r="F57" s="234">
        <f>F56/C56</f>
        <v>5.6462162051185788E-2</v>
      </c>
      <c r="G57" s="234">
        <f>G56/D56</f>
        <v>5.1617173888511197E-2</v>
      </c>
      <c r="H57" s="232"/>
      <c r="I57" s="234">
        <f>I56/C56</f>
        <v>0.94353979324679182</v>
      </c>
      <c r="J57" s="234">
        <f>J56/D56</f>
        <v>0.94838374357887512</v>
      </c>
      <c r="M57" s="237" t="s">
        <v>271</v>
      </c>
      <c r="N57" s="239">
        <f>N56/N37</f>
        <v>0.17212964658487456</v>
      </c>
      <c r="P57" s="239">
        <f>P56/P37</f>
        <v>0.13102954734845879</v>
      </c>
      <c r="T57" s="231">
        <f>T56/N56</f>
        <v>4.5481610758925137E-2</v>
      </c>
      <c r="V57" s="231">
        <f>V56/P56</f>
        <v>4.0245475105791476E-2</v>
      </c>
      <c r="Z57" s="231">
        <f>Z56/N56</f>
        <v>0.9545183892410749</v>
      </c>
      <c r="AB57" s="231">
        <f>AB56/P56</f>
        <v>0.95975452489420854</v>
      </c>
    </row>
    <row r="58" spans="2:31" x14ac:dyDescent="0.25">
      <c r="E58" s="241"/>
      <c r="M58" s="256"/>
      <c r="N58" s="257"/>
      <c r="O58" s="256"/>
      <c r="P58" s="257"/>
      <c r="Q58" s="256"/>
      <c r="R58" s="257"/>
    </row>
    <row r="59" spans="2:31" s="147" customFormat="1" ht="23.25" x14ac:dyDescent="0.35">
      <c r="B59" s="183" t="s">
        <v>272</v>
      </c>
      <c r="M59" s="256"/>
      <c r="N59" s="256"/>
      <c r="O59" s="256"/>
      <c r="P59" s="256"/>
      <c r="Q59" s="256"/>
      <c r="R59" s="256"/>
    </row>
    <row r="60" spans="2:31" s="147" customFormat="1" ht="15.75" thickBot="1" x14ac:dyDescent="0.3">
      <c r="M60" s="255"/>
      <c r="N60" s="255"/>
      <c r="O60" s="255"/>
      <c r="P60" s="255"/>
      <c r="Q60" s="255"/>
      <c r="R60" s="255"/>
    </row>
    <row r="61" spans="2:31" s="147" customFormat="1" x14ac:dyDescent="0.25">
      <c r="B61" s="2093">
        <v>2018</v>
      </c>
      <c r="C61" s="2095" t="s">
        <v>261</v>
      </c>
      <c r="D61" s="2096"/>
      <c r="E61" s="2097"/>
      <c r="F61" s="2095" t="s">
        <v>262</v>
      </c>
      <c r="G61" s="2096"/>
      <c r="H61" s="2097"/>
      <c r="I61" s="2095" t="s">
        <v>263</v>
      </c>
      <c r="J61" s="2096"/>
      <c r="K61" s="2097"/>
      <c r="M61" s="2093">
        <v>2019</v>
      </c>
      <c r="N61" s="2095" t="s">
        <v>261</v>
      </c>
      <c r="O61" s="2096"/>
      <c r="P61" s="2096"/>
      <c r="Q61" s="2096"/>
      <c r="R61" s="2096"/>
      <c r="S61" s="2097"/>
      <c r="T61" s="2095" t="s">
        <v>262</v>
      </c>
      <c r="U61" s="2096"/>
      <c r="V61" s="2096"/>
      <c r="W61" s="2096"/>
      <c r="X61" s="2096"/>
      <c r="Y61" s="2097"/>
      <c r="Z61" s="2095" t="s">
        <v>263</v>
      </c>
      <c r="AA61" s="2096"/>
      <c r="AB61" s="2096"/>
      <c r="AC61" s="2096"/>
      <c r="AD61" s="2096"/>
      <c r="AE61" s="2097"/>
    </row>
    <row r="62" spans="2:31" s="147" customFormat="1" ht="30.75" thickBot="1" x14ac:dyDescent="0.3">
      <c r="B62" s="2094"/>
      <c r="C62" s="209" t="s">
        <v>264</v>
      </c>
      <c r="D62" s="219" t="s">
        <v>148</v>
      </c>
      <c r="E62" s="214" t="s">
        <v>268</v>
      </c>
      <c r="F62" s="209" t="s">
        <v>264</v>
      </c>
      <c r="G62" s="219" t="s">
        <v>148</v>
      </c>
      <c r="H62" s="214" t="s">
        <v>268</v>
      </c>
      <c r="I62" s="209" t="s">
        <v>264</v>
      </c>
      <c r="J62" s="219" t="s">
        <v>148</v>
      </c>
      <c r="K62" s="214" t="s">
        <v>268</v>
      </c>
      <c r="M62" s="2094"/>
      <c r="N62" s="209" t="s">
        <v>264</v>
      </c>
      <c r="O62" s="210" t="s">
        <v>267</v>
      </c>
      <c r="P62" s="211" t="s">
        <v>148</v>
      </c>
      <c r="Q62" s="222" t="s">
        <v>267</v>
      </c>
      <c r="R62" s="228" t="s">
        <v>268</v>
      </c>
      <c r="S62" s="222" t="s">
        <v>267</v>
      </c>
      <c r="T62" s="209" t="s">
        <v>264</v>
      </c>
      <c r="U62" s="213" t="s">
        <v>266</v>
      </c>
      <c r="V62" s="211" t="s">
        <v>148</v>
      </c>
      <c r="W62" s="228" t="s">
        <v>266</v>
      </c>
      <c r="X62" s="228" t="s">
        <v>268</v>
      </c>
      <c r="Y62" s="222" t="s">
        <v>267</v>
      </c>
      <c r="Z62" s="209" t="s">
        <v>264</v>
      </c>
      <c r="AA62" s="213" t="s">
        <v>266</v>
      </c>
      <c r="AB62" s="211" t="s">
        <v>148</v>
      </c>
      <c r="AC62" s="228" t="s">
        <v>266</v>
      </c>
      <c r="AD62" s="228" t="s">
        <v>268</v>
      </c>
      <c r="AE62" s="212" t="s">
        <v>269</v>
      </c>
    </row>
    <row r="63" spans="2:31" s="147" customFormat="1" x14ac:dyDescent="0.25">
      <c r="B63" s="202" t="s">
        <v>4</v>
      </c>
      <c r="C63" s="203">
        <v>9851</v>
      </c>
      <c r="D63" s="215">
        <v>23174</v>
      </c>
      <c r="E63" s="208">
        <f>D63/C63</f>
        <v>2.3524515277636788</v>
      </c>
      <c r="F63" s="203">
        <v>2248</v>
      </c>
      <c r="G63" s="215">
        <v>4087</v>
      </c>
      <c r="H63" s="208">
        <f>G63/F63</f>
        <v>1.8180604982206405</v>
      </c>
      <c r="I63" s="203">
        <v>7603</v>
      </c>
      <c r="J63" s="215">
        <v>19087</v>
      </c>
      <c r="K63" s="208">
        <f>J63/I63</f>
        <v>2.5104563987899513</v>
      </c>
      <c r="M63" s="202" t="s">
        <v>4</v>
      </c>
      <c r="N63" s="203">
        <v>10819</v>
      </c>
      <c r="O63" s="204">
        <f>N63/C63*100</f>
        <v>109.82641356207492</v>
      </c>
      <c r="P63" s="205">
        <v>31297</v>
      </c>
      <c r="Q63" s="223">
        <f t="shared" ref="Q63:Q69" si="46">P63/D63*100</f>
        <v>135.05221368775352</v>
      </c>
      <c r="R63" s="229">
        <f t="shared" ref="R63:R70" si="47">P63/N63</f>
        <v>2.892781218227193</v>
      </c>
      <c r="S63" s="206">
        <f t="shared" ref="S63:S70" si="48">R63/E63*100</f>
        <v>122.9687916663333</v>
      </c>
      <c r="T63" s="203">
        <v>2064</v>
      </c>
      <c r="U63" s="204">
        <f>T63/F63*100</f>
        <v>91.814946619217082</v>
      </c>
      <c r="V63" s="205">
        <v>3927</v>
      </c>
      <c r="W63" s="223">
        <f>V63/G63*100</f>
        <v>96.085148030340108</v>
      </c>
      <c r="X63" s="229">
        <f t="shared" ref="X63:X70" si="49">V63/T63</f>
        <v>1.9026162790697674</v>
      </c>
      <c r="Y63" s="206">
        <f t="shared" ref="Y63:Y70" si="50">X63/H63*100</f>
        <v>104.65087828110686</v>
      </c>
      <c r="Z63" s="203">
        <v>8755</v>
      </c>
      <c r="AA63" s="207">
        <f>Z63/I63*100</f>
        <v>115.1519137182691</v>
      </c>
      <c r="AB63" s="205">
        <v>27370</v>
      </c>
      <c r="AC63" s="229">
        <f>AB63/J63*100</f>
        <v>143.39602871064073</v>
      </c>
      <c r="AD63" s="229">
        <f t="shared" ref="AD63:AD70" si="51">AB63/Z63</f>
        <v>3.1262135922330097</v>
      </c>
      <c r="AE63" s="206">
        <f>AD63/K63*100</f>
        <v>124.52769917612811</v>
      </c>
    </row>
    <row r="64" spans="2:31" s="147" customFormat="1" x14ac:dyDescent="0.25">
      <c r="B64" s="191" t="s">
        <v>5</v>
      </c>
      <c r="C64" s="188">
        <v>12100</v>
      </c>
      <c r="D64" s="216">
        <v>29518</v>
      </c>
      <c r="E64" s="190">
        <f t="shared" ref="E64:E73" si="52">D64/C64</f>
        <v>2.4395041322314048</v>
      </c>
      <c r="F64" s="188">
        <v>2506</v>
      </c>
      <c r="G64" s="216">
        <v>5474</v>
      </c>
      <c r="H64" s="190">
        <f t="shared" ref="H64:H73" si="53">G64/F64</f>
        <v>2.1843575418994412</v>
      </c>
      <c r="I64" s="188">
        <v>9594</v>
      </c>
      <c r="J64" s="216">
        <v>24044</v>
      </c>
      <c r="K64" s="190">
        <f t="shared" ref="K64:K71" si="54">J64/I64</f>
        <v>2.506149676881384</v>
      </c>
      <c r="M64" s="191" t="s">
        <v>5</v>
      </c>
      <c r="N64" s="188">
        <v>11198</v>
      </c>
      <c r="O64" s="186">
        <f t="shared" ref="O64:O70" si="55">N64/C64*100</f>
        <v>92.545454545454547</v>
      </c>
      <c r="P64" s="184">
        <v>33853</v>
      </c>
      <c r="Q64" s="224">
        <f t="shared" si="46"/>
        <v>114.68595433294939</v>
      </c>
      <c r="R64" s="229">
        <f t="shared" si="47"/>
        <v>3.0231291302018217</v>
      </c>
      <c r="S64" s="206">
        <f t="shared" si="48"/>
        <v>123.9239192202793</v>
      </c>
      <c r="T64" s="188">
        <v>2821</v>
      </c>
      <c r="U64" s="186">
        <f t="shared" ref="U64:U69" si="56">T64/F64*100</f>
        <v>112.56983240223464</v>
      </c>
      <c r="V64" s="184">
        <v>5853</v>
      </c>
      <c r="W64" s="224">
        <f t="shared" ref="W64:W69" si="57">V64/G64*100</f>
        <v>106.92363902082572</v>
      </c>
      <c r="X64" s="229">
        <f t="shared" si="49"/>
        <v>2.0747961715703651</v>
      </c>
      <c r="Y64" s="206">
        <f t="shared" si="50"/>
        <v>94.98427486217274</v>
      </c>
      <c r="Z64" s="188">
        <v>8377</v>
      </c>
      <c r="AA64" s="185">
        <f t="shared" ref="AA64:AA70" si="58">Z64/I64*100</f>
        <v>87.314988534500728</v>
      </c>
      <c r="AB64" s="184">
        <v>28000</v>
      </c>
      <c r="AC64" s="230">
        <f t="shared" ref="AC64:AC69" si="59">AB64/J64*100</f>
        <v>116.45316918981867</v>
      </c>
      <c r="AD64" s="229">
        <f t="shared" si="51"/>
        <v>3.342485376626477</v>
      </c>
      <c r="AE64" s="206">
        <f t="shared" ref="AE64:AE69" si="60">AD64/K64*100</f>
        <v>133.3713388094927</v>
      </c>
    </row>
    <row r="65" spans="2:31" s="147" customFormat="1" x14ac:dyDescent="0.25">
      <c r="B65" s="191" t="s">
        <v>6</v>
      </c>
      <c r="C65" s="188">
        <v>11777</v>
      </c>
      <c r="D65" s="216">
        <v>27185</v>
      </c>
      <c r="E65" s="190">
        <f t="shared" si="52"/>
        <v>2.3083128131102999</v>
      </c>
      <c r="F65" s="188">
        <v>2406</v>
      </c>
      <c r="G65" s="216">
        <v>4543</v>
      </c>
      <c r="H65" s="190">
        <f t="shared" si="53"/>
        <v>1.8881961762261015</v>
      </c>
      <c r="I65" s="188">
        <v>9371</v>
      </c>
      <c r="J65" s="216">
        <v>22642</v>
      </c>
      <c r="K65" s="190">
        <f t="shared" si="54"/>
        <v>2.4161775690961478</v>
      </c>
      <c r="M65" s="191" t="s">
        <v>6</v>
      </c>
      <c r="N65" s="188">
        <v>9856</v>
      </c>
      <c r="O65" s="186">
        <f t="shared" si="55"/>
        <v>83.688545469983865</v>
      </c>
      <c r="P65" s="184">
        <v>23661</v>
      </c>
      <c r="Q65" s="224">
        <f t="shared" si="46"/>
        <v>87.036968916681985</v>
      </c>
      <c r="R65" s="229">
        <f t="shared" si="47"/>
        <v>2.4006696428571428</v>
      </c>
      <c r="S65" s="206">
        <f t="shared" si="48"/>
        <v>104.0010534630442</v>
      </c>
      <c r="T65" s="188">
        <v>2158</v>
      </c>
      <c r="U65" s="186">
        <f t="shared" si="56"/>
        <v>89.692435577722364</v>
      </c>
      <c r="V65" s="184">
        <v>3788</v>
      </c>
      <c r="W65" s="224">
        <f t="shared" si="57"/>
        <v>83.38102575390711</v>
      </c>
      <c r="X65" s="229">
        <f t="shared" si="49"/>
        <v>1.7553290083410564</v>
      </c>
      <c r="Y65" s="206">
        <f t="shared" si="50"/>
        <v>92.963275238137385</v>
      </c>
      <c r="Z65" s="188">
        <v>7698</v>
      </c>
      <c r="AA65" s="185">
        <f t="shared" si="58"/>
        <v>82.147049407747303</v>
      </c>
      <c r="AB65" s="184">
        <v>19873</v>
      </c>
      <c r="AC65" s="230">
        <f t="shared" si="59"/>
        <v>87.770514972175604</v>
      </c>
      <c r="AD65" s="229">
        <f t="shared" si="51"/>
        <v>2.5815796310730059</v>
      </c>
      <c r="AE65" s="206">
        <f t="shared" si="60"/>
        <v>106.84560870411244</v>
      </c>
    </row>
    <row r="66" spans="2:31" s="147" customFormat="1" x14ac:dyDescent="0.25">
      <c r="B66" s="191" t="s">
        <v>7</v>
      </c>
      <c r="C66" s="188">
        <v>14863</v>
      </c>
      <c r="D66" s="216">
        <v>34311</v>
      </c>
      <c r="E66" s="190">
        <f t="shared" si="52"/>
        <v>2.3084841552849356</v>
      </c>
      <c r="F66" s="188">
        <v>2093</v>
      </c>
      <c r="G66" s="216">
        <v>4169</v>
      </c>
      <c r="H66" s="190">
        <f t="shared" si="53"/>
        <v>1.9918776875298614</v>
      </c>
      <c r="I66" s="188">
        <v>12770</v>
      </c>
      <c r="J66" s="216">
        <v>30142</v>
      </c>
      <c r="K66" s="190">
        <f t="shared" si="54"/>
        <v>2.3603758809710258</v>
      </c>
      <c r="M66" s="191" t="s">
        <v>7</v>
      </c>
      <c r="N66" s="188">
        <v>15484</v>
      </c>
      <c r="O66" s="186">
        <f t="shared" si="55"/>
        <v>104.17816053286685</v>
      </c>
      <c r="P66" s="184">
        <v>34296</v>
      </c>
      <c r="Q66" s="224">
        <f t="shared" si="46"/>
        <v>99.956282241846637</v>
      </c>
      <c r="R66" s="229">
        <f t="shared" si="47"/>
        <v>2.2149315422371481</v>
      </c>
      <c r="S66" s="206">
        <f t="shared" si="48"/>
        <v>95.947444004169895</v>
      </c>
      <c r="T66" s="188">
        <v>2148</v>
      </c>
      <c r="U66" s="186">
        <f t="shared" si="56"/>
        <v>102.62780697563308</v>
      </c>
      <c r="V66" s="184">
        <v>3897</v>
      </c>
      <c r="W66" s="224">
        <f t="shared" si="57"/>
        <v>93.475653633964981</v>
      </c>
      <c r="X66" s="229">
        <f t="shared" si="49"/>
        <v>1.8142458100558658</v>
      </c>
      <c r="Y66" s="206">
        <f t="shared" si="50"/>
        <v>91.082189504603676</v>
      </c>
      <c r="Z66" s="188">
        <v>13336</v>
      </c>
      <c r="AA66" s="185">
        <f t="shared" si="58"/>
        <v>104.43226311667972</v>
      </c>
      <c r="AB66" s="184">
        <v>30399</v>
      </c>
      <c r="AC66" s="230">
        <f t="shared" si="59"/>
        <v>100.85263088049896</v>
      </c>
      <c r="AD66" s="229">
        <f t="shared" si="51"/>
        <v>2.2794691061787642</v>
      </c>
      <c r="AE66" s="206">
        <f t="shared" si="60"/>
        <v>96.572292767244434</v>
      </c>
    </row>
    <row r="67" spans="2:31" s="147" customFormat="1" x14ac:dyDescent="0.25">
      <c r="B67" s="191" t="s">
        <v>8</v>
      </c>
      <c r="C67" s="188">
        <v>16780</v>
      </c>
      <c r="D67" s="216">
        <v>37503</v>
      </c>
      <c r="E67" s="190">
        <f t="shared" si="52"/>
        <v>2.2349821215733017</v>
      </c>
      <c r="F67" s="188">
        <v>2643</v>
      </c>
      <c r="G67" s="216">
        <v>4830</v>
      </c>
      <c r="H67" s="190">
        <f t="shared" si="53"/>
        <v>1.8274687854710556</v>
      </c>
      <c r="I67" s="188">
        <v>14137</v>
      </c>
      <c r="J67" s="216">
        <v>32673</v>
      </c>
      <c r="K67" s="190">
        <f t="shared" si="54"/>
        <v>2.3111692721227985</v>
      </c>
      <c r="M67" s="191" t="s">
        <v>8</v>
      </c>
      <c r="N67" s="188">
        <v>17483</v>
      </c>
      <c r="O67" s="186">
        <f t="shared" si="55"/>
        <v>104.18951132300359</v>
      </c>
      <c r="P67" s="184">
        <v>38043</v>
      </c>
      <c r="Q67" s="224">
        <f t="shared" si="46"/>
        <v>101.43988480921526</v>
      </c>
      <c r="R67" s="229">
        <f t="shared" si="47"/>
        <v>2.1759995424126295</v>
      </c>
      <c r="S67" s="206">
        <f t="shared" si="48"/>
        <v>97.360937316171828</v>
      </c>
      <c r="T67" s="188">
        <v>2641</v>
      </c>
      <c r="U67" s="186">
        <f t="shared" si="56"/>
        <v>99.924328414680289</v>
      </c>
      <c r="V67" s="184">
        <v>4766</v>
      </c>
      <c r="W67" s="224">
        <f t="shared" si="57"/>
        <v>98.674948240165634</v>
      </c>
      <c r="X67" s="229">
        <f t="shared" si="49"/>
        <v>1.804619462324877</v>
      </c>
      <c r="Y67" s="206">
        <f t="shared" si="50"/>
        <v>98.74967368374017</v>
      </c>
      <c r="Z67" s="188">
        <v>14842</v>
      </c>
      <c r="AA67" s="185">
        <f t="shared" si="58"/>
        <v>104.98691377237037</v>
      </c>
      <c r="AB67" s="184">
        <v>33277</v>
      </c>
      <c r="AC67" s="230">
        <f t="shared" si="59"/>
        <v>101.84862118568849</v>
      </c>
      <c r="AD67" s="229">
        <f t="shared" si="51"/>
        <v>2.2420832771863632</v>
      </c>
      <c r="AE67" s="206">
        <f t="shared" si="60"/>
        <v>97.010777368419227</v>
      </c>
    </row>
    <row r="68" spans="2:31" s="147" customFormat="1" x14ac:dyDescent="0.25">
      <c r="B68" s="191" t="s">
        <v>9</v>
      </c>
      <c r="C68" s="188">
        <v>19787</v>
      </c>
      <c r="D68" s="216">
        <v>48153</v>
      </c>
      <c r="E68" s="190">
        <f t="shared" si="52"/>
        <v>2.4335674938090666</v>
      </c>
      <c r="F68" s="188">
        <v>2240</v>
      </c>
      <c r="G68" s="216">
        <v>5029</v>
      </c>
      <c r="H68" s="190">
        <f t="shared" si="53"/>
        <v>2.2450892857142857</v>
      </c>
      <c r="I68" s="188">
        <v>17547</v>
      </c>
      <c r="J68" s="216">
        <v>43124</v>
      </c>
      <c r="K68" s="190">
        <f t="shared" si="54"/>
        <v>2.4576280845728613</v>
      </c>
      <c r="M68" s="191" t="s">
        <v>9</v>
      </c>
      <c r="N68" s="188">
        <v>23771</v>
      </c>
      <c r="O68" s="186">
        <f t="shared" si="55"/>
        <v>120.13443169757923</v>
      </c>
      <c r="P68" s="184">
        <v>48381</v>
      </c>
      <c r="Q68" s="224">
        <f t="shared" si="46"/>
        <v>100.47349074824</v>
      </c>
      <c r="R68" s="229">
        <f t="shared" si="47"/>
        <v>2.035295107483909</v>
      </c>
      <c r="S68" s="206">
        <f t="shared" si="48"/>
        <v>83.634216542653846</v>
      </c>
      <c r="T68" s="188">
        <v>2591</v>
      </c>
      <c r="U68" s="186">
        <f t="shared" si="56"/>
        <v>115.66964285714285</v>
      </c>
      <c r="V68" s="184">
        <v>4928</v>
      </c>
      <c r="W68" s="224">
        <f t="shared" si="57"/>
        <v>97.991648439053492</v>
      </c>
      <c r="X68" s="229">
        <f t="shared" si="49"/>
        <v>1.9019683519876496</v>
      </c>
      <c r="Y68" s="206">
        <f t="shared" si="50"/>
        <v>84.716824586445313</v>
      </c>
      <c r="Z68" s="188">
        <v>21180</v>
      </c>
      <c r="AA68" s="185">
        <f t="shared" si="58"/>
        <v>120.70439391348948</v>
      </c>
      <c r="AB68" s="184">
        <v>43453</v>
      </c>
      <c r="AC68" s="230">
        <f t="shared" si="59"/>
        <v>100.76291624153603</v>
      </c>
      <c r="AD68" s="229">
        <f t="shared" si="51"/>
        <v>2.0516052880075542</v>
      </c>
      <c r="AE68" s="206">
        <f t="shared" si="60"/>
        <v>83.479078908887288</v>
      </c>
    </row>
    <row r="69" spans="2:31" s="147" customFormat="1" x14ac:dyDescent="0.25">
      <c r="B69" s="191" t="s">
        <v>10</v>
      </c>
      <c r="C69" s="188">
        <v>31206</v>
      </c>
      <c r="D69" s="216">
        <v>58965</v>
      </c>
      <c r="E69" s="190">
        <f t="shared" si="52"/>
        <v>1.8895404729859642</v>
      </c>
      <c r="F69" s="188">
        <v>2320</v>
      </c>
      <c r="G69" s="216">
        <v>7536</v>
      </c>
      <c r="H69" s="190">
        <f t="shared" si="53"/>
        <v>3.2482758620689656</v>
      </c>
      <c r="I69" s="188">
        <v>28886</v>
      </c>
      <c r="J69" s="216">
        <v>51429</v>
      </c>
      <c r="K69" s="190">
        <f t="shared" si="54"/>
        <v>1.7804126566502805</v>
      </c>
      <c r="M69" s="191" t="s">
        <v>10</v>
      </c>
      <c r="N69" s="188">
        <v>31262</v>
      </c>
      <c r="O69" s="186">
        <f t="shared" si="55"/>
        <v>100.17945266935845</v>
      </c>
      <c r="P69" s="184">
        <v>53900</v>
      </c>
      <c r="Q69" s="224">
        <f t="shared" si="46"/>
        <v>91.410158568642416</v>
      </c>
      <c r="R69" s="229">
        <f t="shared" si="47"/>
        <v>1.7241379310344827</v>
      </c>
      <c r="S69" s="206">
        <f t="shared" si="48"/>
        <v>91.246414442231952</v>
      </c>
      <c r="T69" s="188">
        <v>1572</v>
      </c>
      <c r="U69" s="186">
        <f t="shared" si="56"/>
        <v>67.758620689655174</v>
      </c>
      <c r="V69" s="184">
        <v>4064</v>
      </c>
      <c r="W69" s="224">
        <f t="shared" si="57"/>
        <v>53.92781316348195</v>
      </c>
      <c r="X69" s="229">
        <f t="shared" si="49"/>
        <v>2.5852417302798982</v>
      </c>
      <c r="Y69" s="206">
        <f t="shared" si="50"/>
        <v>79.588121208192192</v>
      </c>
      <c r="Z69" s="188">
        <v>29690</v>
      </c>
      <c r="AA69" s="185">
        <f t="shared" si="58"/>
        <v>102.78335525860278</v>
      </c>
      <c r="AB69" s="184">
        <v>49836</v>
      </c>
      <c r="AC69" s="230">
        <f t="shared" si="59"/>
        <v>96.902525812284907</v>
      </c>
      <c r="AD69" s="229">
        <f t="shared" si="51"/>
        <v>1.6785449646345572</v>
      </c>
      <c r="AE69" s="206">
        <f t="shared" si="60"/>
        <v>94.278422385101436</v>
      </c>
    </row>
    <row r="70" spans="2:31" s="147" customFormat="1" x14ac:dyDescent="0.25">
      <c r="B70" s="191" t="s">
        <v>11</v>
      </c>
      <c r="C70" s="188">
        <v>32472</v>
      </c>
      <c r="D70" s="216">
        <v>59314</v>
      </c>
      <c r="E70" s="190">
        <f t="shared" si="52"/>
        <v>1.8266198571076619</v>
      </c>
      <c r="F70" s="188">
        <v>2384</v>
      </c>
      <c r="G70" s="216">
        <v>7887</v>
      </c>
      <c r="H70" s="190">
        <f t="shared" si="53"/>
        <v>3.3083053691275168</v>
      </c>
      <c r="I70" s="188">
        <v>30088</v>
      </c>
      <c r="J70" s="216">
        <v>51427</v>
      </c>
      <c r="K70" s="190">
        <f t="shared" si="54"/>
        <v>1.7092196224408402</v>
      </c>
      <c r="M70" s="191" t="s">
        <v>11</v>
      </c>
      <c r="N70" s="188">
        <v>37184</v>
      </c>
      <c r="O70" s="186">
        <f t="shared" si="55"/>
        <v>114.51096329145109</v>
      </c>
      <c r="P70" s="184">
        <v>61864</v>
      </c>
      <c r="Q70" s="224">
        <f>P70/D70*100</f>
        <v>104.29915365680952</v>
      </c>
      <c r="R70" s="229">
        <f t="shared" si="47"/>
        <v>1.6637263339070567</v>
      </c>
      <c r="S70" s="206">
        <f t="shared" si="48"/>
        <v>91.082242834120024</v>
      </c>
      <c r="T70" s="188">
        <v>2338</v>
      </c>
      <c r="U70" s="184"/>
      <c r="V70" s="184">
        <v>7025</v>
      </c>
      <c r="W70" s="224">
        <f>V70/G70*100</f>
        <v>89.070622543425898</v>
      </c>
      <c r="X70" s="229">
        <f t="shared" si="49"/>
        <v>3.0047048759623611</v>
      </c>
      <c r="Y70" s="206">
        <f t="shared" si="50"/>
        <v>90.823081327428284</v>
      </c>
      <c r="Z70" s="188">
        <v>34846</v>
      </c>
      <c r="AA70" s="185">
        <f t="shared" si="58"/>
        <v>115.8136134006913</v>
      </c>
      <c r="AB70" s="184">
        <v>54839</v>
      </c>
      <c r="AC70" s="230">
        <f>AB70/J70*100</f>
        <v>106.63464716977462</v>
      </c>
      <c r="AD70" s="229">
        <f t="shared" si="51"/>
        <v>1.5737530850025827</v>
      </c>
      <c r="AE70" s="206">
        <f>AD70/K70*100</f>
        <v>92.074363314130139</v>
      </c>
    </row>
    <row r="71" spans="2:31" s="147" customFormat="1" x14ac:dyDescent="0.25">
      <c r="B71" s="191" t="s">
        <v>12</v>
      </c>
      <c r="C71" s="188">
        <v>20629</v>
      </c>
      <c r="D71" s="216">
        <v>40420</v>
      </c>
      <c r="E71" s="190">
        <f t="shared" si="52"/>
        <v>1.9593775752581317</v>
      </c>
      <c r="F71" s="188">
        <v>2306</v>
      </c>
      <c r="G71" s="216">
        <v>4368</v>
      </c>
      <c r="H71" s="190">
        <f t="shared" si="53"/>
        <v>1.8941890719861232</v>
      </c>
      <c r="I71" s="188">
        <v>18323</v>
      </c>
      <c r="J71" s="216">
        <v>36052</v>
      </c>
      <c r="K71" s="190">
        <f t="shared" si="54"/>
        <v>1.9675817278829886</v>
      </c>
      <c r="M71" s="191" t="s">
        <v>12</v>
      </c>
      <c r="N71" s="188"/>
      <c r="O71" s="187"/>
      <c r="P71" s="184"/>
      <c r="Q71" s="225"/>
      <c r="R71" s="225"/>
      <c r="S71" s="189"/>
      <c r="T71" s="188"/>
      <c r="U71" s="184"/>
      <c r="V71" s="184"/>
      <c r="W71" s="216"/>
      <c r="X71" s="225"/>
      <c r="Y71" s="189"/>
      <c r="Z71" s="188"/>
      <c r="AA71" s="184"/>
      <c r="AB71" s="184"/>
      <c r="AC71" s="216"/>
      <c r="AD71" s="225"/>
      <c r="AE71" s="189"/>
    </row>
    <row r="72" spans="2:31" s="147" customFormat="1" x14ac:dyDescent="0.25">
      <c r="B72" s="191" t="s">
        <v>13</v>
      </c>
      <c r="C72" s="188">
        <v>13714</v>
      </c>
      <c r="D72" s="216">
        <v>34926</v>
      </c>
      <c r="E72" s="190">
        <f t="shared" si="52"/>
        <v>2.5467405570949393</v>
      </c>
      <c r="F72" s="188">
        <v>2667</v>
      </c>
      <c r="G72" s="216">
        <v>4673</v>
      </c>
      <c r="H72" s="190">
        <f t="shared" si="53"/>
        <v>1.7521559805024371</v>
      </c>
      <c r="I72" s="188">
        <v>11047</v>
      </c>
      <c r="J72" s="216">
        <v>30253</v>
      </c>
      <c r="K72" s="190">
        <f>J72/I72</f>
        <v>2.7385715578890197</v>
      </c>
      <c r="M72" s="191" t="s">
        <v>13</v>
      </c>
      <c r="N72" s="188"/>
      <c r="O72" s="187"/>
      <c r="P72" s="184"/>
      <c r="Q72" s="225"/>
      <c r="R72" s="225"/>
      <c r="S72" s="189"/>
      <c r="T72" s="188"/>
      <c r="U72" s="184"/>
      <c r="V72" s="184"/>
      <c r="W72" s="216"/>
      <c r="X72" s="225"/>
      <c r="Y72" s="189"/>
      <c r="Z72" s="188"/>
      <c r="AA72" s="184"/>
      <c r="AB72" s="184"/>
      <c r="AC72" s="216"/>
      <c r="AD72" s="225"/>
      <c r="AE72" s="189"/>
    </row>
    <row r="73" spans="2:31" s="147" customFormat="1" x14ac:dyDescent="0.25">
      <c r="B73" s="191" t="s">
        <v>14</v>
      </c>
      <c r="C73" s="188">
        <v>11894</v>
      </c>
      <c r="D73" s="216">
        <v>36929</v>
      </c>
      <c r="E73" s="190">
        <f t="shared" si="52"/>
        <v>3.1048427778711956</v>
      </c>
      <c r="F73" s="188">
        <v>3012</v>
      </c>
      <c r="G73" s="216">
        <v>6472</v>
      </c>
      <c r="H73" s="190">
        <f t="shared" si="53"/>
        <v>2.1487383798140769</v>
      </c>
      <c r="I73" s="188">
        <v>8882</v>
      </c>
      <c r="J73" s="216">
        <v>30457</v>
      </c>
      <c r="K73" s="190">
        <f>J73/I73</f>
        <v>3.4290700292726863</v>
      </c>
      <c r="M73" s="191" t="s">
        <v>14</v>
      </c>
      <c r="N73" s="188"/>
      <c r="O73" s="187"/>
      <c r="P73" s="184"/>
      <c r="Q73" s="225"/>
      <c r="R73" s="225"/>
      <c r="S73" s="189"/>
      <c r="T73" s="188"/>
      <c r="U73" s="184"/>
      <c r="V73" s="184"/>
      <c r="W73" s="216"/>
      <c r="X73" s="225"/>
      <c r="Y73" s="189"/>
      <c r="Z73" s="188"/>
      <c r="AA73" s="184"/>
      <c r="AB73" s="184"/>
      <c r="AC73" s="216"/>
      <c r="AD73" s="225"/>
      <c r="AE73" s="189"/>
    </row>
    <row r="74" spans="2:31" s="147" customFormat="1" ht="15.75" thickBot="1" x14ac:dyDescent="0.3">
      <c r="B74" s="192" t="s">
        <v>15</v>
      </c>
      <c r="C74" s="198">
        <v>13206</v>
      </c>
      <c r="D74" s="217">
        <v>36223</v>
      </c>
      <c r="E74" s="220">
        <f>D74/C74</f>
        <v>2.7429198849008025</v>
      </c>
      <c r="F74" s="198">
        <v>3334</v>
      </c>
      <c r="G74" s="217">
        <v>6000</v>
      </c>
      <c r="H74" s="220">
        <f>G74/F74</f>
        <v>1.7996400719856029</v>
      </c>
      <c r="I74" s="198">
        <v>9872</v>
      </c>
      <c r="J74" s="217">
        <v>30223</v>
      </c>
      <c r="K74" s="220">
        <f>J74/I74</f>
        <v>3.0614870340356566</v>
      </c>
      <c r="M74" s="192" t="s">
        <v>15</v>
      </c>
      <c r="N74" s="198"/>
      <c r="O74" s="199"/>
      <c r="P74" s="200"/>
      <c r="Q74" s="226"/>
      <c r="R74" s="226"/>
      <c r="S74" s="201"/>
      <c r="T74" s="198"/>
      <c r="U74" s="200"/>
      <c r="V74" s="200"/>
      <c r="W74" s="217"/>
      <c r="X74" s="226"/>
      <c r="Y74" s="201"/>
      <c r="Z74" s="198"/>
      <c r="AA74" s="200"/>
      <c r="AB74" s="200"/>
      <c r="AC74" s="217"/>
      <c r="AD74" s="226"/>
      <c r="AE74" s="201"/>
    </row>
    <row r="75" spans="2:31" s="147" customFormat="1" ht="15.75" thickBot="1" x14ac:dyDescent="0.3">
      <c r="B75" s="193" t="s">
        <v>147</v>
      </c>
      <c r="C75" s="194">
        <f>SUM(C63:C74)</f>
        <v>208279</v>
      </c>
      <c r="D75" s="218">
        <f>SUM(D63:D74)</f>
        <v>466621</v>
      </c>
      <c r="E75" s="221">
        <f>D75/C75</f>
        <v>2.2403650872147458</v>
      </c>
      <c r="F75" s="194">
        <f>SUM(F63:F74)</f>
        <v>30159</v>
      </c>
      <c r="G75" s="218">
        <f>SUM(G63:G74)</f>
        <v>65068</v>
      </c>
      <c r="H75" s="221">
        <f>G75/F75</f>
        <v>2.1574985908020823</v>
      </c>
      <c r="I75" s="233">
        <f>SUM(I63:I74)</f>
        <v>178120</v>
      </c>
      <c r="J75" s="218">
        <f>SUM(J63:J74)</f>
        <v>401553</v>
      </c>
      <c r="K75" s="221">
        <f>J75/I75</f>
        <v>2.2543959128677296</v>
      </c>
      <c r="M75" s="193" t="s">
        <v>147</v>
      </c>
      <c r="N75" s="194">
        <f>SUM(N63:N74)</f>
        <v>157057</v>
      </c>
      <c r="O75" s="195">
        <f>N75/SUM(C63:C70)*100</f>
        <v>105.52352925367518</v>
      </c>
      <c r="P75" s="196">
        <f>SUM(P63:P74)</f>
        <v>325295</v>
      </c>
      <c r="Q75" s="227">
        <f>P75/SUM(D63:D70)*100</f>
        <v>102.25447389846065</v>
      </c>
      <c r="R75" s="227">
        <f>P75/N75</f>
        <v>2.0711907141993033</v>
      </c>
      <c r="S75" s="197">
        <f>R75/(SUM(D63:D70)/SUM(C63:C70))*100</f>
        <v>96.902060252973712</v>
      </c>
      <c r="T75" s="194">
        <f>SUM(T63:T74)</f>
        <v>18333</v>
      </c>
      <c r="U75" s="195">
        <f>T75/SUM(F63:F70)*100</f>
        <v>97.308917197452232</v>
      </c>
      <c r="V75" s="196">
        <f>SUM(V63:V74)</f>
        <v>38248</v>
      </c>
      <c r="W75" s="227">
        <f>V75/SUM(G63:G70)*100</f>
        <v>87.815405808747556</v>
      </c>
      <c r="X75" s="227">
        <f>V75/T75</f>
        <v>2.0862924780450554</v>
      </c>
      <c r="Y75" s="197">
        <f>X75/(SUM(G63:G70)/SUM(F63:F70))*100</f>
        <v>90.243945095554693</v>
      </c>
      <c r="Z75" s="194">
        <f>SUM(Z63:Z74)</f>
        <v>138724</v>
      </c>
      <c r="AA75" s="195">
        <f>Z75/SUM(I63:I70)*100</f>
        <v>106.71405274008433</v>
      </c>
      <c r="AB75" s="196">
        <f>SUM(AB63:AB74)</f>
        <v>287047</v>
      </c>
      <c r="AC75" s="227">
        <f>AB75/SUM(J63:J70)*100</f>
        <v>104.54495789749716</v>
      </c>
      <c r="AD75" s="227">
        <f>AB75/Z75</f>
        <v>2.0691949482425533</v>
      </c>
      <c r="AE75" s="197">
        <f>AD75/(SUM(J63:J70)/SUM(I63:I70))*100</f>
        <v>97.967376566729911</v>
      </c>
    </row>
    <row r="76" spans="2:31" s="147" customFormat="1" ht="15.75" thickBot="1" x14ac:dyDescent="0.3">
      <c r="B76" s="237" t="s">
        <v>271</v>
      </c>
      <c r="C76" s="240">
        <f>C75/C37</f>
        <v>3.5103594697491282E-2</v>
      </c>
      <c r="D76" s="239">
        <f>D75/D37</f>
        <v>2.9731108056436355E-2</v>
      </c>
      <c r="F76" s="234">
        <f>F75/C75</f>
        <v>0.14480096409143506</v>
      </c>
      <c r="G76" s="234">
        <f>G75/D75</f>
        <v>0.13944507426798194</v>
      </c>
      <c r="H76" s="232"/>
      <c r="I76" s="234">
        <f>I75/C75</f>
        <v>0.85519903590856494</v>
      </c>
      <c r="J76" s="234">
        <f>J75/D75</f>
        <v>0.86055492573201808</v>
      </c>
      <c r="M76" s="237" t="s">
        <v>271</v>
      </c>
      <c r="N76" s="239">
        <f>N75/N37</f>
        <v>3.4692100074019766E-2</v>
      </c>
      <c r="P76" s="239">
        <f>P75/P37</f>
        <v>2.7621299958342397E-2</v>
      </c>
      <c r="T76" s="231">
        <f>T75/N75</f>
        <v>0.11672832156478222</v>
      </c>
      <c r="V76" s="231">
        <f>V75/P75</f>
        <v>0.11757942790390261</v>
      </c>
      <c r="Z76" s="231">
        <f>Z75/N75</f>
        <v>0.88327167843521781</v>
      </c>
      <c r="AB76" s="231">
        <f>AB75/P75</f>
        <v>0.88242057209609737</v>
      </c>
    </row>
  </sheetData>
  <mergeCells count="32">
    <mergeCell ref="T42:Y42"/>
    <mergeCell ref="Z42:AE42"/>
    <mergeCell ref="B61:B62"/>
    <mergeCell ref="C61:E61"/>
    <mergeCell ref="F61:H61"/>
    <mergeCell ref="I61:K61"/>
    <mergeCell ref="M61:M62"/>
    <mergeCell ref="N61:S61"/>
    <mergeCell ref="T61:Y61"/>
    <mergeCell ref="Z61:AE61"/>
    <mergeCell ref="B42:B43"/>
    <mergeCell ref="C42:E42"/>
    <mergeCell ref="F42:H42"/>
    <mergeCell ref="I42:K42"/>
    <mergeCell ref="M42:M43"/>
    <mergeCell ref="N42:S42"/>
    <mergeCell ref="B23:B24"/>
    <mergeCell ref="M23:M24"/>
    <mergeCell ref="B4:B5"/>
    <mergeCell ref="M4:M5"/>
    <mergeCell ref="Z4:AE4"/>
    <mergeCell ref="C23:E23"/>
    <mergeCell ref="F23:H23"/>
    <mergeCell ref="I23:K23"/>
    <mergeCell ref="N23:S23"/>
    <mergeCell ref="T23:Y23"/>
    <mergeCell ref="Z23:AE23"/>
    <mergeCell ref="C4:E4"/>
    <mergeCell ref="F4:H4"/>
    <mergeCell ref="I4:K4"/>
    <mergeCell ref="N4:S4"/>
    <mergeCell ref="T4:Y4"/>
  </mergeCells>
  <conditionalFormatting sqref="AN25:AN28">
    <cfRule type="dataBar" priority="75">
      <dataBar>
        <cfvo type="min"/>
        <cfvo type="max"/>
        <color rgb="FF008AEF"/>
      </dataBar>
      <extLst>
        <ext xmlns:x14="http://schemas.microsoft.com/office/spreadsheetml/2009/9/main" uri="{B025F937-C7B1-47D3-B67F-A62EFF666E3E}">
          <x14:id>{1D54533E-41DC-4383-8636-EBE842C24D66}</x14:id>
        </ext>
      </extLst>
    </cfRule>
  </conditionalFormatting>
  <conditionalFormatting sqref="O6:O16">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O7">
    <cfRule type="iconSet" priority="69">
      <iconSet iconSet="5Arrows">
        <cfvo type="percent" val="0"/>
        <cfvo type="percent" val="20"/>
        <cfvo type="percent" val="40"/>
        <cfvo type="percent" val="60"/>
        <cfvo type="percent" val="80"/>
      </iconSet>
    </cfRule>
  </conditionalFormatting>
  <conditionalFormatting sqref="Q6:Q16">
    <cfRule type="iconSet" priority="64">
      <iconSet iconSet="5Arrows">
        <cfvo type="percent" val="0"/>
        <cfvo type="num" val="90"/>
        <cfvo type="num" val="99" gte="0"/>
        <cfvo type="num" val="100" gte="0"/>
        <cfvo type="num" val="105" gte="0"/>
      </iconSet>
    </cfRule>
    <cfRule type="iconSet" priority="65">
      <iconSet iconSet="5Arrows">
        <cfvo type="percent" val="0"/>
        <cfvo type="percent" val="20"/>
        <cfvo type="percent" val="40"/>
        <cfvo type="percent" val="60"/>
        <cfvo type="percent" val="80"/>
      </iconSet>
    </cfRule>
  </conditionalFormatting>
  <conditionalFormatting sqref="Q7">
    <cfRule type="iconSet" priority="66">
      <iconSet iconSet="5Arrows">
        <cfvo type="percent" val="0"/>
        <cfvo type="percent" val="20"/>
        <cfvo type="percent" val="40"/>
        <cfvo type="percent" val="60"/>
        <cfvo type="percent" val="80"/>
      </iconSet>
    </cfRule>
  </conditionalFormatting>
  <conditionalFormatting sqref="S6:S16">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S7">
    <cfRule type="iconSet" priority="63">
      <iconSet iconSet="5Arrows">
        <cfvo type="percent" val="0"/>
        <cfvo type="percent" val="20"/>
        <cfvo type="percent" val="40"/>
        <cfvo type="percent" val="60"/>
        <cfvo type="percent" val="80"/>
      </iconSet>
    </cfRule>
  </conditionalFormatting>
  <conditionalFormatting sqref="Y6:Y16">
    <cfRule type="iconSet" priority="58">
      <iconSet iconSet="5Arrows">
        <cfvo type="percent" val="0"/>
        <cfvo type="num" val="90"/>
        <cfvo type="num" val="99" gte="0"/>
        <cfvo type="num" val="100" gte="0"/>
        <cfvo type="num" val="105" gte="0"/>
      </iconSet>
    </cfRule>
    <cfRule type="iconSet" priority="59">
      <iconSet iconSet="5Arrows">
        <cfvo type="percent" val="0"/>
        <cfvo type="percent" val="20"/>
        <cfvo type="percent" val="40"/>
        <cfvo type="percent" val="60"/>
        <cfvo type="percent" val="80"/>
      </iconSet>
    </cfRule>
  </conditionalFormatting>
  <conditionalFormatting sqref="Y7">
    <cfRule type="iconSet" priority="60">
      <iconSet iconSet="5Arrows">
        <cfvo type="percent" val="0"/>
        <cfvo type="percent" val="20"/>
        <cfvo type="percent" val="40"/>
        <cfvo type="percent" val="60"/>
        <cfvo type="percent" val="80"/>
      </iconSet>
    </cfRule>
  </conditionalFormatting>
  <conditionalFormatting sqref="U6:U16">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U7">
    <cfRule type="iconSet" priority="57">
      <iconSet iconSet="5Arrows">
        <cfvo type="percent" val="0"/>
        <cfvo type="percent" val="20"/>
        <cfvo type="percent" val="40"/>
        <cfvo type="percent" val="60"/>
        <cfvo type="percent" val="80"/>
      </iconSet>
    </cfRule>
  </conditionalFormatting>
  <conditionalFormatting sqref="W6:W16">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W7">
    <cfRule type="iconSet" priority="54">
      <iconSet iconSet="5Arrows">
        <cfvo type="percent" val="0"/>
        <cfvo type="percent" val="20"/>
        <cfvo type="percent" val="40"/>
        <cfvo type="percent" val="60"/>
        <cfvo type="percent" val="80"/>
      </iconSet>
    </cfRule>
  </conditionalFormatting>
  <conditionalFormatting sqref="AA6:AA16">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A7">
    <cfRule type="iconSet" priority="51">
      <iconSet iconSet="5Arrows">
        <cfvo type="percent" val="0"/>
        <cfvo type="percent" val="20"/>
        <cfvo type="percent" val="40"/>
        <cfvo type="percent" val="60"/>
        <cfvo type="percent" val="80"/>
      </iconSet>
    </cfRule>
  </conditionalFormatting>
  <conditionalFormatting sqref="AC6:AC16">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AC7">
    <cfRule type="iconSet" priority="48">
      <iconSet iconSet="5Arrows">
        <cfvo type="percent" val="0"/>
        <cfvo type="percent" val="20"/>
        <cfvo type="percent" val="40"/>
        <cfvo type="percent" val="60"/>
        <cfvo type="percent" val="80"/>
      </iconSet>
    </cfRule>
  </conditionalFormatting>
  <conditionalFormatting sqref="AE6:AE16">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E7">
    <cfRule type="iconSet" priority="45">
      <iconSet iconSet="5Arrows">
        <cfvo type="percent" val="0"/>
        <cfvo type="percent" val="20"/>
        <cfvo type="percent" val="40"/>
        <cfvo type="percent" val="60"/>
        <cfvo type="percent" val="80"/>
      </iconSet>
    </cfRule>
  </conditionalFormatting>
  <conditionalFormatting sqref="AH25:AH2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I25:AM2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O25:AO28">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O18">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Q18">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S18">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18">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18">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18">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18">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18">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18">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17">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17">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17">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Y17">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U17">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W17">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17">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17">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17">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1D54533E-41DC-4383-8636-EBE842C24D66}">
            <x14:dataBar minLength="0" maxLength="100" gradient="0">
              <x14:cfvo type="autoMin"/>
              <x14:cfvo type="autoMax"/>
              <x14:negativeFillColor rgb="FFFF0000"/>
              <x14:axisColor rgb="FF000000"/>
            </x14:dataBar>
          </x14:cfRule>
          <xm:sqref>AN25:AN28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24"/>
  <sheetViews>
    <sheetView topLeftCell="A78" zoomScale="130" zoomScaleNormal="130" workbookViewId="0">
      <selection activeCell="A78" sqref="A1:XFD1048576"/>
    </sheetView>
  </sheetViews>
  <sheetFormatPr defaultRowHeight="15" x14ac:dyDescent="0.25"/>
  <cols>
    <col min="2" max="2" width="54.28515625" customWidth="1"/>
    <col min="3" max="3" width="10" customWidth="1"/>
    <col min="4" max="4" width="15" customWidth="1"/>
    <col min="5" max="5" width="31.7109375" customWidth="1"/>
    <col min="6" max="6" width="30.5703125" customWidth="1"/>
    <col min="7" max="9" width="12.85546875" customWidth="1"/>
  </cols>
  <sheetData>
    <row r="1" spans="2:21" s="147" customFormat="1" x14ac:dyDescent="0.25"/>
    <row r="2" spans="2:21" s="147" customFormat="1" ht="274.5" customHeight="1" x14ac:dyDescent="0.25">
      <c r="B2" s="2302"/>
      <c r="C2" s="2302"/>
      <c r="D2" s="2302"/>
      <c r="E2" s="2302"/>
    </row>
    <row r="3" spans="2:21" s="147" customFormat="1" x14ac:dyDescent="0.25"/>
    <row r="4" spans="2:21" x14ac:dyDescent="0.25">
      <c r="B4" s="244" t="s">
        <v>1611</v>
      </c>
      <c r="C4" s="2301" t="s">
        <v>1576</v>
      </c>
      <c r="D4" s="2301"/>
      <c r="E4" s="2301"/>
    </row>
    <row r="5" spans="2:21" s="70" customFormat="1" x14ac:dyDescent="0.25">
      <c r="B5" s="677"/>
    </row>
    <row r="6" spans="2:21" s="1443" customFormat="1" ht="90" x14ac:dyDescent="0.25">
      <c r="B6" s="244" t="s">
        <v>1573</v>
      </c>
      <c r="C6" s="1815" t="s">
        <v>1574</v>
      </c>
      <c r="D6" s="1815" t="s">
        <v>1575</v>
      </c>
      <c r="E6" s="1816" t="s">
        <v>1610</v>
      </c>
      <c r="F6" s="1816" t="s">
        <v>1634</v>
      </c>
      <c r="U6" s="1813" t="s">
        <v>1580</v>
      </c>
    </row>
    <row r="7" spans="2:21" x14ac:dyDescent="0.25">
      <c r="B7" s="1808" t="s">
        <v>1583</v>
      </c>
      <c r="C7" s="1793">
        <v>5</v>
      </c>
      <c r="D7" s="1793">
        <v>2</v>
      </c>
      <c r="E7" s="1818">
        <v>0.6</v>
      </c>
      <c r="F7" s="1837">
        <v>0.4</v>
      </c>
    </row>
    <row r="8" spans="2:21" x14ac:dyDescent="0.25">
      <c r="B8" s="1807" t="s">
        <v>1581</v>
      </c>
      <c r="C8" s="1793">
        <v>5</v>
      </c>
      <c r="D8" s="1793">
        <v>2</v>
      </c>
      <c r="E8" s="1818">
        <v>0.6</v>
      </c>
      <c r="F8" s="1837">
        <v>0.4</v>
      </c>
      <c r="G8" s="147"/>
      <c r="J8" s="147"/>
    </row>
    <row r="9" spans="2:21" ht="30" x14ac:dyDescent="0.25">
      <c r="B9" s="1807" t="s">
        <v>1582</v>
      </c>
      <c r="C9" s="1793">
        <v>5</v>
      </c>
      <c r="D9" s="1793">
        <v>1</v>
      </c>
      <c r="E9" s="1818">
        <v>0.8</v>
      </c>
      <c r="F9" s="1837">
        <v>0.19999999999999996</v>
      </c>
      <c r="G9" s="147"/>
      <c r="J9" s="147"/>
    </row>
    <row r="10" spans="2:21" s="147" customFormat="1" ht="30" x14ac:dyDescent="0.25">
      <c r="B10" s="1807" t="s">
        <v>1584</v>
      </c>
      <c r="C10" s="1793">
        <v>5</v>
      </c>
      <c r="D10" s="1793">
        <v>1</v>
      </c>
      <c r="E10" s="1818">
        <v>0.8</v>
      </c>
      <c r="F10" s="1837">
        <v>0.19999999999999996</v>
      </c>
    </row>
    <row r="11" spans="2:21" s="147" customFormat="1" ht="45" x14ac:dyDescent="0.25">
      <c r="B11" s="1807" t="s">
        <v>1585</v>
      </c>
      <c r="C11" s="1793">
        <v>5</v>
      </c>
      <c r="D11" s="1793">
        <v>3</v>
      </c>
      <c r="E11" s="1818">
        <v>0.4</v>
      </c>
      <c r="F11" s="1837">
        <v>0.6</v>
      </c>
    </row>
    <row r="12" spans="2:21" x14ac:dyDescent="0.25">
      <c r="B12" s="1807" t="s">
        <v>1605</v>
      </c>
      <c r="C12" s="1793">
        <v>4</v>
      </c>
      <c r="D12" s="1793">
        <v>1</v>
      </c>
      <c r="E12" s="1818">
        <v>0.75</v>
      </c>
      <c r="F12" s="1837">
        <v>0.25</v>
      </c>
      <c r="G12" s="147"/>
      <c r="J12" s="147"/>
    </row>
    <row r="13" spans="2:21" ht="30" x14ac:dyDescent="0.25">
      <c r="B13" s="1807" t="s">
        <v>1586</v>
      </c>
      <c r="C13" s="1793">
        <v>4</v>
      </c>
      <c r="D13" s="1793">
        <v>0.5</v>
      </c>
      <c r="E13" s="1818">
        <v>0.875</v>
      </c>
      <c r="F13" s="1837">
        <v>0.125</v>
      </c>
      <c r="J13" s="147"/>
    </row>
    <row r="14" spans="2:21" x14ac:dyDescent="0.25">
      <c r="B14" s="1807" t="s">
        <v>1568</v>
      </c>
      <c r="C14" s="1793">
        <v>5</v>
      </c>
      <c r="D14" s="1793">
        <v>2</v>
      </c>
      <c r="E14" s="1818">
        <v>0.6</v>
      </c>
      <c r="F14" s="1837">
        <v>0.4</v>
      </c>
      <c r="J14" s="147"/>
    </row>
    <row r="15" spans="2:21" x14ac:dyDescent="0.25">
      <c r="B15" s="1807" t="s">
        <v>1587</v>
      </c>
      <c r="C15" s="1793">
        <v>5</v>
      </c>
      <c r="D15" s="1793">
        <v>0.5</v>
      </c>
      <c r="E15" s="1818">
        <v>0.9</v>
      </c>
      <c r="F15" s="1837">
        <v>9.9999999999999978E-2</v>
      </c>
      <c r="J15" s="147"/>
    </row>
    <row r="16" spans="2:21" x14ac:dyDescent="0.25">
      <c r="B16" s="1807" t="s">
        <v>1594</v>
      </c>
      <c r="C16" s="1793">
        <v>3</v>
      </c>
      <c r="D16" s="1793">
        <v>1</v>
      </c>
      <c r="E16" s="1818">
        <v>0.66666666666666663</v>
      </c>
      <c r="F16" s="1837">
        <v>0.33333333333333337</v>
      </c>
      <c r="J16" s="147"/>
    </row>
    <row r="17" spans="2:10" x14ac:dyDescent="0.25">
      <c r="B17" s="1807" t="s">
        <v>1561</v>
      </c>
      <c r="C17" s="1793">
        <v>2</v>
      </c>
      <c r="D17" s="1793">
        <v>1</v>
      </c>
      <c r="E17" s="1818">
        <v>0.5</v>
      </c>
      <c r="F17" s="1837">
        <v>0.5</v>
      </c>
      <c r="J17" s="147"/>
    </row>
    <row r="18" spans="2:10" ht="30" x14ac:dyDescent="0.25">
      <c r="B18" s="1807" t="s">
        <v>1595</v>
      </c>
      <c r="C18" s="1793">
        <v>4</v>
      </c>
      <c r="D18" s="1793">
        <v>1</v>
      </c>
      <c r="E18" s="1818">
        <v>0.75</v>
      </c>
      <c r="F18" s="1837">
        <v>0.25</v>
      </c>
      <c r="J18" s="147"/>
    </row>
    <row r="19" spans="2:10" x14ac:dyDescent="0.25">
      <c r="B19" s="1807" t="s">
        <v>1564</v>
      </c>
      <c r="C19" s="1793">
        <v>4</v>
      </c>
      <c r="D19" s="1793">
        <v>0.5</v>
      </c>
      <c r="E19" s="1818">
        <v>0.875</v>
      </c>
      <c r="F19" s="1837">
        <v>0.125</v>
      </c>
      <c r="J19" s="147"/>
    </row>
    <row r="20" spans="2:10" x14ac:dyDescent="0.25">
      <c r="B20" s="1807" t="s">
        <v>1596</v>
      </c>
      <c r="C20" s="1793">
        <v>4</v>
      </c>
      <c r="D20" s="1793">
        <v>0</v>
      </c>
      <c r="E20" s="1818">
        <v>1</v>
      </c>
      <c r="F20" s="1837">
        <v>0</v>
      </c>
      <c r="J20" s="147"/>
    </row>
    <row r="21" spans="2:10" ht="30" x14ac:dyDescent="0.25">
      <c r="B21" s="1807" t="s">
        <v>1597</v>
      </c>
      <c r="C21" s="1793">
        <v>3</v>
      </c>
      <c r="D21" s="1793">
        <v>1</v>
      </c>
      <c r="E21" s="1818">
        <v>0.66666666666666663</v>
      </c>
      <c r="F21" s="1837">
        <v>0.33333333333333337</v>
      </c>
      <c r="J21" s="147"/>
    </row>
    <row r="22" spans="2:10" ht="30" x14ac:dyDescent="0.25">
      <c r="B22" s="1807" t="s">
        <v>1598</v>
      </c>
      <c r="C22" s="1793">
        <v>5</v>
      </c>
      <c r="D22" s="1793">
        <v>2</v>
      </c>
      <c r="E22" s="1819">
        <v>0.6</v>
      </c>
      <c r="F22" s="1838">
        <v>0.4</v>
      </c>
    </row>
    <row r="23" spans="2:10" x14ac:dyDescent="0.25">
      <c r="B23" s="1807" t="s">
        <v>1599</v>
      </c>
      <c r="C23" s="1793">
        <v>2.5</v>
      </c>
      <c r="D23" s="1793">
        <v>0.5</v>
      </c>
      <c r="E23" s="1818">
        <v>0.8</v>
      </c>
      <c r="F23" s="1837">
        <v>0.19999999999999996</v>
      </c>
    </row>
    <row r="24" spans="2:10" x14ac:dyDescent="0.25">
      <c r="C24" s="179"/>
      <c r="D24" s="179"/>
      <c r="E24" s="1820"/>
      <c r="F24" s="1822"/>
    </row>
    <row r="25" spans="2:10" s="147" customFormat="1" ht="90" x14ac:dyDescent="0.25">
      <c r="B25" s="244" t="s">
        <v>1602</v>
      </c>
      <c r="C25" s="181" t="s">
        <v>1574</v>
      </c>
      <c r="D25" s="181" t="s">
        <v>1575</v>
      </c>
      <c r="E25" s="1816" t="s">
        <v>1610</v>
      </c>
      <c r="F25" s="1839" t="s">
        <v>1634</v>
      </c>
    </row>
    <row r="26" spans="2:10" s="147" customFormat="1" x14ac:dyDescent="0.25">
      <c r="B26" s="1807" t="s">
        <v>1562</v>
      </c>
      <c r="C26" s="1793">
        <v>4</v>
      </c>
      <c r="D26" s="1793">
        <v>2</v>
      </c>
      <c r="E26" s="1821">
        <v>0.5</v>
      </c>
      <c r="F26" s="1837">
        <v>0.5</v>
      </c>
    </row>
    <row r="27" spans="2:10" x14ac:dyDescent="0.25">
      <c r="B27" s="1807" t="s">
        <v>1563</v>
      </c>
      <c r="C27" s="1793">
        <v>3</v>
      </c>
      <c r="D27" s="1793">
        <v>1.5</v>
      </c>
      <c r="E27" s="1818">
        <v>0.5</v>
      </c>
      <c r="F27" s="1837">
        <v>0.5</v>
      </c>
    </row>
    <row r="28" spans="2:10" x14ac:dyDescent="0.25">
      <c r="B28" s="1807" t="s">
        <v>1566</v>
      </c>
      <c r="C28" s="1793">
        <v>3</v>
      </c>
      <c r="D28" s="1793">
        <v>1</v>
      </c>
      <c r="E28" s="1818">
        <v>0.66666666666666663</v>
      </c>
      <c r="F28" s="1837">
        <v>0.33333333333333337</v>
      </c>
    </row>
    <row r="29" spans="2:10" x14ac:dyDescent="0.25">
      <c r="B29" s="1807" t="s">
        <v>1603</v>
      </c>
      <c r="C29" s="1793">
        <v>3</v>
      </c>
      <c r="D29" s="1793">
        <v>1</v>
      </c>
      <c r="E29" s="1818">
        <v>0.66666666666666663</v>
      </c>
      <c r="F29" s="1837">
        <v>0.33333333333333337</v>
      </c>
    </row>
    <row r="30" spans="2:10" x14ac:dyDescent="0.25">
      <c r="B30" s="1807" t="s">
        <v>1567</v>
      </c>
      <c r="C30" s="1793">
        <v>2</v>
      </c>
      <c r="D30" s="1793">
        <v>0.5</v>
      </c>
      <c r="E30" s="1818">
        <v>0.75</v>
      </c>
      <c r="F30" s="1837">
        <v>0.25</v>
      </c>
    </row>
    <row r="31" spans="2:10" x14ac:dyDescent="0.25">
      <c r="B31" s="1807" t="s">
        <v>1565</v>
      </c>
      <c r="C31" s="1793">
        <v>2</v>
      </c>
      <c r="D31" s="1793">
        <v>0.5</v>
      </c>
      <c r="E31" s="1818">
        <v>0.75</v>
      </c>
      <c r="F31" s="1837">
        <v>0.25</v>
      </c>
    </row>
    <row r="32" spans="2:10" x14ac:dyDescent="0.25">
      <c r="B32" s="1807" t="s">
        <v>1569</v>
      </c>
      <c r="C32" s="1793">
        <v>2</v>
      </c>
      <c r="D32" s="1793">
        <v>0.5</v>
      </c>
      <c r="E32" s="1818">
        <v>0.75</v>
      </c>
      <c r="F32" s="1837">
        <v>0.25</v>
      </c>
    </row>
    <row r="33" spans="2:6" x14ac:dyDescent="0.25">
      <c r="B33" s="1807" t="s">
        <v>1571</v>
      </c>
      <c r="C33" s="1793">
        <v>2</v>
      </c>
      <c r="D33" s="1793">
        <v>0</v>
      </c>
      <c r="E33" s="1819">
        <v>1</v>
      </c>
      <c r="F33" s="1837">
        <v>0</v>
      </c>
    </row>
    <row r="34" spans="2:6" s="147" customFormat="1" x14ac:dyDescent="0.25">
      <c r="B34" s="1807" t="s">
        <v>1579</v>
      </c>
      <c r="C34" s="1793">
        <v>4</v>
      </c>
      <c r="D34" s="1793">
        <v>2</v>
      </c>
      <c r="E34" s="1818">
        <v>0.5</v>
      </c>
      <c r="F34" s="1837">
        <v>0.5</v>
      </c>
    </row>
    <row r="35" spans="2:6" x14ac:dyDescent="0.25">
      <c r="C35" s="179"/>
      <c r="D35" s="179"/>
      <c r="E35" s="1820"/>
      <c r="F35" s="1822"/>
    </row>
    <row r="36" spans="2:6" s="147" customFormat="1" ht="90" x14ac:dyDescent="0.25">
      <c r="B36" s="1812" t="s">
        <v>1633</v>
      </c>
      <c r="C36" s="181" t="s">
        <v>1574</v>
      </c>
      <c r="D36" s="181" t="s">
        <v>1575</v>
      </c>
      <c r="E36" s="1816" t="s">
        <v>1610</v>
      </c>
      <c r="F36" s="1839" t="s">
        <v>1634</v>
      </c>
    </row>
    <row r="37" spans="2:6" x14ac:dyDescent="0.25">
      <c r="B37" s="1807" t="s">
        <v>1577</v>
      </c>
      <c r="C37" s="1793">
        <v>5</v>
      </c>
      <c r="D37" s="1793">
        <v>1</v>
      </c>
      <c r="E37" s="1821">
        <v>0.8</v>
      </c>
      <c r="F37" s="1837">
        <v>0.19999999999999996</v>
      </c>
    </row>
    <row r="38" spans="2:6" x14ac:dyDescent="0.25">
      <c r="B38" s="1807" t="s">
        <v>1572</v>
      </c>
      <c r="C38" s="1793">
        <v>3</v>
      </c>
      <c r="D38" s="1793">
        <v>0.5</v>
      </c>
      <c r="E38" s="1818">
        <v>0.83333333333333337</v>
      </c>
      <c r="F38" s="1837">
        <v>0.16666666666666663</v>
      </c>
    </row>
    <row r="39" spans="2:6" x14ac:dyDescent="0.25">
      <c r="B39" s="1807" t="s">
        <v>1614</v>
      </c>
      <c r="C39" s="1793">
        <v>4</v>
      </c>
      <c r="D39" s="1793">
        <v>0.5</v>
      </c>
      <c r="E39" s="1818">
        <v>0.875</v>
      </c>
      <c r="F39" s="1837">
        <v>0.125</v>
      </c>
    </row>
    <row r="40" spans="2:6" ht="37.5" x14ac:dyDescent="0.25">
      <c r="B40" s="1811" t="s">
        <v>1613</v>
      </c>
      <c r="C40" s="1793">
        <v>5</v>
      </c>
      <c r="D40" s="1793">
        <v>1.5</v>
      </c>
      <c r="E40" s="1819">
        <v>0.7</v>
      </c>
      <c r="F40" s="1837">
        <v>0.30000000000000004</v>
      </c>
    </row>
    <row r="41" spans="2:6" s="147" customFormat="1" ht="60" x14ac:dyDescent="0.25">
      <c r="B41" s="1811" t="s">
        <v>1612</v>
      </c>
      <c r="C41" s="1793">
        <v>4</v>
      </c>
      <c r="D41" s="1793">
        <v>0.5</v>
      </c>
      <c r="E41" s="1824">
        <v>0.875</v>
      </c>
      <c r="F41" s="1840">
        <v>0.125</v>
      </c>
    </row>
    <row r="42" spans="2:6" s="147" customFormat="1" x14ac:dyDescent="0.25">
      <c r="B42" s="1775"/>
      <c r="C42" s="179"/>
      <c r="D42" s="179"/>
      <c r="E42" s="1820"/>
      <c r="F42" s="1822"/>
    </row>
    <row r="43" spans="2:6" ht="90" x14ac:dyDescent="0.25">
      <c r="B43" s="1812" t="s">
        <v>1578</v>
      </c>
      <c r="C43" s="181" t="s">
        <v>1574</v>
      </c>
      <c r="D43" s="181" t="s">
        <v>1575</v>
      </c>
      <c r="E43" s="1816" t="s">
        <v>1610</v>
      </c>
      <c r="F43" s="1839" t="s">
        <v>1634</v>
      </c>
    </row>
    <row r="44" spans="2:6" x14ac:dyDescent="0.25">
      <c r="B44" s="1807" t="s">
        <v>1592</v>
      </c>
      <c r="C44" s="1793">
        <v>5</v>
      </c>
      <c r="D44" s="1793">
        <v>3.5</v>
      </c>
      <c r="E44" s="1821">
        <v>0.3</v>
      </c>
      <c r="F44" s="1459">
        <v>0.7</v>
      </c>
    </row>
    <row r="45" spans="2:6" x14ac:dyDescent="0.25">
      <c r="B45" s="1807" t="s">
        <v>1570</v>
      </c>
      <c r="C45" s="1793">
        <v>3</v>
      </c>
      <c r="D45" s="1793">
        <v>1</v>
      </c>
      <c r="E45" s="1818">
        <v>0.66666666666666663</v>
      </c>
      <c r="F45" s="1459">
        <v>0.33333333333333337</v>
      </c>
    </row>
    <row r="46" spans="2:6" s="147" customFormat="1" ht="18.75" customHeight="1" x14ac:dyDescent="0.25">
      <c r="B46" s="1807" t="s">
        <v>1600</v>
      </c>
      <c r="C46" s="1793">
        <v>5</v>
      </c>
      <c r="D46" s="1793">
        <v>1</v>
      </c>
      <c r="E46" s="1818">
        <v>0.8</v>
      </c>
      <c r="F46" s="1459">
        <v>0.19999999999999996</v>
      </c>
    </row>
    <row r="47" spans="2:6" s="147" customFormat="1" ht="26.25" x14ac:dyDescent="0.25">
      <c r="B47" s="1807" t="s">
        <v>1615</v>
      </c>
      <c r="C47" s="1793">
        <v>3</v>
      </c>
      <c r="D47" s="1793">
        <v>0.5</v>
      </c>
      <c r="E47" s="1819">
        <v>0.83333333333333337</v>
      </c>
      <c r="F47" s="1459">
        <v>0.16666666666666663</v>
      </c>
    </row>
    <row r="48" spans="2:6" s="147" customFormat="1" x14ac:dyDescent="0.25">
      <c r="B48" s="1811" t="s">
        <v>1593</v>
      </c>
      <c r="C48" s="1793">
        <v>3</v>
      </c>
      <c r="D48" s="1793">
        <v>1</v>
      </c>
      <c r="E48" s="1818">
        <v>0.66666666666666663</v>
      </c>
      <c r="F48" s="1459">
        <v>0.33333333333333337</v>
      </c>
    </row>
    <row r="49" spans="2:6" s="147" customFormat="1" x14ac:dyDescent="0.25">
      <c r="B49" s="1810"/>
      <c r="C49" s="179"/>
      <c r="D49" s="179"/>
      <c r="E49" s="1820"/>
      <c r="F49" s="1822"/>
    </row>
    <row r="50" spans="2:6" ht="90" x14ac:dyDescent="0.25">
      <c r="B50" s="1812" t="s">
        <v>1632</v>
      </c>
      <c r="C50" s="181" t="s">
        <v>1574</v>
      </c>
      <c r="D50" s="181" t="s">
        <v>1575</v>
      </c>
      <c r="E50" s="1816" t="s">
        <v>1610</v>
      </c>
      <c r="F50" s="1839" t="s">
        <v>1634</v>
      </c>
    </row>
    <row r="51" spans="2:6" s="147" customFormat="1" x14ac:dyDescent="0.25">
      <c r="B51" s="1807" t="s">
        <v>1606</v>
      </c>
      <c r="C51" s="181">
        <v>5</v>
      </c>
      <c r="D51" s="181">
        <v>2.5</v>
      </c>
      <c r="E51" s="1821">
        <v>0.5</v>
      </c>
      <c r="F51" s="1459">
        <v>0.5</v>
      </c>
    </row>
    <row r="52" spans="2:6" ht="26.25" x14ac:dyDescent="0.25">
      <c r="B52" s="1807" t="s">
        <v>1616</v>
      </c>
      <c r="C52" s="1793">
        <v>4</v>
      </c>
      <c r="D52" s="1793">
        <v>1.5</v>
      </c>
      <c r="E52" s="1818">
        <v>0.625</v>
      </c>
      <c r="F52" s="1459">
        <v>0.375</v>
      </c>
    </row>
    <row r="53" spans="2:6" s="147" customFormat="1" x14ac:dyDescent="0.25">
      <c r="B53" s="1807" t="s">
        <v>1617</v>
      </c>
      <c r="C53" s="1793">
        <v>4</v>
      </c>
      <c r="D53" s="1793">
        <v>0</v>
      </c>
      <c r="E53" s="1818">
        <v>1</v>
      </c>
      <c r="F53" s="1459">
        <v>0</v>
      </c>
    </row>
    <row r="54" spans="2:6" ht="26.25" x14ac:dyDescent="0.25">
      <c r="B54" s="1807" t="s">
        <v>1618</v>
      </c>
      <c r="C54" s="1793">
        <v>4</v>
      </c>
      <c r="D54" s="1793">
        <v>1</v>
      </c>
      <c r="E54" s="1818">
        <v>0.75</v>
      </c>
      <c r="F54" s="1459">
        <v>0.25</v>
      </c>
    </row>
    <row r="55" spans="2:6" ht="37.5" x14ac:dyDescent="0.25">
      <c r="B55" s="1807" t="s">
        <v>1619</v>
      </c>
      <c r="C55" s="1793">
        <v>5</v>
      </c>
      <c r="D55" s="1793">
        <v>0.5</v>
      </c>
      <c r="E55" s="1818">
        <v>0.9</v>
      </c>
      <c r="F55" s="1459">
        <v>9.9999999999999978E-2</v>
      </c>
    </row>
    <row r="56" spans="2:6" ht="26.25" x14ac:dyDescent="0.25">
      <c r="B56" s="1811" t="s">
        <v>1620</v>
      </c>
      <c r="C56" s="1793">
        <v>3</v>
      </c>
      <c r="D56" s="1793">
        <v>0.5</v>
      </c>
      <c r="E56" s="1818">
        <v>0.83333333333333337</v>
      </c>
      <c r="F56" s="1459">
        <v>0.16666666666666663</v>
      </c>
    </row>
    <row r="57" spans="2:6" ht="26.25" x14ac:dyDescent="0.25">
      <c r="B57" s="1807" t="s">
        <v>1623</v>
      </c>
      <c r="C57" s="1793">
        <v>4</v>
      </c>
      <c r="D57" s="1793">
        <v>0.5</v>
      </c>
      <c r="E57" s="1818">
        <v>0.875</v>
      </c>
      <c r="F57" s="1459">
        <v>0.125</v>
      </c>
    </row>
    <row r="58" spans="2:6" x14ac:dyDescent="0.25">
      <c r="B58" s="1807" t="s">
        <v>1621</v>
      </c>
      <c r="C58" s="1793">
        <v>3</v>
      </c>
      <c r="D58" s="1793">
        <v>0.5</v>
      </c>
      <c r="E58" s="1818">
        <v>0.83333333333333337</v>
      </c>
      <c r="F58" s="1459">
        <v>0.16666666666666663</v>
      </c>
    </row>
    <row r="59" spans="2:6" ht="26.25" x14ac:dyDescent="0.25">
      <c r="B59" s="1807" t="s">
        <v>1622</v>
      </c>
      <c r="C59" s="1793">
        <v>3</v>
      </c>
      <c r="D59" s="1793">
        <v>0.5</v>
      </c>
      <c r="E59" s="1818">
        <v>0.83333333333333337</v>
      </c>
      <c r="F59" s="1459">
        <v>0.16666666666666663</v>
      </c>
    </row>
    <row r="60" spans="2:6" x14ac:dyDescent="0.25">
      <c r="B60" s="1811" t="s">
        <v>1624</v>
      </c>
      <c r="C60" s="1793">
        <v>3</v>
      </c>
      <c r="D60" s="1793">
        <v>0.5</v>
      </c>
      <c r="E60" s="1818">
        <v>0.83333333333333337</v>
      </c>
      <c r="F60" s="1459">
        <v>0.16666666666666663</v>
      </c>
    </row>
    <row r="61" spans="2:6" ht="26.25" x14ac:dyDescent="0.25">
      <c r="B61" s="1807" t="s">
        <v>1625</v>
      </c>
      <c r="C61" s="1793">
        <v>3</v>
      </c>
      <c r="D61" s="1793">
        <v>2</v>
      </c>
      <c r="E61" s="1818">
        <v>0.33333333333333331</v>
      </c>
      <c r="F61" s="1459">
        <v>0.66666666666666674</v>
      </c>
    </row>
    <row r="62" spans="2:6" ht="26.25" x14ac:dyDescent="0.25">
      <c r="B62" s="1811" t="s">
        <v>1626</v>
      </c>
      <c r="C62" s="1793">
        <v>3</v>
      </c>
      <c r="D62" s="1793">
        <v>0.5</v>
      </c>
      <c r="E62" s="1818">
        <v>0.83333333333333337</v>
      </c>
      <c r="F62" s="1459">
        <v>0.16666666666666663</v>
      </c>
    </row>
    <row r="63" spans="2:6" ht="26.25" x14ac:dyDescent="0.25">
      <c r="B63" s="1811" t="s">
        <v>1627</v>
      </c>
      <c r="C63" s="1793">
        <v>3</v>
      </c>
      <c r="D63" s="1793">
        <v>0.5</v>
      </c>
      <c r="E63" s="1818">
        <v>0.83333333333333337</v>
      </c>
      <c r="F63" s="1459">
        <v>0.16666666666666663</v>
      </c>
    </row>
    <row r="64" spans="2:6" ht="26.25" x14ac:dyDescent="0.25">
      <c r="B64" s="1811" t="s">
        <v>1629</v>
      </c>
      <c r="C64" s="1793">
        <v>4</v>
      </c>
      <c r="D64" s="1793">
        <v>1</v>
      </c>
      <c r="E64" s="1818">
        <v>0.75</v>
      </c>
      <c r="F64" s="1459">
        <v>0.25</v>
      </c>
    </row>
    <row r="65" spans="2:6" ht="26.25" x14ac:dyDescent="0.25">
      <c r="B65" s="1811" t="s">
        <v>1628</v>
      </c>
      <c r="C65" s="1793">
        <v>4</v>
      </c>
      <c r="D65" s="1793">
        <v>1.5</v>
      </c>
      <c r="E65" s="1818">
        <v>0.625</v>
      </c>
      <c r="F65" s="1459">
        <v>0.375</v>
      </c>
    </row>
    <row r="66" spans="2:6" ht="52.5" x14ac:dyDescent="0.25">
      <c r="B66" s="1811" t="s">
        <v>1630</v>
      </c>
      <c r="C66" s="1793">
        <v>5</v>
      </c>
      <c r="D66" s="1793">
        <v>3.5</v>
      </c>
      <c r="E66" s="1819">
        <v>0.3</v>
      </c>
      <c r="F66" s="1459">
        <v>0.7</v>
      </c>
    </row>
    <row r="67" spans="2:6" ht="30" x14ac:dyDescent="0.25">
      <c r="B67" s="1811" t="s">
        <v>1631</v>
      </c>
      <c r="C67" s="1793">
        <v>5</v>
      </c>
      <c r="D67" s="1793">
        <v>1</v>
      </c>
      <c r="E67" s="1818">
        <v>0.8</v>
      </c>
      <c r="F67" s="1459">
        <v>0.19999999999999996</v>
      </c>
    </row>
    <row r="68" spans="2:6" x14ac:dyDescent="0.25">
      <c r="C68" s="179"/>
      <c r="D68" s="179"/>
      <c r="E68" s="1820"/>
      <c r="F68" s="1822"/>
    </row>
    <row r="69" spans="2:6" ht="90" x14ac:dyDescent="0.25">
      <c r="B69" s="1812" t="s">
        <v>1588</v>
      </c>
      <c r="C69" s="181" t="s">
        <v>1574</v>
      </c>
      <c r="D69" s="181" t="s">
        <v>1575</v>
      </c>
      <c r="E69" s="1816" t="s">
        <v>1610</v>
      </c>
      <c r="F69" s="1839" t="s">
        <v>1634</v>
      </c>
    </row>
    <row r="70" spans="2:6" ht="30" x14ac:dyDescent="0.25">
      <c r="B70" s="1807" t="s">
        <v>1591</v>
      </c>
      <c r="C70" s="1793">
        <v>4</v>
      </c>
      <c r="D70" s="1793">
        <v>2.5</v>
      </c>
      <c r="E70" s="1818">
        <v>0.375</v>
      </c>
      <c r="F70" s="1459">
        <v>0.625</v>
      </c>
    </row>
    <row r="71" spans="2:6" ht="25.5" customHeight="1" x14ac:dyDescent="0.25">
      <c r="B71" s="1807" t="s">
        <v>1589</v>
      </c>
      <c r="C71" s="1793">
        <v>3</v>
      </c>
      <c r="D71" s="1793">
        <v>1</v>
      </c>
      <c r="E71" s="1818">
        <v>0.66666666666666663</v>
      </c>
      <c r="F71" s="1459">
        <v>0.33333333333333337</v>
      </c>
    </row>
    <row r="72" spans="2:6" ht="30" x14ac:dyDescent="0.25">
      <c r="B72" s="1809" t="s">
        <v>1590</v>
      </c>
      <c r="C72" s="1793">
        <v>4</v>
      </c>
      <c r="D72" s="1793">
        <v>1</v>
      </c>
      <c r="E72" s="1818">
        <v>0.75</v>
      </c>
      <c r="F72" s="1459">
        <v>0.25</v>
      </c>
    </row>
    <row r="73" spans="2:6" ht="30" x14ac:dyDescent="0.25">
      <c r="B73" s="1809" t="s">
        <v>1601</v>
      </c>
      <c r="C73" s="1793">
        <v>4</v>
      </c>
      <c r="D73" s="1793">
        <v>1</v>
      </c>
      <c r="E73" s="1818">
        <v>0.75</v>
      </c>
      <c r="F73" s="1459">
        <v>0.25</v>
      </c>
    </row>
    <row r="74" spans="2:6" ht="19.5" customHeight="1" x14ac:dyDescent="0.25">
      <c r="B74" s="13" t="s">
        <v>1604</v>
      </c>
      <c r="C74" s="1793">
        <v>4</v>
      </c>
      <c r="D74" s="1793">
        <v>1.5</v>
      </c>
      <c r="E74" s="1818">
        <v>0.625</v>
      </c>
      <c r="F74" s="1459">
        <v>0.375</v>
      </c>
    </row>
    <row r="76" spans="2:6" x14ac:dyDescent="0.25">
      <c r="C76" s="147"/>
      <c r="D76" s="147"/>
      <c r="E76" s="147"/>
    </row>
    <row r="77" spans="2:6" ht="90.75" thickBot="1" x14ac:dyDescent="0.3">
      <c r="B77" s="1814" t="s">
        <v>1607</v>
      </c>
      <c r="C77" s="1817" t="s">
        <v>1574</v>
      </c>
      <c r="D77" s="1817" t="s">
        <v>1575</v>
      </c>
      <c r="E77" s="1814" t="s">
        <v>1609</v>
      </c>
      <c r="F77" s="1814" t="s">
        <v>1634</v>
      </c>
    </row>
    <row r="78" spans="2:6" ht="15.75" thickTop="1" x14ac:dyDescent="0.25">
      <c r="B78" s="466" t="s">
        <v>1573</v>
      </c>
      <c r="C78" s="1825">
        <v>4.1470588235294121</v>
      </c>
      <c r="D78" s="1826">
        <v>1.1764705882352942</v>
      </c>
      <c r="E78" s="1827">
        <v>0.71631205673758858</v>
      </c>
      <c r="F78" s="1828">
        <v>0.28368794326241142</v>
      </c>
    </row>
    <row r="79" spans="2:6" x14ac:dyDescent="0.25">
      <c r="B79" s="467" t="s">
        <v>1602</v>
      </c>
      <c r="C79" s="1829">
        <v>2.7777777777777777</v>
      </c>
      <c r="D79" s="1829">
        <v>1</v>
      </c>
      <c r="E79" s="1827">
        <v>0.64</v>
      </c>
      <c r="F79" s="1830">
        <v>0.36</v>
      </c>
    </row>
    <row r="80" spans="2:6" x14ac:dyDescent="0.25">
      <c r="B80" s="467" t="s">
        <v>1633</v>
      </c>
      <c r="C80" s="1829">
        <v>4.2</v>
      </c>
      <c r="D80" s="1829">
        <v>0.8</v>
      </c>
      <c r="E80" s="1827">
        <v>0.80952380952380953</v>
      </c>
      <c r="F80" s="1830">
        <v>0.19047619047619047</v>
      </c>
    </row>
    <row r="81" spans="2:6" x14ac:dyDescent="0.25">
      <c r="B81" s="467" t="s">
        <v>1578</v>
      </c>
      <c r="C81" s="1829">
        <v>3.8</v>
      </c>
      <c r="D81" s="1829">
        <v>1.4</v>
      </c>
      <c r="E81" s="1827">
        <v>0.63157894736842102</v>
      </c>
      <c r="F81" s="1830">
        <v>0.36842105263157898</v>
      </c>
    </row>
    <row r="82" spans="2:6" x14ac:dyDescent="0.25">
      <c r="B82" s="467" t="s">
        <v>1632</v>
      </c>
      <c r="C82" s="1829">
        <v>3.8235294117647061</v>
      </c>
      <c r="D82" s="1829">
        <v>1.0588235294117647</v>
      </c>
      <c r="E82" s="1827">
        <v>0.72307692307692306</v>
      </c>
      <c r="F82" s="1830">
        <v>0.27692307692307694</v>
      </c>
    </row>
    <row r="83" spans="2:6" ht="15.75" thickBot="1" x14ac:dyDescent="0.3">
      <c r="B83" s="1831" t="s">
        <v>1588</v>
      </c>
      <c r="C83" s="1832">
        <v>3.8</v>
      </c>
      <c r="D83" s="1832">
        <v>1.4</v>
      </c>
      <c r="E83" s="1833">
        <v>0.63157894736842102</v>
      </c>
      <c r="F83" s="1834">
        <v>0.36842105263157898</v>
      </c>
    </row>
    <row r="84" spans="2:6" ht="15.75" thickTop="1" x14ac:dyDescent="0.25">
      <c r="B84" s="469" t="s">
        <v>1608</v>
      </c>
      <c r="C84" s="1835">
        <v>3.7580610021786498</v>
      </c>
      <c r="D84" s="1835">
        <v>1.13921568627451</v>
      </c>
      <c r="E84" s="1836">
        <v>0.69686077857329187</v>
      </c>
      <c r="F84" s="1828">
        <v>0.30313922142670813</v>
      </c>
    </row>
    <row r="85" spans="2:6" x14ac:dyDescent="0.25">
      <c r="C85" s="179"/>
      <c r="D85" s="179"/>
      <c r="E85" s="179"/>
    </row>
    <row r="86" spans="2:6" x14ac:dyDescent="0.25">
      <c r="C86" s="179"/>
      <c r="D86" s="179"/>
      <c r="E86" s="179"/>
    </row>
    <row r="87" spans="2:6" x14ac:dyDescent="0.25">
      <c r="C87" s="179"/>
      <c r="D87" s="179"/>
      <c r="E87" s="179"/>
    </row>
    <row r="88" spans="2:6" ht="18.75" x14ac:dyDescent="0.3">
      <c r="B88" s="373" t="s">
        <v>2343</v>
      </c>
      <c r="C88" s="179"/>
      <c r="D88" s="179"/>
      <c r="E88" s="179"/>
    </row>
    <row r="89" spans="2:6" x14ac:dyDescent="0.25">
      <c r="C89" s="179"/>
      <c r="D89" s="179"/>
    </row>
    <row r="90" spans="2:6" s="147" customFormat="1" x14ac:dyDescent="0.25">
      <c r="B90" s="2" t="s">
        <v>2361</v>
      </c>
      <c r="C90" s="179"/>
      <c r="D90" s="179"/>
    </row>
    <row r="91" spans="2:6" s="1443" customFormat="1" ht="51" x14ac:dyDescent="0.25">
      <c r="B91" s="2054" t="s">
        <v>2339</v>
      </c>
      <c r="C91" s="2002" t="s">
        <v>2357</v>
      </c>
      <c r="D91" s="2002" t="s">
        <v>2340</v>
      </c>
      <c r="E91" s="2055" t="s">
        <v>2341</v>
      </c>
      <c r="F91" s="2053" t="s">
        <v>1886</v>
      </c>
    </row>
    <row r="92" spans="2:6" s="147" customFormat="1" ht="48" x14ac:dyDescent="0.25">
      <c r="B92" s="2058" t="s">
        <v>2345</v>
      </c>
      <c r="C92" s="2056">
        <v>2</v>
      </c>
      <c r="D92" s="2056" t="s">
        <v>2359</v>
      </c>
      <c r="E92" s="2009" t="s">
        <v>2362</v>
      </c>
      <c r="F92" s="1996">
        <v>5</v>
      </c>
    </row>
    <row r="93" spans="2:6" s="147" customFormat="1" ht="48" x14ac:dyDescent="0.25">
      <c r="B93" s="2058" t="s">
        <v>2358</v>
      </c>
      <c r="C93" s="1996">
        <v>4</v>
      </c>
      <c r="D93" s="2057" t="s">
        <v>2340</v>
      </c>
      <c r="E93" s="2009" t="s">
        <v>2363</v>
      </c>
      <c r="F93" s="1996">
        <v>5</v>
      </c>
    </row>
    <row r="94" spans="2:6" s="147" customFormat="1" ht="36" x14ac:dyDescent="0.25">
      <c r="B94" s="2058" t="s">
        <v>2342</v>
      </c>
      <c r="C94" s="1996">
        <v>1</v>
      </c>
      <c r="D94" s="2057" t="s">
        <v>2340</v>
      </c>
      <c r="E94" s="2009" t="s">
        <v>2365</v>
      </c>
      <c r="F94" s="1996">
        <v>5</v>
      </c>
    </row>
    <row r="95" spans="2:6" s="147" customFormat="1" ht="36" x14ac:dyDescent="0.25">
      <c r="B95" s="2058" t="s">
        <v>2344</v>
      </c>
      <c r="C95" s="1996">
        <v>3</v>
      </c>
      <c r="D95" s="2056" t="s">
        <v>2359</v>
      </c>
      <c r="E95" s="2009" t="s">
        <v>2364</v>
      </c>
      <c r="F95" s="1996">
        <v>5</v>
      </c>
    </row>
    <row r="96" spans="2:6" s="147" customFormat="1" ht="48" x14ac:dyDescent="0.25">
      <c r="B96" s="2058" t="s">
        <v>1605</v>
      </c>
      <c r="C96" s="1996">
        <v>2</v>
      </c>
      <c r="D96" s="2056" t="s">
        <v>2359</v>
      </c>
      <c r="E96" s="2009" t="s">
        <v>2366</v>
      </c>
      <c r="F96" s="1996">
        <v>5</v>
      </c>
    </row>
    <row r="97" spans="2:6" s="147" customFormat="1" ht="36" x14ac:dyDescent="0.25">
      <c r="B97" s="2058" t="s">
        <v>1568</v>
      </c>
      <c r="C97" s="1996">
        <v>3</v>
      </c>
      <c r="D97" s="2056" t="s">
        <v>2360</v>
      </c>
      <c r="E97" s="2009" t="s">
        <v>2367</v>
      </c>
      <c r="F97" s="1996">
        <v>5</v>
      </c>
    </row>
    <row r="98" spans="2:6" s="147" customFormat="1" ht="36" x14ac:dyDescent="0.25">
      <c r="B98" s="2058" t="s">
        <v>2346</v>
      </c>
      <c r="C98" s="1996">
        <v>2</v>
      </c>
      <c r="D98" s="1996" t="s">
        <v>2359</v>
      </c>
      <c r="E98" s="2009" t="s">
        <v>2367</v>
      </c>
      <c r="F98" s="1996">
        <v>5</v>
      </c>
    </row>
    <row r="99" spans="2:6" s="147" customFormat="1" ht="36" x14ac:dyDescent="0.25">
      <c r="B99" s="2058" t="s">
        <v>1598</v>
      </c>
      <c r="C99" s="1996">
        <v>2</v>
      </c>
      <c r="D99" s="1996" t="s">
        <v>2359</v>
      </c>
      <c r="E99" s="2009" t="s">
        <v>2373</v>
      </c>
      <c r="F99" s="1996">
        <v>5</v>
      </c>
    </row>
    <row r="100" spans="2:6" s="147" customFormat="1" ht="72" x14ac:dyDescent="0.25">
      <c r="B100" s="2058" t="s">
        <v>1586</v>
      </c>
      <c r="C100" s="1996">
        <v>1</v>
      </c>
      <c r="D100" s="1996" t="s">
        <v>2359</v>
      </c>
      <c r="E100" s="2009" t="s">
        <v>2368</v>
      </c>
      <c r="F100" s="1996">
        <v>4</v>
      </c>
    </row>
    <row r="101" spans="2:6" s="147" customFormat="1" ht="36" x14ac:dyDescent="0.25">
      <c r="B101" s="2058" t="s">
        <v>2347</v>
      </c>
      <c r="C101" s="1996">
        <v>2</v>
      </c>
      <c r="D101" s="1996" t="s">
        <v>2359</v>
      </c>
      <c r="E101" s="2009" t="s">
        <v>2369</v>
      </c>
      <c r="F101" s="1996">
        <v>4</v>
      </c>
    </row>
    <row r="102" spans="2:6" s="147" customFormat="1" ht="48" x14ac:dyDescent="0.25">
      <c r="B102" s="2058" t="s">
        <v>1564</v>
      </c>
      <c r="C102" s="1996">
        <v>4</v>
      </c>
      <c r="D102" s="1996" t="s">
        <v>2360</v>
      </c>
      <c r="E102" s="2009" t="s">
        <v>2370</v>
      </c>
      <c r="F102" s="1996">
        <v>4</v>
      </c>
    </row>
    <row r="103" spans="2:6" s="147" customFormat="1" ht="60" x14ac:dyDescent="0.25">
      <c r="B103" s="2058" t="s">
        <v>1596</v>
      </c>
      <c r="C103" s="1996">
        <v>3</v>
      </c>
      <c r="D103" s="1996" t="s">
        <v>2360</v>
      </c>
      <c r="E103" s="2009" t="s">
        <v>2371</v>
      </c>
      <c r="F103" s="1996">
        <v>4</v>
      </c>
    </row>
    <row r="104" spans="2:6" s="147" customFormat="1" ht="60" x14ac:dyDescent="0.25">
      <c r="B104" s="2058" t="s">
        <v>2348</v>
      </c>
      <c r="C104" s="1996">
        <v>1</v>
      </c>
      <c r="D104" s="1996" t="s">
        <v>2359</v>
      </c>
      <c r="E104" s="2009" t="s">
        <v>2372</v>
      </c>
      <c r="F104" s="1996">
        <v>4</v>
      </c>
    </row>
    <row r="105" spans="2:6" s="147" customFormat="1" ht="36" x14ac:dyDescent="0.25">
      <c r="B105" s="2058" t="s">
        <v>2349</v>
      </c>
      <c r="C105" s="1996">
        <v>1</v>
      </c>
      <c r="D105" s="1996" t="s">
        <v>2359</v>
      </c>
      <c r="E105" s="2009" t="s">
        <v>2375</v>
      </c>
      <c r="F105" s="1996">
        <v>4</v>
      </c>
    </row>
    <row r="106" spans="2:6" s="147" customFormat="1" ht="24" x14ac:dyDescent="0.25">
      <c r="B106" s="2058" t="s">
        <v>2353</v>
      </c>
      <c r="C106" s="1996">
        <v>1</v>
      </c>
      <c r="D106" s="1996" t="s">
        <v>2359</v>
      </c>
      <c r="E106" s="2009" t="s">
        <v>2378</v>
      </c>
      <c r="F106" s="1996">
        <v>4</v>
      </c>
    </row>
    <row r="107" spans="2:6" s="147" customFormat="1" ht="36" x14ac:dyDescent="0.25">
      <c r="B107" s="2058" t="s">
        <v>1561</v>
      </c>
      <c r="C107" s="1996">
        <v>3</v>
      </c>
      <c r="D107" s="1996" t="s">
        <v>2360</v>
      </c>
      <c r="E107" s="2009" t="s">
        <v>2367</v>
      </c>
      <c r="F107" s="1996">
        <v>3</v>
      </c>
    </row>
    <row r="108" spans="2:6" s="147" customFormat="1" ht="60" x14ac:dyDescent="0.25">
      <c r="B108" s="2058" t="s">
        <v>1597</v>
      </c>
      <c r="C108" s="1996">
        <v>1</v>
      </c>
      <c r="D108" s="1996" t="s">
        <v>2359</v>
      </c>
      <c r="E108" s="2009" t="s">
        <v>2372</v>
      </c>
      <c r="F108" s="1996">
        <v>3</v>
      </c>
    </row>
    <row r="109" spans="2:6" s="147" customFormat="1" ht="36" x14ac:dyDescent="0.25">
      <c r="B109" s="2058" t="s">
        <v>1599</v>
      </c>
      <c r="C109" s="1996">
        <v>3</v>
      </c>
      <c r="D109" s="1996" t="s">
        <v>2360</v>
      </c>
      <c r="E109" s="2009" t="s">
        <v>2374</v>
      </c>
      <c r="F109" s="1996">
        <v>3</v>
      </c>
    </row>
    <row r="110" spans="2:6" s="147" customFormat="1" ht="36" x14ac:dyDescent="0.25">
      <c r="B110" s="2058" t="s">
        <v>2350</v>
      </c>
      <c r="C110" s="1996">
        <v>1</v>
      </c>
      <c r="D110" s="1996" t="s">
        <v>2359</v>
      </c>
      <c r="E110" s="2009" t="s">
        <v>2375</v>
      </c>
      <c r="F110" s="1996">
        <v>3</v>
      </c>
    </row>
    <row r="111" spans="2:6" s="147" customFormat="1" ht="36" x14ac:dyDescent="0.25">
      <c r="B111" s="2058" t="s">
        <v>2352</v>
      </c>
      <c r="C111" s="1996">
        <v>2</v>
      </c>
      <c r="D111" s="1996" t="s">
        <v>2359</v>
      </c>
      <c r="E111" s="2009" t="s">
        <v>2377</v>
      </c>
      <c r="F111" s="1996">
        <v>3</v>
      </c>
    </row>
    <row r="112" spans="2:6" s="147" customFormat="1" ht="48" x14ac:dyDescent="0.25">
      <c r="B112" s="2058" t="s">
        <v>2351</v>
      </c>
      <c r="C112" s="1996">
        <v>1</v>
      </c>
      <c r="D112" s="1996" t="s">
        <v>2359</v>
      </c>
      <c r="E112" s="2009" t="s">
        <v>2376</v>
      </c>
      <c r="F112" s="1996">
        <v>2</v>
      </c>
    </row>
    <row r="113" spans="2:6" s="147" customFormat="1" x14ac:dyDescent="0.25">
      <c r="C113" s="179"/>
      <c r="D113" s="179"/>
      <c r="E113" s="179"/>
    </row>
    <row r="114" spans="2:6" x14ac:dyDescent="0.25">
      <c r="B114" s="2" t="s">
        <v>1815</v>
      </c>
      <c r="C114" s="179"/>
      <c r="D114" s="179"/>
      <c r="E114" s="179"/>
    </row>
    <row r="115" spans="2:6" ht="26.25" x14ac:dyDescent="0.25">
      <c r="B115" s="2003" t="s">
        <v>1816</v>
      </c>
      <c r="C115" s="2004" t="s">
        <v>1854</v>
      </c>
      <c r="D115" s="2005" t="s">
        <v>1830</v>
      </c>
      <c r="E115" s="2006" t="s">
        <v>1834</v>
      </c>
      <c r="F115" s="2004" t="s">
        <v>1886</v>
      </c>
    </row>
    <row r="116" spans="2:6" ht="24" x14ac:dyDescent="0.25">
      <c r="B116" s="2007" t="s">
        <v>1828</v>
      </c>
      <c r="C116" s="2008">
        <v>2</v>
      </c>
      <c r="D116" s="2008" t="s">
        <v>1831</v>
      </c>
      <c r="E116" s="2009" t="s">
        <v>1843</v>
      </c>
      <c r="F116" s="2010">
        <v>5</v>
      </c>
    </row>
    <row r="117" spans="2:6" ht="24" x14ac:dyDescent="0.25">
      <c r="B117" s="2007" t="s">
        <v>1823</v>
      </c>
      <c r="C117" s="2008">
        <v>2</v>
      </c>
      <c r="D117" s="2008" t="s">
        <v>1832</v>
      </c>
      <c r="E117" s="2009" t="s">
        <v>1837</v>
      </c>
      <c r="F117" s="2010">
        <v>4</v>
      </c>
    </row>
    <row r="118" spans="2:6" ht="24" x14ac:dyDescent="0.25">
      <c r="B118" s="2007" t="s">
        <v>1827</v>
      </c>
      <c r="C118" s="2008">
        <v>3</v>
      </c>
      <c r="D118" s="2008" t="s">
        <v>1832</v>
      </c>
      <c r="E118" s="2009" t="s">
        <v>1842</v>
      </c>
      <c r="F118" s="2010">
        <v>4</v>
      </c>
    </row>
    <row r="119" spans="2:6" s="147" customFormat="1" ht="24" x14ac:dyDescent="0.25">
      <c r="B119" s="2007" t="s">
        <v>2355</v>
      </c>
      <c r="C119" s="2008">
        <v>1</v>
      </c>
      <c r="D119" s="2008" t="s">
        <v>1831</v>
      </c>
      <c r="E119" s="2009" t="s">
        <v>2354</v>
      </c>
      <c r="F119" s="2010">
        <v>4</v>
      </c>
    </row>
    <row r="120" spans="2:6" s="147" customFormat="1" ht="24" x14ac:dyDescent="0.25">
      <c r="B120" s="2007" t="s">
        <v>2356</v>
      </c>
      <c r="C120" s="2008">
        <v>2</v>
      </c>
      <c r="D120" s="2008" t="s">
        <v>1832</v>
      </c>
      <c r="E120" s="2009" t="s">
        <v>1842</v>
      </c>
      <c r="F120" s="2010">
        <v>4</v>
      </c>
    </row>
    <row r="121" spans="2:6" ht="37.5" customHeight="1" x14ac:dyDescent="0.25">
      <c r="B121" s="2007" t="s">
        <v>1817</v>
      </c>
      <c r="C121" s="2008">
        <v>4</v>
      </c>
      <c r="D121" s="2008" t="s">
        <v>1832</v>
      </c>
      <c r="E121" s="2009" t="s">
        <v>1835</v>
      </c>
      <c r="F121" s="2010">
        <v>4</v>
      </c>
    </row>
    <row r="122" spans="2:6" ht="36" x14ac:dyDescent="0.25">
      <c r="B122" s="2007" t="s">
        <v>1818</v>
      </c>
      <c r="C122" s="2008">
        <v>3</v>
      </c>
      <c r="D122" s="2008" t="s">
        <v>1832</v>
      </c>
      <c r="E122" s="2009" t="s">
        <v>1836</v>
      </c>
      <c r="F122" s="2010">
        <v>3</v>
      </c>
    </row>
    <row r="123" spans="2:6" ht="24" x14ac:dyDescent="0.25">
      <c r="B123" s="2007" t="s">
        <v>1824</v>
      </c>
      <c r="C123" s="2008">
        <v>2</v>
      </c>
      <c r="D123" s="2008" t="s">
        <v>1832</v>
      </c>
      <c r="E123" s="2009" t="s">
        <v>1837</v>
      </c>
      <c r="F123" s="2010">
        <v>3</v>
      </c>
    </row>
    <row r="124" spans="2:6" s="147" customFormat="1" x14ac:dyDescent="0.25">
      <c r="B124" s="2007" t="s">
        <v>1820</v>
      </c>
      <c r="C124" s="2008">
        <v>5</v>
      </c>
      <c r="D124" s="2008" t="s">
        <v>1832</v>
      </c>
      <c r="E124" s="2009" t="s">
        <v>1839</v>
      </c>
      <c r="F124" s="2010">
        <v>3</v>
      </c>
    </row>
    <row r="125" spans="2:6" s="147" customFormat="1" ht="24" x14ac:dyDescent="0.25">
      <c r="B125" s="2007" t="s">
        <v>1825</v>
      </c>
      <c r="C125" s="2008">
        <v>3</v>
      </c>
      <c r="D125" s="2008" t="s">
        <v>1833</v>
      </c>
      <c r="E125" s="2009" t="s">
        <v>1840</v>
      </c>
      <c r="F125" s="2010">
        <v>3</v>
      </c>
    </row>
    <row r="126" spans="2:6" s="147" customFormat="1" ht="24" x14ac:dyDescent="0.25">
      <c r="B126" s="2007" t="s">
        <v>1826</v>
      </c>
      <c r="C126" s="2008">
        <v>1</v>
      </c>
      <c r="D126" s="2008" t="s">
        <v>1831</v>
      </c>
      <c r="E126" s="2009" t="s">
        <v>1841</v>
      </c>
      <c r="F126" s="2010">
        <v>3</v>
      </c>
    </row>
    <row r="127" spans="2:6" ht="24" x14ac:dyDescent="0.25">
      <c r="B127" s="2007" t="s">
        <v>1821</v>
      </c>
      <c r="C127" s="2008">
        <v>1</v>
      </c>
      <c r="D127" s="2008" t="s">
        <v>1831</v>
      </c>
      <c r="E127" s="2009" t="s">
        <v>1844</v>
      </c>
      <c r="F127" s="2010">
        <v>3</v>
      </c>
    </row>
    <row r="128" spans="2:6" ht="24" x14ac:dyDescent="0.25">
      <c r="B128" s="2007" t="s">
        <v>1822</v>
      </c>
      <c r="C128" s="2008">
        <v>2</v>
      </c>
      <c r="D128" s="2008" t="s">
        <v>1831</v>
      </c>
      <c r="E128" s="2009" t="s">
        <v>1845</v>
      </c>
      <c r="F128" s="2010">
        <v>3</v>
      </c>
    </row>
    <row r="129" spans="2:6" ht="24" x14ac:dyDescent="0.25">
      <c r="B129" s="2007" t="s">
        <v>1829</v>
      </c>
      <c r="C129" s="2008">
        <v>1</v>
      </c>
      <c r="D129" s="2008" t="s">
        <v>1831</v>
      </c>
      <c r="E129" s="2009" t="s">
        <v>1847</v>
      </c>
      <c r="F129" s="2010">
        <v>3</v>
      </c>
    </row>
    <row r="130" spans="2:6" ht="24" x14ac:dyDescent="0.25">
      <c r="B130" s="2007" t="s">
        <v>1850</v>
      </c>
      <c r="C130" s="2008">
        <v>2</v>
      </c>
      <c r="D130" s="2008" t="s">
        <v>1831</v>
      </c>
      <c r="E130" s="2009" t="s">
        <v>1851</v>
      </c>
      <c r="F130" s="2010">
        <v>2</v>
      </c>
    </row>
    <row r="131" spans="2:6" ht="24" x14ac:dyDescent="0.25">
      <c r="B131" s="2007" t="s">
        <v>1852</v>
      </c>
      <c r="C131" s="2008">
        <v>3</v>
      </c>
      <c r="D131" s="2008" t="s">
        <v>1831</v>
      </c>
      <c r="E131" s="2009" t="s">
        <v>1853</v>
      </c>
      <c r="F131" s="2010">
        <v>2</v>
      </c>
    </row>
    <row r="132" spans="2:6" ht="24" x14ac:dyDescent="0.25">
      <c r="B132" s="2007" t="s">
        <v>1569</v>
      </c>
      <c r="C132" s="2008">
        <v>1</v>
      </c>
      <c r="D132" s="2008" t="s">
        <v>1831</v>
      </c>
      <c r="E132" s="2009" t="s">
        <v>1846</v>
      </c>
      <c r="F132" s="2010">
        <v>2</v>
      </c>
    </row>
    <row r="133" spans="2:6" ht="24" x14ac:dyDescent="0.25">
      <c r="B133" s="2007" t="s">
        <v>1819</v>
      </c>
      <c r="C133" s="2008">
        <v>5</v>
      </c>
      <c r="D133" s="2008" t="s">
        <v>1832</v>
      </c>
      <c r="E133" s="2009" t="s">
        <v>1838</v>
      </c>
      <c r="F133" s="2010">
        <v>1</v>
      </c>
    </row>
    <row r="134" spans="2:6" x14ac:dyDescent="0.25">
      <c r="B134" s="2007" t="s">
        <v>1848</v>
      </c>
      <c r="C134" s="2008">
        <v>3</v>
      </c>
      <c r="D134" s="2008" t="s">
        <v>1831</v>
      </c>
      <c r="E134" s="2009" t="s">
        <v>1849</v>
      </c>
      <c r="F134" s="2010">
        <v>1</v>
      </c>
    </row>
    <row r="135" spans="2:6" s="147" customFormat="1" x14ac:dyDescent="0.25">
      <c r="B135" s="2012"/>
      <c r="C135" s="2013"/>
      <c r="D135" s="2013"/>
      <c r="E135" s="2014"/>
      <c r="F135" s="2015"/>
    </row>
    <row r="136" spans="2:6" s="147" customFormat="1" x14ac:dyDescent="0.25">
      <c r="B136" s="2" t="s">
        <v>2338</v>
      </c>
      <c r="C136" s="2013"/>
      <c r="D136" s="2013"/>
      <c r="E136" s="2014"/>
      <c r="F136" s="2015"/>
    </row>
    <row r="137" spans="2:6" s="147" customFormat="1" ht="51" x14ac:dyDescent="0.25">
      <c r="B137" s="2003" t="s">
        <v>1816</v>
      </c>
      <c r="C137" s="2002" t="s">
        <v>1881</v>
      </c>
      <c r="D137" s="2000" t="s">
        <v>1830</v>
      </c>
      <c r="E137" s="2001" t="s">
        <v>1876</v>
      </c>
      <c r="F137" s="2011" t="s">
        <v>1886</v>
      </c>
    </row>
    <row r="138" spans="2:6" s="147" customFormat="1" ht="84" x14ac:dyDescent="0.25">
      <c r="B138" s="2007" t="s">
        <v>1864</v>
      </c>
      <c r="C138" s="2008">
        <v>4</v>
      </c>
      <c r="D138" s="2008" t="s">
        <v>1866</v>
      </c>
      <c r="E138" s="2016" t="s">
        <v>1874</v>
      </c>
      <c r="F138" s="1999">
        <v>5</v>
      </c>
    </row>
    <row r="139" spans="2:6" s="147" customFormat="1" x14ac:dyDescent="0.25">
      <c r="B139" s="2007" t="s">
        <v>1865</v>
      </c>
      <c r="C139" s="2008">
        <v>2</v>
      </c>
      <c r="D139" s="2008" t="s">
        <v>1832</v>
      </c>
      <c r="E139" s="2016" t="s">
        <v>1875</v>
      </c>
      <c r="F139" s="1999">
        <v>5</v>
      </c>
    </row>
    <row r="140" spans="2:6" ht="36" x14ac:dyDescent="0.25">
      <c r="B140" s="2007" t="s">
        <v>1877</v>
      </c>
      <c r="C140" s="2008">
        <v>2</v>
      </c>
      <c r="D140" s="2008" t="s">
        <v>1832</v>
      </c>
      <c r="E140" s="2016" t="s">
        <v>1884</v>
      </c>
      <c r="F140" s="1999">
        <v>5</v>
      </c>
    </row>
    <row r="141" spans="2:6" s="147" customFormat="1" ht="24" x14ac:dyDescent="0.25">
      <c r="B141" s="2007" t="s">
        <v>1880</v>
      </c>
      <c r="C141" s="2008">
        <v>3</v>
      </c>
      <c r="D141" s="2008" t="s">
        <v>1832</v>
      </c>
      <c r="E141" s="2016" t="s">
        <v>1885</v>
      </c>
      <c r="F141" s="1999">
        <v>5</v>
      </c>
    </row>
    <row r="142" spans="2:6" s="147" customFormat="1" ht="36" x14ac:dyDescent="0.25">
      <c r="B142" s="2007" t="s">
        <v>1883</v>
      </c>
      <c r="C142" s="2008">
        <v>2</v>
      </c>
      <c r="D142" s="2008" t="s">
        <v>1832</v>
      </c>
      <c r="E142" s="2016" t="s">
        <v>1882</v>
      </c>
      <c r="F142" s="1999">
        <v>4</v>
      </c>
    </row>
    <row r="143" spans="2:6" s="147" customFormat="1" ht="36" x14ac:dyDescent="0.25">
      <c r="B143" s="2007" t="s">
        <v>1879</v>
      </c>
      <c r="C143" s="2008">
        <v>2</v>
      </c>
      <c r="D143" s="2008" t="s">
        <v>1832</v>
      </c>
      <c r="E143" s="2016" t="s">
        <v>1884</v>
      </c>
      <c r="F143" s="1999">
        <v>4</v>
      </c>
    </row>
    <row r="144" spans="2:6" s="147" customFormat="1" ht="84" x14ac:dyDescent="0.25">
      <c r="B144" s="2007" t="s">
        <v>1862</v>
      </c>
      <c r="C144" s="2008">
        <v>2</v>
      </c>
      <c r="D144" s="2008" t="s">
        <v>1831</v>
      </c>
      <c r="E144" s="2016" t="s">
        <v>1872</v>
      </c>
      <c r="F144" s="1999">
        <v>3.5</v>
      </c>
    </row>
    <row r="145" spans="2:6" s="147" customFormat="1" ht="22.5" customHeight="1" x14ac:dyDescent="0.25">
      <c r="B145" s="2007" t="s">
        <v>1863</v>
      </c>
      <c r="C145" s="2008">
        <v>1</v>
      </c>
      <c r="D145" s="2008" t="s">
        <v>1831</v>
      </c>
      <c r="E145" s="2016" t="s">
        <v>1873</v>
      </c>
      <c r="F145" s="1999">
        <v>3</v>
      </c>
    </row>
    <row r="146" spans="2:6" s="147" customFormat="1" ht="48" x14ac:dyDescent="0.25">
      <c r="B146" s="2007" t="s">
        <v>1859</v>
      </c>
      <c r="C146" s="2008">
        <v>2</v>
      </c>
      <c r="D146" s="2008" t="s">
        <v>1831</v>
      </c>
      <c r="E146" s="2016" t="s">
        <v>1870</v>
      </c>
      <c r="F146" s="1999">
        <v>3</v>
      </c>
    </row>
    <row r="147" spans="2:6" s="147" customFormat="1" ht="22.5" customHeight="1" x14ac:dyDescent="0.25">
      <c r="B147" s="2007" t="s">
        <v>1878</v>
      </c>
      <c r="C147" s="2008">
        <v>1</v>
      </c>
      <c r="D147" s="2008" t="s">
        <v>1832</v>
      </c>
      <c r="E147" s="2016" t="s">
        <v>1884</v>
      </c>
      <c r="F147" s="1999">
        <v>3</v>
      </c>
    </row>
    <row r="148" spans="2:6" ht="96" x14ac:dyDescent="0.25">
      <c r="B148" s="2007" t="s">
        <v>1855</v>
      </c>
      <c r="C148" s="2008">
        <v>4</v>
      </c>
      <c r="D148" s="2008" t="s">
        <v>1832</v>
      </c>
      <c r="E148" s="2016" t="s">
        <v>1867</v>
      </c>
      <c r="F148" s="2010">
        <v>2</v>
      </c>
    </row>
    <row r="149" spans="2:6" x14ac:dyDescent="0.25">
      <c r="B149" s="2007" t="s">
        <v>1856</v>
      </c>
      <c r="C149" s="2008">
        <v>2</v>
      </c>
      <c r="D149" s="2008" t="s">
        <v>1832</v>
      </c>
      <c r="E149" s="2016" t="s">
        <v>1869</v>
      </c>
      <c r="F149" s="2010">
        <v>2</v>
      </c>
    </row>
    <row r="150" spans="2:6" ht="72" x14ac:dyDescent="0.25">
      <c r="B150" s="2007" t="s">
        <v>1857</v>
      </c>
      <c r="C150" s="2008">
        <v>1</v>
      </c>
      <c r="D150" s="2008" t="s">
        <v>1831</v>
      </c>
      <c r="E150" s="2016" t="s">
        <v>1868</v>
      </c>
      <c r="F150" s="1999">
        <v>2</v>
      </c>
    </row>
    <row r="151" spans="2:6" ht="24" x14ac:dyDescent="0.25">
      <c r="B151" s="2007" t="s">
        <v>1860</v>
      </c>
      <c r="C151" s="2008">
        <v>1</v>
      </c>
      <c r="D151" s="2008" t="s">
        <v>1831</v>
      </c>
      <c r="E151" s="2016" t="s">
        <v>1871</v>
      </c>
      <c r="F151" s="1999">
        <v>2</v>
      </c>
    </row>
    <row r="152" spans="2:6" x14ac:dyDescent="0.25">
      <c r="B152" s="2007" t="s">
        <v>1861</v>
      </c>
      <c r="C152" s="2008">
        <v>1</v>
      </c>
      <c r="D152" s="2008" t="s">
        <v>1831</v>
      </c>
      <c r="E152" s="2016" t="s">
        <v>1858</v>
      </c>
      <c r="F152" s="1999">
        <v>1</v>
      </c>
    </row>
    <row r="153" spans="2:6" x14ac:dyDescent="0.25">
      <c r="B153" s="2012"/>
      <c r="C153" s="179"/>
      <c r="D153" s="179"/>
      <c r="E153" s="179"/>
    </row>
    <row r="154" spans="2:6" x14ac:dyDescent="0.25">
      <c r="B154" s="2012"/>
      <c r="C154" s="179"/>
      <c r="D154" s="179"/>
      <c r="E154" s="179"/>
    </row>
    <row r="155" spans="2:6" x14ac:dyDescent="0.25">
      <c r="C155" s="179"/>
      <c r="D155" s="179"/>
      <c r="E155" s="179"/>
    </row>
    <row r="156" spans="2:6" x14ac:dyDescent="0.25">
      <c r="C156" s="179"/>
      <c r="D156" s="179"/>
      <c r="E156" s="179"/>
    </row>
    <row r="157" spans="2:6" x14ac:dyDescent="0.25">
      <c r="C157" s="179"/>
      <c r="D157" s="179"/>
      <c r="E157" s="179"/>
    </row>
    <row r="158" spans="2:6" x14ac:dyDescent="0.25">
      <c r="C158" s="179"/>
      <c r="D158" s="179"/>
      <c r="E158" s="179"/>
    </row>
    <row r="159" spans="2:6" x14ac:dyDescent="0.25">
      <c r="C159" s="179"/>
      <c r="D159" s="179"/>
      <c r="E159" s="179"/>
    </row>
    <row r="160" spans="2:6" x14ac:dyDescent="0.25">
      <c r="C160" s="179"/>
      <c r="D160" s="179"/>
      <c r="E160" s="179"/>
    </row>
    <row r="161" spans="3:5" x14ac:dyDescent="0.25">
      <c r="C161" s="179"/>
      <c r="D161" s="179"/>
      <c r="E161" s="179"/>
    </row>
    <row r="162" spans="3:5" x14ac:dyDescent="0.25">
      <c r="C162" s="179"/>
      <c r="D162" s="179"/>
      <c r="E162" s="179"/>
    </row>
    <row r="163" spans="3:5" x14ac:dyDescent="0.25">
      <c r="C163" s="179"/>
      <c r="D163" s="179"/>
      <c r="E163" s="179"/>
    </row>
    <row r="164" spans="3:5" x14ac:dyDescent="0.25">
      <c r="C164" s="179"/>
      <c r="D164" s="179"/>
      <c r="E164" s="179"/>
    </row>
    <row r="165" spans="3:5" x14ac:dyDescent="0.25">
      <c r="C165" s="179"/>
      <c r="D165" s="179"/>
      <c r="E165" s="179"/>
    </row>
    <row r="166" spans="3:5" x14ac:dyDescent="0.25">
      <c r="C166" s="179"/>
      <c r="D166" s="179"/>
      <c r="E166" s="179"/>
    </row>
    <row r="167" spans="3:5" x14ac:dyDescent="0.25">
      <c r="C167" s="179"/>
      <c r="D167" s="179"/>
      <c r="E167" s="179"/>
    </row>
    <row r="168" spans="3:5" x14ac:dyDescent="0.25">
      <c r="C168" s="179"/>
      <c r="D168" s="179"/>
      <c r="E168" s="179"/>
    </row>
    <row r="169" spans="3:5" x14ac:dyDescent="0.25">
      <c r="C169" s="179"/>
      <c r="D169" s="179"/>
      <c r="E169" s="179"/>
    </row>
    <row r="170" spans="3:5" x14ac:dyDescent="0.25">
      <c r="C170" s="179"/>
      <c r="D170" s="179"/>
      <c r="E170" s="179"/>
    </row>
    <row r="171" spans="3:5" x14ac:dyDescent="0.25">
      <c r="C171" s="179"/>
      <c r="D171" s="179"/>
      <c r="E171" s="179"/>
    </row>
    <row r="172" spans="3:5" x14ac:dyDescent="0.25">
      <c r="C172" s="179"/>
      <c r="D172" s="179"/>
      <c r="E172" s="179"/>
    </row>
    <row r="173" spans="3:5" x14ac:dyDescent="0.25">
      <c r="C173" s="179"/>
      <c r="D173" s="179"/>
      <c r="E173" s="179"/>
    </row>
    <row r="174" spans="3:5" x14ac:dyDescent="0.25">
      <c r="C174" s="179"/>
      <c r="D174" s="179"/>
      <c r="E174" s="179"/>
    </row>
    <row r="175" spans="3:5" x14ac:dyDescent="0.25">
      <c r="C175" s="179"/>
      <c r="D175" s="179"/>
      <c r="E175" s="179"/>
    </row>
    <row r="176" spans="3:5" x14ac:dyDescent="0.25">
      <c r="C176" s="179"/>
      <c r="D176" s="179"/>
      <c r="E176" s="179"/>
    </row>
    <row r="177" spans="3:5" x14ac:dyDescent="0.25">
      <c r="C177" s="179"/>
      <c r="D177" s="179"/>
      <c r="E177" s="179"/>
    </row>
    <row r="178" spans="3:5" x14ac:dyDescent="0.25">
      <c r="C178" s="179"/>
      <c r="D178" s="179"/>
      <c r="E178" s="179"/>
    </row>
    <row r="179" spans="3:5" x14ac:dyDescent="0.25">
      <c r="C179" s="179"/>
      <c r="D179" s="179"/>
      <c r="E179" s="179"/>
    </row>
    <row r="180" spans="3:5" x14ac:dyDescent="0.25">
      <c r="C180" s="179"/>
      <c r="D180" s="179"/>
      <c r="E180" s="179"/>
    </row>
    <row r="181" spans="3:5" x14ac:dyDescent="0.25">
      <c r="C181" s="179"/>
      <c r="D181" s="179"/>
      <c r="E181" s="179"/>
    </row>
    <row r="182" spans="3:5" x14ac:dyDescent="0.25">
      <c r="C182" s="179"/>
      <c r="D182" s="179"/>
      <c r="E182" s="179"/>
    </row>
    <row r="183" spans="3:5" x14ac:dyDescent="0.25">
      <c r="C183" s="179"/>
      <c r="D183" s="179"/>
      <c r="E183" s="179"/>
    </row>
    <row r="184" spans="3:5" x14ac:dyDescent="0.25">
      <c r="C184" s="179"/>
      <c r="D184" s="179"/>
      <c r="E184" s="179"/>
    </row>
    <row r="185" spans="3:5" x14ac:dyDescent="0.25">
      <c r="C185" s="179"/>
      <c r="D185" s="179"/>
      <c r="E185" s="179"/>
    </row>
    <row r="186" spans="3:5" x14ac:dyDescent="0.25">
      <c r="C186" s="179"/>
      <c r="D186" s="179"/>
      <c r="E186" s="179"/>
    </row>
    <row r="187" spans="3:5" x14ac:dyDescent="0.25">
      <c r="C187" s="179"/>
      <c r="D187" s="179"/>
      <c r="E187" s="179"/>
    </row>
    <row r="188" spans="3:5" x14ac:dyDescent="0.25">
      <c r="C188" s="179"/>
      <c r="D188" s="179"/>
      <c r="E188" s="179"/>
    </row>
    <row r="189" spans="3:5" x14ac:dyDescent="0.25">
      <c r="C189" s="179"/>
      <c r="D189" s="179"/>
      <c r="E189" s="179"/>
    </row>
    <row r="190" spans="3:5" x14ac:dyDescent="0.25">
      <c r="C190" s="179"/>
      <c r="D190" s="179"/>
      <c r="E190" s="179"/>
    </row>
    <row r="191" spans="3:5" x14ac:dyDescent="0.25">
      <c r="C191" s="179"/>
      <c r="D191" s="179"/>
      <c r="E191" s="179"/>
    </row>
    <row r="192" spans="3:5" x14ac:dyDescent="0.25">
      <c r="C192" s="179"/>
      <c r="D192" s="179"/>
      <c r="E192" s="179"/>
    </row>
    <row r="193" spans="3:5" x14ac:dyDescent="0.25">
      <c r="C193" s="179"/>
      <c r="D193" s="179"/>
      <c r="E193" s="179"/>
    </row>
    <row r="194" spans="3:5" x14ac:dyDescent="0.25">
      <c r="C194" s="179"/>
      <c r="D194" s="179"/>
      <c r="E194" s="179"/>
    </row>
    <row r="195" spans="3:5" x14ac:dyDescent="0.25">
      <c r="C195" s="179"/>
      <c r="D195" s="179"/>
      <c r="E195" s="179"/>
    </row>
    <row r="196" spans="3:5" x14ac:dyDescent="0.25">
      <c r="C196" s="179"/>
      <c r="D196" s="179"/>
      <c r="E196" s="179"/>
    </row>
    <row r="197" spans="3:5" x14ac:dyDescent="0.25">
      <c r="C197" s="179"/>
      <c r="D197" s="179"/>
      <c r="E197" s="179"/>
    </row>
    <row r="198" spans="3:5" x14ac:dyDescent="0.25">
      <c r="C198" s="179"/>
      <c r="D198" s="179"/>
      <c r="E198" s="179"/>
    </row>
    <row r="199" spans="3:5" x14ac:dyDescent="0.25">
      <c r="C199" s="179"/>
      <c r="D199" s="179"/>
      <c r="E199" s="179"/>
    </row>
    <row r="200" spans="3:5" x14ac:dyDescent="0.25">
      <c r="C200" s="179"/>
      <c r="D200" s="179"/>
      <c r="E200" s="179"/>
    </row>
    <row r="201" spans="3:5" x14ac:dyDescent="0.25">
      <c r="C201" s="179"/>
      <c r="D201" s="179"/>
      <c r="E201" s="179"/>
    </row>
    <row r="202" spans="3:5" x14ac:dyDescent="0.25">
      <c r="C202" s="179"/>
      <c r="D202" s="179"/>
      <c r="E202" s="179"/>
    </row>
    <row r="203" spans="3:5" x14ac:dyDescent="0.25">
      <c r="C203" s="179"/>
      <c r="D203" s="179"/>
      <c r="E203" s="179"/>
    </row>
    <row r="204" spans="3:5" x14ac:dyDescent="0.25">
      <c r="C204" s="179"/>
      <c r="D204" s="179"/>
      <c r="E204" s="179"/>
    </row>
    <row r="205" spans="3:5" x14ac:dyDescent="0.25">
      <c r="C205" s="179"/>
      <c r="D205" s="179"/>
      <c r="E205" s="179"/>
    </row>
    <row r="206" spans="3:5" x14ac:dyDescent="0.25">
      <c r="C206" s="179"/>
      <c r="D206" s="179"/>
      <c r="E206" s="179"/>
    </row>
    <row r="207" spans="3:5" x14ac:dyDescent="0.25">
      <c r="C207" s="179"/>
      <c r="D207" s="179"/>
      <c r="E207" s="179"/>
    </row>
    <row r="208" spans="3:5" x14ac:dyDescent="0.25">
      <c r="C208" s="179"/>
      <c r="D208" s="179"/>
      <c r="E208" s="179"/>
    </row>
    <row r="209" spans="3:5" x14ac:dyDescent="0.25">
      <c r="C209" s="179"/>
      <c r="D209" s="179"/>
      <c r="E209" s="179"/>
    </row>
    <row r="210" spans="3:5" x14ac:dyDescent="0.25">
      <c r="C210" s="179"/>
      <c r="D210" s="179"/>
      <c r="E210" s="179"/>
    </row>
    <row r="211" spans="3:5" x14ac:dyDescent="0.25">
      <c r="C211" s="179"/>
      <c r="D211" s="179"/>
      <c r="E211" s="179"/>
    </row>
    <row r="212" spans="3:5" x14ac:dyDescent="0.25">
      <c r="C212" s="179"/>
      <c r="D212" s="179"/>
      <c r="E212" s="179"/>
    </row>
    <row r="213" spans="3:5" x14ac:dyDescent="0.25">
      <c r="C213" s="179"/>
      <c r="D213" s="179"/>
      <c r="E213" s="179"/>
    </row>
    <row r="214" spans="3:5" x14ac:dyDescent="0.25">
      <c r="C214" s="179"/>
      <c r="D214" s="179"/>
      <c r="E214" s="179"/>
    </row>
    <row r="215" spans="3:5" x14ac:dyDescent="0.25">
      <c r="C215" s="179"/>
      <c r="D215" s="179"/>
      <c r="E215" s="179"/>
    </row>
    <row r="216" spans="3:5" x14ac:dyDescent="0.25">
      <c r="C216" s="179"/>
      <c r="D216" s="179"/>
      <c r="E216" s="179"/>
    </row>
    <row r="217" spans="3:5" x14ac:dyDescent="0.25">
      <c r="C217" s="179"/>
      <c r="D217" s="179"/>
      <c r="E217" s="179"/>
    </row>
    <row r="218" spans="3:5" x14ac:dyDescent="0.25">
      <c r="C218" s="179"/>
      <c r="D218" s="179"/>
      <c r="E218" s="179"/>
    </row>
    <row r="219" spans="3:5" x14ac:dyDescent="0.25">
      <c r="C219" s="179"/>
      <c r="D219" s="179"/>
      <c r="E219" s="179"/>
    </row>
    <row r="220" spans="3:5" x14ac:dyDescent="0.25">
      <c r="C220" s="179"/>
      <c r="D220" s="179"/>
      <c r="E220" s="179"/>
    </row>
    <row r="221" spans="3:5" x14ac:dyDescent="0.25">
      <c r="C221" s="179"/>
      <c r="D221" s="179"/>
      <c r="E221" s="179"/>
    </row>
    <row r="222" spans="3:5" x14ac:dyDescent="0.25">
      <c r="C222" s="179"/>
      <c r="D222" s="179"/>
      <c r="E222" s="179"/>
    </row>
    <row r="223" spans="3:5" x14ac:dyDescent="0.25">
      <c r="C223" s="179"/>
      <c r="D223" s="179"/>
      <c r="E223" s="179"/>
    </row>
    <row r="224" spans="3:5" x14ac:dyDescent="0.25">
      <c r="C224" s="179"/>
      <c r="D224" s="179"/>
      <c r="E224" s="179"/>
    </row>
  </sheetData>
  <sortState ref="B92:F112">
    <sortCondition descending="1" ref="F92:F112"/>
  </sortState>
  <mergeCells count="2">
    <mergeCell ref="C4:E4"/>
    <mergeCell ref="B2:E2"/>
  </mergeCells>
  <conditionalFormatting sqref="E7:E24 E26:E35 E37:E42 E44:E49 E51:E68 E70:E74">
    <cfRule type="dataBar" priority="22">
      <dataBar>
        <cfvo type="min"/>
        <cfvo type="max"/>
        <color rgb="FFFF555A"/>
      </dataBar>
      <extLst>
        <ext xmlns:x14="http://schemas.microsoft.com/office/spreadsheetml/2009/9/main" uri="{B025F937-C7B1-47D3-B67F-A62EFF666E3E}">
          <x14:id>{C1D5AA5E-F185-4443-B999-108E5074A49E}</x14:id>
        </ext>
      </extLst>
    </cfRule>
  </conditionalFormatting>
  <conditionalFormatting sqref="E7:E24">
    <cfRule type="dataBar" priority="333">
      <dataBar>
        <cfvo type="min"/>
        <cfvo type="max"/>
        <color rgb="FFFF555A"/>
      </dataBar>
      <extLst>
        <ext xmlns:x14="http://schemas.microsoft.com/office/spreadsheetml/2009/9/main" uri="{B025F937-C7B1-47D3-B67F-A62EFF666E3E}">
          <x14:id>{D6059479-11A8-4A28-931F-FAF1A8F765F6}</x14:id>
        </ext>
      </extLst>
    </cfRule>
  </conditionalFormatting>
  <conditionalFormatting sqref="E78:E84">
    <cfRule type="dataBar" priority="16">
      <dataBar>
        <cfvo type="min"/>
        <cfvo type="max"/>
        <color rgb="FFFF555A"/>
      </dataBar>
      <extLst>
        <ext xmlns:x14="http://schemas.microsoft.com/office/spreadsheetml/2009/9/main" uri="{B025F937-C7B1-47D3-B67F-A62EFF666E3E}">
          <x14:id>{0CF42FD5-E37E-4307-9391-34ABED921AFC}</x14:id>
        </ext>
      </extLst>
    </cfRule>
  </conditionalFormatting>
  <conditionalFormatting sqref="F7:F42 F44:F49 F51:F68 F70:F76 F78:F84">
    <cfRule type="dataBar" priority="8">
      <dataBar>
        <cfvo type="min"/>
        <cfvo type="max"/>
        <color rgb="FF63C384"/>
      </dataBar>
      <extLst>
        <ext xmlns:x14="http://schemas.microsoft.com/office/spreadsheetml/2009/9/main" uri="{B025F937-C7B1-47D3-B67F-A62EFF666E3E}">
          <x14:id>{72CB82D1-E163-4792-B460-4F53F6D55707}</x14:id>
        </ext>
      </extLst>
    </cfRule>
  </conditionalFormatting>
  <conditionalFormatting sqref="F7:F84">
    <cfRule type="dataBar" priority="7">
      <dataBar>
        <cfvo type="num" val="0"/>
        <cfvo type="num" val="1"/>
        <color rgb="FF339933"/>
      </dataBar>
      <extLst>
        <ext xmlns:x14="http://schemas.microsoft.com/office/spreadsheetml/2009/9/main" uri="{B025F937-C7B1-47D3-B67F-A62EFF666E3E}">
          <x14:id>{7B3E1B76-FA19-4737-8F9D-E50AD49D8E68}</x14:id>
        </ext>
      </extLst>
    </cfRule>
  </conditionalFormatting>
  <conditionalFormatting sqref="E7:E84">
    <cfRule type="dataBar" priority="6">
      <dataBar>
        <cfvo type="num" val="0"/>
        <cfvo type="num" val="1"/>
        <color rgb="FFC00000"/>
      </dataBar>
      <extLst>
        <ext xmlns:x14="http://schemas.microsoft.com/office/spreadsheetml/2009/9/main" uri="{B025F937-C7B1-47D3-B67F-A62EFF666E3E}">
          <x14:id>{C2E080F6-F9FF-4BCC-8ACC-310D4D204809}</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1D5AA5E-F185-4443-B999-108E5074A49E}">
            <x14:dataBar minLength="0" maxLength="100" border="1" negativeBarBorderColorSameAsPositive="0">
              <x14:cfvo type="autoMin"/>
              <x14:cfvo type="autoMax"/>
              <x14:borderColor rgb="FFFF555A"/>
              <x14:negativeFillColor rgb="FFFF0000"/>
              <x14:negativeBorderColor rgb="FFFF0000"/>
              <x14:axisColor rgb="FF000000"/>
            </x14:dataBar>
          </x14:cfRule>
          <xm:sqref>E7:E24 E26:E35 E37:E42 E44:E49 E51:E68 E70:E74</xm:sqref>
        </x14:conditionalFormatting>
        <x14:conditionalFormatting xmlns:xm="http://schemas.microsoft.com/office/excel/2006/main">
          <x14:cfRule type="dataBar" id="{D6059479-11A8-4A28-931F-FAF1A8F765F6}">
            <x14:dataBar minLength="0" maxLength="100" border="1" negativeBarBorderColorSameAsPositive="0">
              <x14:cfvo type="autoMin"/>
              <x14:cfvo type="autoMax"/>
              <x14:borderColor rgb="FFFF555A"/>
              <x14:negativeFillColor rgb="FFFF0000"/>
              <x14:negativeBorderColor rgb="FFFF0000"/>
              <x14:axisColor rgb="FF000000"/>
            </x14:dataBar>
          </x14:cfRule>
          <xm:sqref>E7:E24</xm:sqref>
        </x14:conditionalFormatting>
        <x14:conditionalFormatting xmlns:xm="http://schemas.microsoft.com/office/excel/2006/main">
          <x14:cfRule type="dataBar" id="{0CF42FD5-E37E-4307-9391-34ABED921AFC}">
            <x14:dataBar minLength="0" maxLength="100" border="1" negativeBarBorderColorSameAsPositive="0">
              <x14:cfvo type="autoMin"/>
              <x14:cfvo type="autoMax"/>
              <x14:borderColor rgb="FFFF555A"/>
              <x14:negativeFillColor rgb="FFFF0000"/>
              <x14:negativeBorderColor rgb="FFFF0000"/>
              <x14:axisColor rgb="FF000000"/>
            </x14:dataBar>
          </x14:cfRule>
          <xm:sqref>E78:E84</xm:sqref>
        </x14:conditionalFormatting>
        <x14:conditionalFormatting xmlns:xm="http://schemas.microsoft.com/office/excel/2006/main">
          <x14:cfRule type="dataBar" id="{72CB82D1-E163-4792-B460-4F53F6D55707}">
            <x14:dataBar minLength="0" maxLength="100" border="1" negativeBarBorderColorSameAsPositive="0">
              <x14:cfvo type="autoMin"/>
              <x14:cfvo type="autoMax"/>
              <x14:borderColor rgb="FF63C384"/>
              <x14:negativeFillColor rgb="FFFF0000"/>
              <x14:negativeBorderColor rgb="FFFF0000"/>
              <x14:axisColor rgb="FF000000"/>
            </x14:dataBar>
          </x14:cfRule>
          <xm:sqref>F7:F42 F44:F49 F51:F68 F70:F76 F78:F84</xm:sqref>
        </x14:conditionalFormatting>
        <x14:conditionalFormatting xmlns:xm="http://schemas.microsoft.com/office/excel/2006/main">
          <x14:cfRule type="dataBar" id="{7B3E1B76-FA19-4737-8F9D-E50AD49D8E68}">
            <x14:dataBar minLength="0" maxLength="100">
              <x14:cfvo type="num">
                <xm:f>0</xm:f>
              </x14:cfvo>
              <x14:cfvo type="num">
                <xm:f>1</xm:f>
              </x14:cfvo>
              <x14:negativeFillColor rgb="FFFF0000"/>
              <x14:axisColor rgb="FF000000"/>
            </x14:dataBar>
          </x14:cfRule>
          <xm:sqref>F7:F84</xm:sqref>
        </x14:conditionalFormatting>
        <x14:conditionalFormatting xmlns:xm="http://schemas.microsoft.com/office/excel/2006/main">
          <x14:cfRule type="dataBar" id="{C2E080F6-F9FF-4BCC-8ACC-310D4D204809}">
            <x14:dataBar minLength="0" maxLength="100">
              <x14:cfvo type="num">
                <xm:f>0</xm:f>
              </x14:cfvo>
              <x14:cfvo type="num">
                <xm:f>1</xm:f>
              </x14:cfvo>
              <x14:negativeFillColor rgb="FFFF0000"/>
              <x14:axisColor rgb="FF000000"/>
            </x14:dataBar>
          </x14:cfRule>
          <xm:sqref>E7:E84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183"/>
  <sheetViews>
    <sheetView topLeftCell="A4" workbookViewId="0">
      <selection activeCell="A4" sqref="A1:XFD1048576"/>
    </sheetView>
  </sheetViews>
  <sheetFormatPr defaultRowHeight="15" x14ac:dyDescent="0.25"/>
  <cols>
    <col min="1" max="2" width="9.140625" style="147"/>
    <col min="3" max="3" width="29.85546875" style="147" bestFit="1" customWidth="1"/>
    <col min="4" max="4" width="7.85546875" style="147" bestFit="1" customWidth="1"/>
    <col min="5" max="5" width="19.140625" style="147" bestFit="1" customWidth="1"/>
    <col min="6" max="6" width="39.7109375" style="147" customWidth="1"/>
    <col min="7" max="7" width="12.28515625" style="147" customWidth="1"/>
    <col min="8" max="16384" width="9.140625" style="147"/>
  </cols>
  <sheetData>
    <row r="4" spans="2:8" ht="15.75" thickBot="1" x14ac:dyDescent="0.3"/>
    <row r="5" spans="2:8" ht="15.75" thickBot="1" x14ac:dyDescent="0.3">
      <c r="B5" s="2307" t="s">
        <v>1887</v>
      </c>
      <c r="C5" s="2308"/>
      <c r="D5" s="2308"/>
      <c r="E5" s="2308"/>
      <c r="F5" s="2308"/>
      <c r="G5" s="2308"/>
      <c r="H5" s="2309"/>
    </row>
    <row r="6" spans="2:8" ht="15.75" thickBot="1" x14ac:dyDescent="0.3">
      <c r="B6" s="651" t="s">
        <v>1888</v>
      </c>
      <c r="C6" s="2017" t="s">
        <v>1889</v>
      </c>
      <c r="D6" s="2017" t="s">
        <v>1890</v>
      </c>
      <c r="E6" s="2017" t="s">
        <v>1891</v>
      </c>
      <c r="F6" s="2017" t="s">
        <v>1892</v>
      </c>
      <c r="G6" s="2017" t="s">
        <v>1893</v>
      </c>
      <c r="H6" s="2017" t="s">
        <v>609</v>
      </c>
    </row>
    <row r="7" spans="2:8" ht="15.75" thickBot="1" x14ac:dyDescent="0.3">
      <c r="B7" s="2018">
        <v>119573</v>
      </c>
      <c r="C7" s="2019" t="s">
        <v>1894</v>
      </c>
      <c r="D7" s="2019" t="s">
        <v>1895</v>
      </c>
      <c r="E7" s="2020">
        <v>3</v>
      </c>
      <c r="F7" s="2021">
        <v>44036.521527777775</v>
      </c>
      <c r="G7" s="2019" t="s">
        <v>1896</v>
      </c>
      <c r="H7" s="2019" t="s">
        <v>46</v>
      </c>
    </row>
    <row r="8" spans="2:8" ht="15.75" thickBot="1" x14ac:dyDescent="0.3">
      <c r="B8" s="2018">
        <v>123037</v>
      </c>
      <c r="C8" s="2019" t="s">
        <v>1897</v>
      </c>
      <c r="D8" s="2019" t="s">
        <v>1895</v>
      </c>
      <c r="E8" s="2020">
        <v>2</v>
      </c>
      <c r="F8" s="2021">
        <v>44426.320138888892</v>
      </c>
      <c r="G8" s="2019" t="s">
        <v>1898</v>
      </c>
      <c r="H8" s="2019" t="s">
        <v>46</v>
      </c>
    </row>
    <row r="9" spans="2:8" ht="15.75" thickBot="1" x14ac:dyDescent="0.3">
      <c r="B9" s="2018">
        <v>101558</v>
      </c>
      <c r="C9" s="2019" t="s">
        <v>1899</v>
      </c>
      <c r="D9" s="2019" t="s">
        <v>1895</v>
      </c>
      <c r="E9" s="2020">
        <v>2</v>
      </c>
      <c r="F9" s="2021">
        <v>44398.041666666664</v>
      </c>
      <c r="G9" s="2019" t="s">
        <v>1900</v>
      </c>
      <c r="H9" s="2019" t="s">
        <v>46</v>
      </c>
    </row>
    <row r="10" spans="2:8" ht="15.75" thickBot="1" x14ac:dyDescent="0.3">
      <c r="B10" s="2018">
        <v>120724</v>
      </c>
      <c r="C10" s="2019" t="s">
        <v>1901</v>
      </c>
      <c r="D10" s="2019" t="s">
        <v>1895</v>
      </c>
      <c r="E10" s="2020">
        <v>4</v>
      </c>
      <c r="F10" s="2021">
        <v>44271.457638888889</v>
      </c>
      <c r="G10" s="2019" t="s">
        <v>1902</v>
      </c>
      <c r="H10" s="2019" t="s">
        <v>46</v>
      </c>
    </row>
    <row r="11" spans="2:8" ht="15.75" thickBot="1" x14ac:dyDescent="0.3">
      <c r="B11" s="2018">
        <v>107802</v>
      </c>
      <c r="C11" s="2019" t="s">
        <v>1903</v>
      </c>
      <c r="D11" s="2019" t="s">
        <v>1895</v>
      </c>
      <c r="E11" s="2020">
        <v>4</v>
      </c>
      <c r="F11" s="2021">
        <v>43159.113888888889</v>
      </c>
      <c r="G11" s="2019" t="s">
        <v>1904</v>
      </c>
      <c r="H11" s="2019" t="s">
        <v>46</v>
      </c>
    </row>
    <row r="12" spans="2:8" ht="15.75" thickBot="1" x14ac:dyDescent="0.3">
      <c r="B12" s="2018">
        <v>115848</v>
      </c>
      <c r="C12" s="2019" t="s">
        <v>1905</v>
      </c>
      <c r="D12" s="2019" t="s">
        <v>1895</v>
      </c>
      <c r="E12" s="2020">
        <v>6</v>
      </c>
      <c r="F12" s="2021">
        <v>43662.088888888888</v>
      </c>
      <c r="G12" s="2019" t="s">
        <v>1906</v>
      </c>
      <c r="H12" s="2019" t="s">
        <v>46</v>
      </c>
    </row>
    <row r="13" spans="2:8" ht="15.75" thickBot="1" x14ac:dyDescent="0.3">
      <c r="B13" s="2018">
        <v>116629</v>
      </c>
      <c r="C13" s="2019" t="s">
        <v>1907</v>
      </c>
      <c r="D13" s="2019" t="s">
        <v>1895</v>
      </c>
      <c r="E13" s="2020">
        <v>6</v>
      </c>
      <c r="F13" s="2021">
        <v>44452.376388888886</v>
      </c>
      <c r="G13" s="2019" t="s">
        <v>1908</v>
      </c>
      <c r="H13" s="2019" t="s">
        <v>46</v>
      </c>
    </row>
    <row r="14" spans="2:8" ht="15.75" thickBot="1" x14ac:dyDescent="0.3">
      <c r="B14" s="2018">
        <v>104654</v>
      </c>
      <c r="C14" s="2019" t="s">
        <v>1909</v>
      </c>
      <c r="D14" s="2019" t="s">
        <v>1895</v>
      </c>
      <c r="E14" s="2020">
        <v>48</v>
      </c>
      <c r="F14" s="2021">
        <v>43207.513194444444</v>
      </c>
      <c r="G14" s="2019" t="s">
        <v>1910</v>
      </c>
      <c r="H14" s="2019" t="s">
        <v>46</v>
      </c>
    </row>
    <row r="15" spans="2:8" ht="15.75" thickBot="1" x14ac:dyDescent="0.3">
      <c r="B15" s="2018">
        <v>104012</v>
      </c>
      <c r="C15" s="2019" t="s">
        <v>1911</v>
      </c>
      <c r="D15" s="2019" t="s">
        <v>1895</v>
      </c>
      <c r="E15" s="2020">
        <v>39</v>
      </c>
      <c r="F15" s="2021">
        <v>44586.167361111111</v>
      </c>
      <c r="G15" s="2019" t="s">
        <v>1912</v>
      </c>
      <c r="H15" s="2019" t="s">
        <v>46</v>
      </c>
    </row>
    <row r="16" spans="2:8" ht="15.75" thickBot="1" x14ac:dyDescent="0.3">
      <c r="B16" s="2018">
        <v>104653</v>
      </c>
      <c r="C16" s="2019" t="s">
        <v>1913</v>
      </c>
      <c r="D16" s="2019" t="s">
        <v>1895</v>
      </c>
      <c r="E16" s="2020">
        <v>47</v>
      </c>
      <c r="F16" s="2021">
        <v>43230.474305555559</v>
      </c>
      <c r="G16" s="2019" t="s">
        <v>1914</v>
      </c>
      <c r="H16" s="2019" t="s">
        <v>46</v>
      </c>
    </row>
    <row r="17" spans="2:8" ht="15.75" thickBot="1" x14ac:dyDescent="0.3">
      <c r="B17" s="2018">
        <v>102459</v>
      </c>
      <c r="C17" s="2019" t="s">
        <v>1915</v>
      </c>
      <c r="D17" s="2019" t="s">
        <v>1895</v>
      </c>
      <c r="E17" s="2020">
        <v>59</v>
      </c>
      <c r="F17" s="2021">
        <v>43119.084722222222</v>
      </c>
      <c r="G17" s="2019" t="s">
        <v>1916</v>
      </c>
      <c r="H17" s="2019" t="s">
        <v>46</v>
      </c>
    </row>
    <row r="18" spans="2:8" ht="15.75" thickBot="1" x14ac:dyDescent="0.3">
      <c r="B18" s="2018">
        <v>107812</v>
      </c>
      <c r="C18" s="2019" t="s">
        <v>1917</v>
      </c>
      <c r="D18" s="2019" t="s">
        <v>1895</v>
      </c>
      <c r="E18" s="2020">
        <v>20</v>
      </c>
      <c r="F18" s="2021">
        <v>43159.104861111111</v>
      </c>
      <c r="G18" s="2019" t="s">
        <v>1918</v>
      </c>
      <c r="H18" s="2019" t="s">
        <v>46</v>
      </c>
    </row>
    <row r="19" spans="2:8" ht="15.75" thickBot="1" x14ac:dyDescent="0.3">
      <c r="B19" s="2018">
        <v>102683</v>
      </c>
      <c r="C19" s="2019" t="s">
        <v>1919</v>
      </c>
      <c r="D19" s="2019" t="s">
        <v>1895</v>
      </c>
      <c r="E19" s="2020">
        <v>23</v>
      </c>
      <c r="F19" s="2021">
        <v>43116.499305555553</v>
      </c>
      <c r="G19" s="2019" t="s">
        <v>1920</v>
      </c>
      <c r="H19" s="2019" t="s">
        <v>46</v>
      </c>
    </row>
    <row r="20" spans="2:8" ht="15.75" thickBot="1" x14ac:dyDescent="0.3">
      <c r="B20" s="2018">
        <v>101900</v>
      </c>
      <c r="C20" s="2019" t="s">
        <v>1921</v>
      </c>
      <c r="D20" s="2019" t="s">
        <v>1895</v>
      </c>
      <c r="E20" s="2020">
        <v>213</v>
      </c>
      <c r="F20" s="2021">
        <v>43157.438194444447</v>
      </c>
      <c r="G20" s="2019" t="s">
        <v>1914</v>
      </c>
      <c r="H20" s="2019" t="s">
        <v>46</v>
      </c>
    </row>
    <row r="21" spans="2:8" ht="15.75" thickBot="1" x14ac:dyDescent="0.3">
      <c r="B21" s="2018">
        <v>101801</v>
      </c>
      <c r="C21" s="2019" t="s">
        <v>1922</v>
      </c>
      <c r="D21" s="2019" t="s">
        <v>1895</v>
      </c>
      <c r="E21" s="2020">
        <v>22</v>
      </c>
      <c r="F21" s="2021">
        <v>43563.488194444442</v>
      </c>
      <c r="G21" s="2019" t="s">
        <v>1923</v>
      </c>
      <c r="H21" s="2019" t="s">
        <v>46</v>
      </c>
    </row>
    <row r="22" spans="2:8" ht="15.75" thickBot="1" x14ac:dyDescent="0.3">
      <c r="B22" s="2018">
        <v>118840</v>
      </c>
      <c r="C22" s="2019" t="s">
        <v>1924</v>
      </c>
      <c r="D22" s="2019" t="s">
        <v>1895</v>
      </c>
      <c r="E22" s="2020">
        <v>4</v>
      </c>
      <c r="F22" s="2021">
        <v>44014.127083333333</v>
      </c>
      <c r="G22" s="2019" t="s">
        <v>1925</v>
      </c>
      <c r="H22" s="2019" t="s">
        <v>46</v>
      </c>
    </row>
    <row r="23" spans="2:8" ht="15.75" thickBot="1" x14ac:dyDescent="0.3">
      <c r="B23" s="2018">
        <v>104737</v>
      </c>
      <c r="C23" s="2019" t="s">
        <v>257</v>
      </c>
      <c r="D23" s="2019" t="s">
        <v>1895</v>
      </c>
      <c r="E23" s="2020">
        <v>54</v>
      </c>
      <c r="F23" s="2021">
        <v>43140.302083333336</v>
      </c>
      <c r="G23" s="2019" t="s">
        <v>1926</v>
      </c>
      <c r="H23" s="2019" t="s">
        <v>46</v>
      </c>
    </row>
    <row r="24" spans="2:8" ht="15.75" thickBot="1" x14ac:dyDescent="0.3">
      <c r="B24" s="2018">
        <v>103213</v>
      </c>
      <c r="C24" s="2019" t="s">
        <v>1927</v>
      </c>
      <c r="D24" s="2019" t="s">
        <v>1895</v>
      </c>
      <c r="E24" s="2020">
        <v>33</v>
      </c>
      <c r="F24" s="2021">
        <v>44543.126388888886</v>
      </c>
      <c r="G24" s="2019" t="s">
        <v>1928</v>
      </c>
      <c r="H24" s="2019" t="s">
        <v>46</v>
      </c>
    </row>
    <row r="25" spans="2:8" ht="15.75" thickBot="1" x14ac:dyDescent="0.3">
      <c r="B25" s="2018">
        <v>101897</v>
      </c>
      <c r="C25" s="2019" t="s">
        <v>255</v>
      </c>
      <c r="D25" s="2019" t="s">
        <v>1895</v>
      </c>
      <c r="E25" s="2020">
        <v>62</v>
      </c>
      <c r="F25" s="2021">
        <v>44594.125694444447</v>
      </c>
      <c r="G25" s="2019" t="s">
        <v>1929</v>
      </c>
      <c r="H25" s="2019" t="s">
        <v>46</v>
      </c>
    </row>
    <row r="26" spans="2:8" ht="15.75" thickBot="1" x14ac:dyDescent="0.3">
      <c r="B26" s="2018">
        <v>104146</v>
      </c>
      <c r="C26" s="2019" t="s">
        <v>256</v>
      </c>
      <c r="D26" s="2019" t="s">
        <v>1895</v>
      </c>
      <c r="E26" s="2020">
        <v>49</v>
      </c>
      <c r="F26" s="2021">
        <v>44490.459722222222</v>
      </c>
      <c r="G26" s="2019" t="s">
        <v>1930</v>
      </c>
      <c r="H26" s="2019" t="s">
        <v>46</v>
      </c>
    </row>
    <row r="27" spans="2:8" ht="15.75" thickBot="1" x14ac:dyDescent="0.3">
      <c r="B27" s="2018">
        <v>100869</v>
      </c>
      <c r="C27" s="2019" t="s">
        <v>258</v>
      </c>
      <c r="D27" s="2019" t="s">
        <v>1895</v>
      </c>
      <c r="E27" s="2020">
        <v>20</v>
      </c>
      <c r="F27" s="2021">
        <v>44155.084027777775</v>
      </c>
      <c r="G27" s="2019" t="s">
        <v>1931</v>
      </c>
      <c r="H27" s="2019" t="s">
        <v>46</v>
      </c>
    </row>
    <row r="28" spans="2:8" ht="15.75" thickBot="1" x14ac:dyDescent="0.3">
      <c r="B28" s="2018">
        <v>104658</v>
      </c>
      <c r="C28" s="2019" t="s">
        <v>1932</v>
      </c>
      <c r="D28" s="2019" t="s">
        <v>1895</v>
      </c>
      <c r="E28" s="2020">
        <v>244</v>
      </c>
      <c r="F28" s="2021">
        <v>43138.526388888888</v>
      </c>
      <c r="G28" s="2019" t="s">
        <v>1914</v>
      </c>
      <c r="H28" s="2019" t="s">
        <v>46</v>
      </c>
    </row>
    <row r="29" spans="2:8" ht="15.75" thickBot="1" x14ac:dyDescent="0.3">
      <c r="B29" s="2018">
        <v>116727</v>
      </c>
      <c r="C29" s="2019" t="s">
        <v>1933</v>
      </c>
      <c r="D29" s="2019" t="s">
        <v>1895</v>
      </c>
      <c r="E29" s="2020">
        <v>6</v>
      </c>
      <c r="F29" s="2021">
        <v>43754.104166666664</v>
      </c>
      <c r="G29" s="2019" t="s">
        <v>1934</v>
      </c>
      <c r="H29" s="2019" t="s">
        <v>46</v>
      </c>
    </row>
    <row r="30" spans="2:8" ht="15.75" thickBot="1" x14ac:dyDescent="0.3">
      <c r="B30" s="2018">
        <v>102209</v>
      </c>
      <c r="C30" s="2019" t="s">
        <v>1935</v>
      </c>
      <c r="D30" s="2019" t="s">
        <v>1895</v>
      </c>
      <c r="E30" s="2020">
        <v>4</v>
      </c>
      <c r="F30" s="2021">
        <v>43110.374305555553</v>
      </c>
      <c r="G30" s="2019" t="s">
        <v>1936</v>
      </c>
      <c r="H30" s="2019" t="s">
        <v>46</v>
      </c>
    </row>
    <row r="31" spans="2:8" ht="15.75" thickBot="1" x14ac:dyDescent="0.3">
      <c r="B31" s="2018">
        <v>119314</v>
      </c>
      <c r="C31" s="2019" t="s">
        <v>1937</v>
      </c>
      <c r="D31" s="2019" t="s">
        <v>1895</v>
      </c>
      <c r="E31" s="2020">
        <v>2</v>
      </c>
      <c r="F31" s="2021">
        <v>44027.170138888891</v>
      </c>
      <c r="G31" s="2019" t="s">
        <v>1934</v>
      </c>
      <c r="H31" s="2019" t="s">
        <v>46</v>
      </c>
    </row>
    <row r="32" spans="2:8" ht="15.75" thickBot="1" x14ac:dyDescent="0.3">
      <c r="B32" s="2018">
        <v>106155</v>
      </c>
      <c r="C32" s="2019" t="s">
        <v>260</v>
      </c>
      <c r="D32" s="2019" t="s">
        <v>1895</v>
      </c>
      <c r="E32" s="2020">
        <v>9</v>
      </c>
      <c r="F32" s="2021">
        <v>43151.109722222223</v>
      </c>
      <c r="G32" s="2019" t="s">
        <v>1938</v>
      </c>
      <c r="H32" s="2019" t="s">
        <v>46</v>
      </c>
    </row>
    <row r="33" spans="2:8" ht="15.75" thickBot="1" x14ac:dyDescent="0.3">
      <c r="B33" s="2018">
        <v>117713</v>
      </c>
      <c r="C33" s="2019" t="s">
        <v>1939</v>
      </c>
      <c r="D33" s="2019" t="s">
        <v>1895</v>
      </c>
      <c r="E33" s="2020">
        <v>8</v>
      </c>
      <c r="F33" s="2021">
        <v>43976.481249999997</v>
      </c>
      <c r="G33" s="2019" t="s">
        <v>1940</v>
      </c>
      <c r="H33" s="2019" t="s">
        <v>46</v>
      </c>
    </row>
    <row r="34" spans="2:8" ht="15.75" thickBot="1" x14ac:dyDescent="0.3">
      <c r="B34" s="2018">
        <v>101527</v>
      </c>
      <c r="C34" s="2019" t="s">
        <v>1941</v>
      </c>
      <c r="D34" s="2019" t="s">
        <v>1895</v>
      </c>
      <c r="E34" s="2020">
        <v>27</v>
      </c>
      <c r="F34" s="2021">
        <v>43098.311111111114</v>
      </c>
      <c r="G34" s="2019" t="s">
        <v>1942</v>
      </c>
      <c r="H34" s="2019" t="s">
        <v>46</v>
      </c>
    </row>
    <row r="35" spans="2:8" ht="15.75" thickBot="1" x14ac:dyDescent="0.3">
      <c r="B35" s="2018">
        <v>111469</v>
      </c>
      <c r="C35" s="2019" t="s">
        <v>1943</v>
      </c>
      <c r="D35" s="2019" t="s">
        <v>1895</v>
      </c>
      <c r="E35" s="2020">
        <v>31</v>
      </c>
      <c r="F35" s="2021">
        <v>44343.469444444447</v>
      </c>
      <c r="G35" s="2019" t="s">
        <v>1944</v>
      </c>
      <c r="H35" s="2019" t="s">
        <v>46</v>
      </c>
    </row>
    <row r="36" spans="2:8" ht="15.75" thickBot="1" x14ac:dyDescent="0.3">
      <c r="B36" s="2018">
        <v>113403</v>
      </c>
      <c r="C36" s="2019" t="s">
        <v>1945</v>
      </c>
      <c r="D36" s="2019" t="s">
        <v>1895</v>
      </c>
      <c r="E36" s="2020">
        <v>4</v>
      </c>
      <c r="F36" s="2021">
        <v>43528.415972222225</v>
      </c>
      <c r="G36" s="2019" t="s">
        <v>1946</v>
      </c>
      <c r="H36" s="2019" t="s">
        <v>46</v>
      </c>
    </row>
    <row r="37" spans="2:8" ht="15.75" thickBot="1" x14ac:dyDescent="0.3">
      <c r="B37" s="2018">
        <v>104669</v>
      </c>
      <c r="C37" s="2019" t="s">
        <v>1947</v>
      </c>
      <c r="D37" s="2019" t="s">
        <v>1895</v>
      </c>
      <c r="E37" s="2020">
        <v>18</v>
      </c>
      <c r="F37" s="2021">
        <v>43928.304166666669</v>
      </c>
      <c r="G37" s="2019" t="s">
        <v>1948</v>
      </c>
      <c r="H37" s="2019" t="s">
        <v>46</v>
      </c>
    </row>
    <row r="38" spans="2:8" ht="15.75" thickBot="1" x14ac:dyDescent="0.3">
      <c r="B38" s="2018">
        <v>113557</v>
      </c>
      <c r="C38" s="2019" t="s">
        <v>1949</v>
      </c>
      <c r="D38" s="2019" t="s">
        <v>1895</v>
      </c>
      <c r="E38" s="2020">
        <v>43</v>
      </c>
      <c r="F38" s="2021">
        <v>44480.125694444447</v>
      </c>
      <c r="G38" s="2019" t="s">
        <v>1950</v>
      </c>
      <c r="H38" s="2019" t="s">
        <v>46</v>
      </c>
    </row>
    <row r="39" spans="2:8" ht="15.75" thickBot="1" x14ac:dyDescent="0.3">
      <c r="B39" s="2018">
        <v>123429</v>
      </c>
      <c r="C39" s="2019" t="s">
        <v>1951</v>
      </c>
      <c r="D39" s="2019" t="s">
        <v>1895</v>
      </c>
      <c r="E39" s="2020">
        <v>8</v>
      </c>
      <c r="F39" s="2021">
        <v>44510.293749999997</v>
      </c>
      <c r="G39" s="2019" t="s">
        <v>1952</v>
      </c>
      <c r="H39" s="2019" t="s">
        <v>46</v>
      </c>
    </row>
    <row r="40" spans="2:8" ht="15.75" thickBot="1" x14ac:dyDescent="0.3">
      <c r="B40" s="2018">
        <v>120606</v>
      </c>
      <c r="C40" s="2019" t="s">
        <v>1953</v>
      </c>
      <c r="D40" s="2019" t="s">
        <v>1895</v>
      </c>
      <c r="E40" s="2020">
        <v>8</v>
      </c>
      <c r="F40" s="2021">
        <v>44389.413194444445</v>
      </c>
      <c r="G40" s="2019" t="s">
        <v>1954</v>
      </c>
      <c r="H40" s="2019" t="s">
        <v>46</v>
      </c>
    </row>
    <row r="41" spans="2:8" ht="15.75" thickBot="1" x14ac:dyDescent="0.3">
      <c r="B41" s="2018">
        <v>106274</v>
      </c>
      <c r="C41" s="2019" t="s">
        <v>259</v>
      </c>
      <c r="D41" s="2019" t="s">
        <v>1895</v>
      </c>
      <c r="E41" s="2020">
        <v>12</v>
      </c>
      <c r="F41" s="2021">
        <v>44489.500694444447</v>
      </c>
      <c r="G41" s="2019" t="s">
        <v>1955</v>
      </c>
      <c r="H41" s="2019" t="s">
        <v>46</v>
      </c>
    </row>
    <row r="42" spans="2:8" ht="15.75" thickBot="1" x14ac:dyDescent="0.3">
      <c r="B42" s="2018">
        <v>108995</v>
      </c>
      <c r="C42" s="2019" t="s">
        <v>1956</v>
      </c>
      <c r="D42" s="2019" t="s">
        <v>1895</v>
      </c>
      <c r="E42" s="2020">
        <v>20</v>
      </c>
      <c r="F42" s="2021">
        <v>44368.045138888891</v>
      </c>
      <c r="G42" s="2019" t="s">
        <v>1957</v>
      </c>
      <c r="H42" s="2019" t="s">
        <v>46</v>
      </c>
    </row>
    <row r="43" spans="2:8" ht="18.75" x14ac:dyDescent="0.3">
      <c r="C43" s="373">
        <f>COUNTA(C7:C42)</f>
        <v>36</v>
      </c>
      <c r="D43" s="2022" t="s">
        <v>1958</v>
      </c>
    </row>
    <row r="44" spans="2:8" ht="15.75" thickBot="1" x14ac:dyDescent="0.3"/>
    <row r="45" spans="2:8" ht="30.75" thickBot="1" x14ac:dyDescent="0.3">
      <c r="B45" s="2023" t="s">
        <v>1959</v>
      </c>
      <c r="C45" s="2024" t="s">
        <v>1960</v>
      </c>
      <c r="D45" s="2024" t="s">
        <v>1961</v>
      </c>
      <c r="E45" s="2025" t="s">
        <v>1962</v>
      </c>
      <c r="F45" s="2025" t="s">
        <v>1963</v>
      </c>
    </row>
    <row r="46" spans="2:8" ht="30.75" thickBot="1" x14ac:dyDescent="0.3">
      <c r="B46" s="2026" t="s">
        <v>1964</v>
      </c>
      <c r="C46" s="1771" t="s">
        <v>1965</v>
      </c>
      <c r="D46" s="1771" t="s">
        <v>1966</v>
      </c>
      <c r="E46" s="2027" t="s">
        <v>1967</v>
      </c>
      <c r="F46" s="2027" t="s">
        <v>1968</v>
      </c>
    </row>
    <row r="47" spans="2:8" ht="45.75" thickBot="1" x14ac:dyDescent="0.3">
      <c r="B47" s="2026" t="s">
        <v>1969</v>
      </c>
      <c r="C47" s="1771" t="s">
        <v>1970</v>
      </c>
      <c r="D47" s="1771" t="s">
        <v>1971</v>
      </c>
      <c r="E47" s="2027" t="s">
        <v>1972</v>
      </c>
      <c r="F47" s="2027" t="s">
        <v>1973</v>
      </c>
    </row>
    <row r="48" spans="2:8" ht="45.75" thickBot="1" x14ac:dyDescent="0.3">
      <c r="B48" s="2026" t="s">
        <v>1974</v>
      </c>
      <c r="C48" s="1771" t="s">
        <v>1975</v>
      </c>
      <c r="D48" s="1771" t="s">
        <v>1976</v>
      </c>
      <c r="E48" s="1771"/>
      <c r="F48" s="2027" t="s">
        <v>1977</v>
      </c>
    </row>
    <row r="49" spans="2:6" ht="30.75" thickBot="1" x14ac:dyDescent="0.3">
      <c r="B49" s="2026" t="s">
        <v>1978</v>
      </c>
      <c r="C49" s="1771" t="s">
        <v>1979</v>
      </c>
      <c r="D49" s="1771" t="s">
        <v>1980</v>
      </c>
      <c r="E49" s="2027" t="s">
        <v>1981</v>
      </c>
      <c r="F49" s="2027" t="s">
        <v>1982</v>
      </c>
    </row>
    <row r="50" spans="2:6" ht="45.75" thickBot="1" x14ac:dyDescent="0.3">
      <c r="B50" s="2026" t="s">
        <v>1983</v>
      </c>
      <c r="C50" s="1771" t="s">
        <v>1984</v>
      </c>
      <c r="D50" s="1771" t="s">
        <v>1985</v>
      </c>
      <c r="E50" s="2027" t="s">
        <v>1986</v>
      </c>
      <c r="F50" s="2027" t="s">
        <v>1987</v>
      </c>
    </row>
    <row r="51" spans="2:6" ht="45.75" thickBot="1" x14ac:dyDescent="0.3">
      <c r="B51" s="2026" t="s">
        <v>1988</v>
      </c>
      <c r="C51" s="1771" t="s">
        <v>1989</v>
      </c>
      <c r="D51" s="1771" t="s">
        <v>1990</v>
      </c>
      <c r="E51" s="2027" t="s">
        <v>1991</v>
      </c>
      <c r="F51" s="2027" t="s">
        <v>1992</v>
      </c>
    </row>
    <row r="52" spans="2:6" ht="30.75" thickBot="1" x14ac:dyDescent="0.3">
      <c r="B52" s="2026" t="s">
        <v>1993</v>
      </c>
      <c r="C52" s="1771" t="s">
        <v>1994</v>
      </c>
      <c r="D52" s="1771" t="s">
        <v>1995</v>
      </c>
      <c r="E52" s="2027" t="s">
        <v>1996</v>
      </c>
      <c r="F52" s="2027" t="s">
        <v>1997</v>
      </c>
    </row>
    <row r="53" spans="2:6" ht="60.75" thickBot="1" x14ac:dyDescent="0.3">
      <c r="B53" s="2026" t="s">
        <v>1998</v>
      </c>
      <c r="C53" s="1771" t="s">
        <v>1999</v>
      </c>
      <c r="D53" s="1771" t="s">
        <v>2000</v>
      </c>
      <c r="E53" s="1771"/>
      <c r="F53" s="2027" t="s">
        <v>2001</v>
      </c>
    </row>
    <row r="54" spans="2:6" ht="45.75" thickBot="1" x14ac:dyDescent="0.3">
      <c r="B54" s="2026" t="s">
        <v>2002</v>
      </c>
      <c r="C54" s="1771" t="s">
        <v>2003</v>
      </c>
      <c r="D54" s="1771" t="s">
        <v>2004</v>
      </c>
      <c r="E54" s="2027" t="s">
        <v>2005</v>
      </c>
      <c r="F54" s="2027" t="s">
        <v>2006</v>
      </c>
    </row>
    <row r="55" spans="2:6" ht="30" x14ac:dyDescent="0.25">
      <c r="B55" s="2303" t="s">
        <v>2007</v>
      </c>
      <c r="C55" s="2303" t="s">
        <v>2008</v>
      </c>
      <c r="D55" s="2028" t="s">
        <v>2009</v>
      </c>
      <c r="E55" s="2303"/>
      <c r="F55" s="2305" t="s">
        <v>2010</v>
      </c>
    </row>
    <row r="56" spans="2:6" ht="30.75" thickBot="1" x14ac:dyDescent="0.3">
      <c r="B56" s="2304"/>
      <c r="C56" s="2304"/>
      <c r="D56" s="1771" t="s">
        <v>2011</v>
      </c>
      <c r="E56" s="2304"/>
      <c r="F56" s="2306"/>
    </row>
    <row r="57" spans="2:6" ht="15.75" thickBot="1" x14ac:dyDescent="0.3">
      <c r="B57" s="2026"/>
      <c r="C57" s="1771"/>
      <c r="D57" s="1771"/>
      <c r="E57" s="1771"/>
      <c r="F57" s="2029"/>
    </row>
    <row r="58" spans="2:6" ht="30.75" thickBot="1" x14ac:dyDescent="0.3">
      <c r="B58" s="2026" t="s">
        <v>2012</v>
      </c>
      <c r="C58" s="1771" t="s">
        <v>2013</v>
      </c>
      <c r="D58" s="1771" t="s">
        <v>2014</v>
      </c>
      <c r="E58" s="1771"/>
      <c r="F58" s="2027" t="s">
        <v>2015</v>
      </c>
    </row>
    <row r="59" spans="2:6" ht="45.75" thickBot="1" x14ac:dyDescent="0.3">
      <c r="B59" s="2026" t="s">
        <v>2016</v>
      </c>
      <c r="C59" s="1771" t="s">
        <v>2017</v>
      </c>
      <c r="D59" s="1771" t="s">
        <v>2018</v>
      </c>
      <c r="E59" s="2027" t="s">
        <v>2019</v>
      </c>
      <c r="F59" s="2027" t="s">
        <v>2020</v>
      </c>
    </row>
    <row r="60" spans="2:6" ht="30" x14ac:dyDescent="0.25">
      <c r="B60" s="2303" t="s">
        <v>2021</v>
      </c>
      <c r="C60" s="2303" t="s">
        <v>2022</v>
      </c>
      <c r="D60" s="2028" t="s">
        <v>2023</v>
      </c>
      <c r="E60" s="2303"/>
      <c r="F60" s="2305" t="s">
        <v>2024</v>
      </c>
    </row>
    <row r="61" spans="2:6" ht="30.75" thickBot="1" x14ac:dyDescent="0.3">
      <c r="B61" s="2304"/>
      <c r="C61" s="2304"/>
      <c r="D61" s="1771" t="s">
        <v>2025</v>
      </c>
      <c r="E61" s="2304"/>
      <c r="F61" s="2306"/>
    </row>
    <row r="62" spans="2:6" ht="45.75" thickBot="1" x14ac:dyDescent="0.3">
      <c r="B62" s="2026" t="s">
        <v>2026</v>
      </c>
      <c r="C62" s="1771" t="s">
        <v>2027</v>
      </c>
      <c r="D62" s="1771" t="s">
        <v>2028</v>
      </c>
      <c r="E62" s="1771"/>
      <c r="F62" s="2027" t="s">
        <v>2029</v>
      </c>
    </row>
    <row r="63" spans="2:6" ht="59.25" customHeight="1" x14ac:dyDescent="0.25">
      <c r="B63" s="2303" t="s">
        <v>2030</v>
      </c>
      <c r="C63" s="2028"/>
      <c r="D63" s="2303" t="s">
        <v>2031</v>
      </c>
      <c r="E63" s="2303"/>
      <c r="F63" s="2305" t="s">
        <v>2032</v>
      </c>
    </row>
    <row r="64" spans="2:6" ht="15.75" thickBot="1" x14ac:dyDescent="0.3">
      <c r="B64" s="2304"/>
      <c r="C64" s="2028" t="s">
        <v>2033</v>
      </c>
      <c r="D64" s="2304"/>
      <c r="E64" s="2304"/>
      <c r="F64" s="2306"/>
    </row>
    <row r="65" spans="2:6" ht="30.75" thickBot="1" x14ac:dyDescent="0.3">
      <c r="B65" s="2023" t="s">
        <v>2034</v>
      </c>
      <c r="C65" s="2024" t="s">
        <v>2035</v>
      </c>
      <c r="D65" s="2024" t="s">
        <v>2036</v>
      </c>
      <c r="E65" s="2025" t="s">
        <v>2037</v>
      </c>
      <c r="F65" s="2025" t="s">
        <v>2038</v>
      </c>
    </row>
    <row r="66" spans="2:6" ht="30.75" thickBot="1" x14ac:dyDescent="0.3">
      <c r="B66" s="2026" t="s">
        <v>2039</v>
      </c>
      <c r="C66" s="1771" t="s">
        <v>2040</v>
      </c>
      <c r="D66" s="1771" t="s">
        <v>2041</v>
      </c>
      <c r="E66" s="1771"/>
      <c r="F66" s="2027" t="s">
        <v>2042</v>
      </c>
    </row>
    <row r="67" spans="2:6" ht="45.75" thickBot="1" x14ac:dyDescent="0.3">
      <c r="B67" s="2026" t="s">
        <v>2043</v>
      </c>
      <c r="C67" s="1771" t="s">
        <v>2044</v>
      </c>
      <c r="D67" s="1771" t="s">
        <v>2045</v>
      </c>
      <c r="E67" s="2027" t="s">
        <v>2046</v>
      </c>
      <c r="F67" s="2027" t="s">
        <v>2047</v>
      </c>
    </row>
    <row r="68" spans="2:6" ht="45.75" thickBot="1" x14ac:dyDescent="0.3">
      <c r="B68" s="2026" t="s">
        <v>2048</v>
      </c>
      <c r="C68" s="1771" t="s">
        <v>2049</v>
      </c>
      <c r="D68" s="1771" t="s">
        <v>2050</v>
      </c>
      <c r="E68" s="2027" t="s">
        <v>2051</v>
      </c>
      <c r="F68" s="2027" t="s">
        <v>2052</v>
      </c>
    </row>
    <row r="69" spans="2:6" ht="60.75" thickBot="1" x14ac:dyDescent="0.3">
      <c r="B69" s="2026" t="s">
        <v>2053</v>
      </c>
      <c r="C69" s="1771" t="s">
        <v>2054</v>
      </c>
      <c r="D69" s="1771" t="s">
        <v>2055</v>
      </c>
      <c r="E69" s="2027" t="s">
        <v>2056</v>
      </c>
      <c r="F69" s="2027" t="s">
        <v>2057</v>
      </c>
    </row>
    <row r="70" spans="2:6" ht="30.75" thickBot="1" x14ac:dyDescent="0.3">
      <c r="B70" s="2026" t="s">
        <v>2058</v>
      </c>
      <c r="C70" s="1771" t="s">
        <v>2059</v>
      </c>
      <c r="D70" s="1771" t="s">
        <v>2060</v>
      </c>
      <c r="E70" s="2027" t="s">
        <v>2061</v>
      </c>
      <c r="F70" s="2027" t="s">
        <v>2062</v>
      </c>
    </row>
    <row r="71" spans="2:6" ht="45.75" thickBot="1" x14ac:dyDescent="0.3">
      <c r="B71" s="2026" t="s">
        <v>2063</v>
      </c>
      <c r="C71" s="1771" t="s">
        <v>2064</v>
      </c>
      <c r="D71" s="1771" t="s">
        <v>2065</v>
      </c>
      <c r="E71" s="1771"/>
      <c r="F71" s="2027" t="s">
        <v>2066</v>
      </c>
    </row>
    <row r="72" spans="2:6" ht="45.75" thickBot="1" x14ac:dyDescent="0.3">
      <c r="B72" s="2026" t="s">
        <v>2067</v>
      </c>
      <c r="C72" s="1771" t="s">
        <v>2068</v>
      </c>
      <c r="D72" s="1771" t="s">
        <v>2069</v>
      </c>
      <c r="E72" s="1771"/>
      <c r="F72" s="1771"/>
    </row>
    <row r="73" spans="2:6" ht="90.75" thickBot="1" x14ac:dyDescent="0.3">
      <c r="B73" s="2026" t="s">
        <v>2070</v>
      </c>
      <c r="C73" s="1771" t="s">
        <v>2071</v>
      </c>
      <c r="D73" s="1771" t="s">
        <v>2072</v>
      </c>
      <c r="E73" s="2027" t="s">
        <v>2073</v>
      </c>
      <c r="F73" s="2027" t="s">
        <v>2074</v>
      </c>
    </row>
    <row r="74" spans="2:6" ht="30.75" thickBot="1" x14ac:dyDescent="0.3">
      <c r="B74" s="2026" t="s">
        <v>2075</v>
      </c>
      <c r="C74" s="1771" t="s">
        <v>2076</v>
      </c>
      <c r="D74" s="1771" t="s">
        <v>2077</v>
      </c>
      <c r="E74" s="1771"/>
      <c r="F74" s="2027" t="s">
        <v>2078</v>
      </c>
    </row>
    <row r="75" spans="2:6" ht="30.75" thickBot="1" x14ac:dyDescent="0.3">
      <c r="B75" s="2026" t="s">
        <v>2079</v>
      </c>
      <c r="C75" s="1771" t="s">
        <v>2080</v>
      </c>
      <c r="D75" s="1771" t="s">
        <v>2081</v>
      </c>
      <c r="E75" s="1771"/>
      <c r="F75" s="2027" t="s">
        <v>2082</v>
      </c>
    </row>
    <row r="76" spans="2:6" ht="90.75" thickBot="1" x14ac:dyDescent="0.3">
      <c r="B76" s="2026" t="s">
        <v>2083</v>
      </c>
      <c r="C76" s="1771" t="s">
        <v>2084</v>
      </c>
      <c r="D76" s="1771" t="s">
        <v>2085</v>
      </c>
      <c r="E76" s="1771"/>
      <c r="F76" s="2029" t="s">
        <v>2086</v>
      </c>
    </row>
    <row r="77" spans="2:6" ht="30" x14ac:dyDescent="0.25">
      <c r="B77" s="2303" t="s">
        <v>2087</v>
      </c>
      <c r="C77" s="2303" t="s">
        <v>2088</v>
      </c>
      <c r="D77" s="2028" t="s">
        <v>2089</v>
      </c>
      <c r="E77" s="2305" t="s">
        <v>2090</v>
      </c>
      <c r="F77" s="2305" t="s">
        <v>2091</v>
      </c>
    </row>
    <row r="78" spans="2:6" ht="30.75" thickBot="1" x14ac:dyDescent="0.3">
      <c r="B78" s="2304"/>
      <c r="C78" s="2304"/>
      <c r="D78" s="1771" t="s">
        <v>2092</v>
      </c>
      <c r="E78" s="2306"/>
      <c r="F78" s="2306"/>
    </row>
    <row r="79" spans="2:6" ht="30.75" thickBot="1" x14ac:dyDescent="0.3">
      <c r="B79" s="2026" t="s">
        <v>2093</v>
      </c>
      <c r="C79" s="1771" t="s">
        <v>2094</v>
      </c>
      <c r="D79" s="1771" t="s">
        <v>2095</v>
      </c>
      <c r="E79" s="1771"/>
      <c r="F79" s="2027" t="s">
        <v>2096</v>
      </c>
    </row>
    <row r="80" spans="2:6" ht="60.75" thickBot="1" x14ac:dyDescent="0.3">
      <c r="B80" s="2026" t="s">
        <v>2097</v>
      </c>
      <c r="C80" s="2030" t="s">
        <v>2098</v>
      </c>
      <c r="D80" s="1771" t="s">
        <v>2099</v>
      </c>
      <c r="E80" s="1771"/>
      <c r="F80" s="2027" t="s">
        <v>2100</v>
      </c>
    </row>
    <row r="81" spans="2:6" ht="60.75" thickBot="1" x14ac:dyDescent="0.3">
      <c r="B81" s="2026" t="s">
        <v>2101</v>
      </c>
      <c r="C81" s="1771" t="s">
        <v>2102</v>
      </c>
      <c r="D81" s="1771" t="s">
        <v>2103</v>
      </c>
      <c r="E81" s="1771"/>
      <c r="F81" s="1771"/>
    </row>
    <row r="82" spans="2:6" x14ac:dyDescent="0.25">
      <c r="B82" s="2031"/>
      <c r="C82" s="2028"/>
      <c r="D82" s="2028"/>
      <c r="E82" s="2028"/>
      <c r="F82" s="2028"/>
    </row>
    <row r="83" spans="2:6" ht="60.75" thickBot="1" x14ac:dyDescent="0.3">
      <c r="B83" s="2032" t="s">
        <v>2104</v>
      </c>
      <c r="C83" s="1771"/>
      <c r="D83" s="1771"/>
      <c r="E83" s="1771"/>
      <c r="F83" s="1771"/>
    </row>
    <row r="84" spans="2:6" ht="18.75" x14ac:dyDescent="0.25">
      <c r="B84" s="1144">
        <f>COUNTA(B45:B83)</f>
        <v>33</v>
      </c>
      <c r="C84" s="2033" t="s">
        <v>2105</v>
      </c>
    </row>
    <row r="85" spans="2:6" ht="15.75" thickBot="1" x14ac:dyDescent="0.3"/>
    <row r="86" spans="2:6" ht="30.75" thickBot="1" x14ac:dyDescent="0.3">
      <c r="B86" s="2034" t="s">
        <v>2106</v>
      </c>
      <c r="C86" s="2035" t="s">
        <v>2107</v>
      </c>
      <c r="D86" s="2035" t="s">
        <v>2108</v>
      </c>
      <c r="E86" s="2036" t="s">
        <v>2109</v>
      </c>
      <c r="F86" s="2036" t="s">
        <v>2110</v>
      </c>
    </row>
    <row r="87" spans="2:6" ht="60.75" thickBot="1" x14ac:dyDescent="0.3">
      <c r="B87" s="2037" t="s">
        <v>2111</v>
      </c>
      <c r="C87" s="2038" t="s">
        <v>2112</v>
      </c>
      <c r="D87" s="2039" t="s">
        <v>2113</v>
      </c>
      <c r="E87" s="2040" t="s">
        <v>2114</v>
      </c>
      <c r="F87" s="2040" t="s">
        <v>2115</v>
      </c>
    </row>
    <row r="88" spans="2:6" ht="60.75" thickBot="1" x14ac:dyDescent="0.3">
      <c r="B88" s="2037" t="s">
        <v>2116</v>
      </c>
      <c r="C88" s="2038" t="s">
        <v>2117</v>
      </c>
      <c r="D88" s="2038" t="s">
        <v>2118</v>
      </c>
      <c r="E88" s="2040" t="s">
        <v>2119</v>
      </c>
      <c r="F88" s="2040" t="s">
        <v>2120</v>
      </c>
    </row>
    <row r="89" spans="2:6" ht="45.75" thickBot="1" x14ac:dyDescent="0.3">
      <c r="B89" s="2037" t="s">
        <v>2121</v>
      </c>
      <c r="C89" s="2038" t="s">
        <v>2122</v>
      </c>
      <c r="D89" s="2038" t="s">
        <v>2123</v>
      </c>
      <c r="E89" s="2040" t="s">
        <v>2124</v>
      </c>
      <c r="F89" s="2040" t="s">
        <v>2125</v>
      </c>
    </row>
    <row r="90" spans="2:6" ht="30.75" thickBot="1" x14ac:dyDescent="0.3">
      <c r="B90" s="2037" t="s">
        <v>2126</v>
      </c>
      <c r="C90" s="2038" t="s">
        <v>2127</v>
      </c>
      <c r="D90" s="2038" t="s">
        <v>2128</v>
      </c>
      <c r="E90" s="2038"/>
      <c r="F90" s="2038"/>
    </row>
    <row r="91" spans="2:6" ht="45.75" thickBot="1" x14ac:dyDescent="0.3">
      <c r="B91" s="2037" t="s">
        <v>2129</v>
      </c>
      <c r="C91" s="2038" t="s">
        <v>2130</v>
      </c>
      <c r="D91" s="2038" t="s">
        <v>2131</v>
      </c>
      <c r="E91" s="2040" t="s">
        <v>2132</v>
      </c>
      <c r="F91" s="2040" t="s">
        <v>2133</v>
      </c>
    </row>
    <row r="92" spans="2:6" x14ac:dyDescent="0.25">
      <c r="B92" s="2310" t="s">
        <v>2134</v>
      </c>
      <c r="C92" s="2310" t="s">
        <v>2135</v>
      </c>
      <c r="D92" s="2310" t="s">
        <v>2136</v>
      </c>
      <c r="E92" s="2312" t="s">
        <v>2137</v>
      </c>
      <c r="F92" s="2041" t="s">
        <v>2138</v>
      </c>
    </row>
    <row r="93" spans="2:6" ht="45.75" thickBot="1" x14ac:dyDescent="0.3">
      <c r="B93" s="2311"/>
      <c r="C93" s="2311"/>
      <c r="D93" s="2311"/>
      <c r="E93" s="2313"/>
      <c r="F93" s="2040" t="s">
        <v>2139</v>
      </c>
    </row>
    <row r="94" spans="2:6" x14ac:dyDescent="0.25">
      <c r="B94" s="2314" t="s">
        <v>2140</v>
      </c>
      <c r="C94" s="2310" t="s">
        <v>2141</v>
      </c>
      <c r="D94" s="2310" t="s">
        <v>2136</v>
      </c>
      <c r="E94" s="2312" t="s">
        <v>2142</v>
      </c>
      <c r="F94" s="2041" t="s">
        <v>2143</v>
      </c>
    </row>
    <row r="95" spans="2:6" ht="45.75" thickBot="1" x14ac:dyDescent="0.3">
      <c r="B95" s="2315"/>
      <c r="C95" s="2311"/>
      <c r="D95" s="2311"/>
      <c r="E95" s="2313"/>
      <c r="F95" s="2040" t="s">
        <v>2144</v>
      </c>
    </row>
    <row r="96" spans="2:6" ht="45.75" thickBot="1" x14ac:dyDescent="0.3">
      <c r="B96" s="2042" t="s">
        <v>2145</v>
      </c>
      <c r="C96" s="2043" t="s">
        <v>2146</v>
      </c>
      <c r="D96" s="2043" t="s">
        <v>2147</v>
      </c>
      <c r="E96" s="2040" t="s">
        <v>2148</v>
      </c>
      <c r="F96" s="2040" t="s">
        <v>2149</v>
      </c>
    </row>
    <row r="97" spans="2:6" x14ac:dyDescent="0.25">
      <c r="B97" s="2310" t="s">
        <v>2150</v>
      </c>
      <c r="C97" s="2310" t="s">
        <v>2151</v>
      </c>
      <c r="D97" s="2310" t="s">
        <v>2152</v>
      </c>
      <c r="E97" s="2310"/>
      <c r="F97" s="2041" t="s">
        <v>2153</v>
      </c>
    </row>
    <row r="98" spans="2:6" ht="30.75" thickBot="1" x14ac:dyDescent="0.3">
      <c r="B98" s="2311"/>
      <c r="C98" s="2311"/>
      <c r="D98" s="2311"/>
      <c r="E98" s="2311"/>
      <c r="F98" s="2040" t="s">
        <v>2154</v>
      </c>
    </row>
    <row r="99" spans="2:6" ht="45.75" thickBot="1" x14ac:dyDescent="0.3">
      <c r="B99" s="2037" t="s">
        <v>2155</v>
      </c>
      <c r="C99" s="2038" t="s">
        <v>2156</v>
      </c>
      <c r="D99" s="2038" t="s">
        <v>2157</v>
      </c>
      <c r="E99" s="2038"/>
      <c r="F99" s="2040" t="s">
        <v>2158</v>
      </c>
    </row>
    <row r="100" spans="2:6" ht="60.75" thickBot="1" x14ac:dyDescent="0.3">
      <c r="B100" s="2044" t="s">
        <v>2159</v>
      </c>
      <c r="C100" s="2038" t="s">
        <v>2160</v>
      </c>
      <c r="D100" s="2038"/>
      <c r="E100" s="2040" t="s">
        <v>2161</v>
      </c>
      <c r="F100" s="2040" t="s">
        <v>2162</v>
      </c>
    </row>
    <row r="101" spans="2:6" ht="30.75" thickBot="1" x14ac:dyDescent="0.3">
      <c r="B101" s="2044" t="s">
        <v>2163</v>
      </c>
      <c r="C101" s="2038" t="s">
        <v>2164</v>
      </c>
      <c r="D101" s="2038" t="s">
        <v>2165</v>
      </c>
      <c r="E101" s="2040" t="s">
        <v>2166</v>
      </c>
      <c r="F101" s="2040" t="s">
        <v>2167</v>
      </c>
    </row>
    <row r="102" spans="2:6" ht="60.75" thickBot="1" x14ac:dyDescent="0.3">
      <c r="B102" s="2037" t="s">
        <v>2168</v>
      </c>
      <c r="C102" s="2038" t="s">
        <v>2169</v>
      </c>
      <c r="D102" s="2038" t="s">
        <v>2170</v>
      </c>
      <c r="E102" s="2038"/>
      <c r="F102" s="2040" t="s">
        <v>2171</v>
      </c>
    </row>
    <row r="103" spans="2:6" ht="45.75" thickBot="1" x14ac:dyDescent="0.3">
      <c r="B103" s="2037" t="s">
        <v>2172</v>
      </c>
      <c r="C103" s="2038" t="s">
        <v>2173</v>
      </c>
      <c r="D103" s="2038" t="s">
        <v>2174</v>
      </c>
      <c r="E103" s="2040" t="s">
        <v>2175</v>
      </c>
      <c r="F103" s="2038"/>
    </row>
    <row r="104" spans="2:6" ht="45.75" thickBot="1" x14ac:dyDescent="0.3">
      <c r="B104" s="2037" t="s">
        <v>2176</v>
      </c>
      <c r="C104" s="2038" t="s">
        <v>2177</v>
      </c>
      <c r="D104" s="2038" t="s">
        <v>2178</v>
      </c>
      <c r="E104" s="2040" t="s">
        <v>2179</v>
      </c>
      <c r="F104" s="2040" t="s">
        <v>2180</v>
      </c>
    </row>
    <row r="105" spans="2:6" ht="45.75" thickBot="1" x14ac:dyDescent="0.3">
      <c r="B105" s="2026" t="s">
        <v>2181</v>
      </c>
      <c r="C105" s="1771" t="s">
        <v>2182</v>
      </c>
      <c r="D105" s="1771" t="s">
        <v>2183</v>
      </c>
      <c r="E105" s="2027" t="s">
        <v>2184</v>
      </c>
      <c r="F105" s="2027" t="s">
        <v>2185</v>
      </c>
    </row>
    <row r="106" spans="2:6" ht="45.75" thickBot="1" x14ac:dyDescent="0.3">
      <c r="B106" s="2026" t="s">
        <v>2186</v>
      </c>
      <c r="C106" s="1771" t="s">
        <v>2187</v>
      </c>
      <c r="D106" s="2045" t="s">
        <v>2188</v>
      </c>
      <c r="E106" s="2045"/>
      <c r="F106" s="2045"/>
    </row>
    <row r="107" spans="2:6" ht="45.75" thickBot="1" x14ac:dyDescent="0.3">
      <c r="B107" s="2026" t="s">
        <v>2189</v>
      </c>
      <c r="C107" s="2045" t="s">
        <v>2190</v>
      </c>
      <c r="D107" s="1771" t="s">
        <v>2191</v>
      </c>
      <c r="E107" s="1771"/>
      <c r="F107" s="2027" t="s">
        <v>2192</v>
      </c>
    </row>
    <row r="108" spans="2:6" ht="30.75" thickBot="1" x14ac:dyDescent="0.3">
      <c r="B108" s="2026" t="s">
        <v>2193</v>
      </c>
      <c r="C108" s="2045" t="s">
        <v>2194</v>
      </c>
      <c r="D108" s="2045" t="s">
        <v>2195</v>
      </c>
      <c r="E108" s="2045"/>
      <c r="F108" s="2045"/>
    </row>
    <row r="109" spans="2:6" ht="30.75" thickBot="1" x14ac:dyDescent="0.3">
      <c r="B109" s="2026" t="s">
        <v>2196</v>
      </c>
      <c r="C109" s="2045" t="s">
        <v>2197</v>
      </c>
      <c r="D109" s="2045" t="s">
        <v>2198</v>
      </c>
      <c r="E109" s="2027" t="s">
        <v>2199</v>
      </c>
      <c r="F109" s="2027" t="s">
        <v>2200</v>
      </c>
    </row>
    <row r="110" spans="2:6" ht="30.75" thickBot="1" x14ac:dyDescent="0.3">
      <c r="B110" s="2026" t="s">
        <v>2201</v>
      </c>
      <c r="C110" s="2045" t="s">
        <v>2202</v>
      </c>
      <c r="D110" s="2045"/>
      <c r="E110" s="2045"/>
      <c r="F110" s="2027" t="s">
        <v>2203</v>
      </c>
    </row>
    <row r="111" spans="2:6" ht="45.75" thickBot="1" x14ac:dyDescent="0.3">
      <c r="B111" s="2026" t="s">
        <v>2204</v>
      </c>
      <c r="C111" s="2045" t="s">
        <v>2202</v>
      </c>
      <c r="D111" s="2045" t="s">
        <v>2205</v>
      </c>
      <c r="E111" s="2045"/>
      <c r="F111" s="2027" t="s">
        <v>2206</v>
      </c>
    </row>
    <row r="112" spans="2:6" ht="30.75" thickBot="1" x14ac:dyDescent="0.3">
      <c r="B112" s="2026" t="s">
        <v>2207</v>
      </c>
      <c r="C112" s="2045" t="s">
        <v>2194</v>
      </c>
      <c r="D112" s="2045" t="s">
        <v>2195</v>
      </c>
      <c r="E112" s="2045"/>
      <c r="F112" s="2045"/>
    </row>
    <row r="113" spans="2:6" ht="45.75" thickBot="1" x14ac:dyDescent="0.3">
      <c r="B113" s="2032" t="s">
        <v>2208</v>
      </c>
      <c r="C113" s="2045"/>
      <c r="D113" s="2045"/>
      <c r="E113" s="2045"/>
      <c r="F113" s="2045"/>
    </row>
    <row r="114" spans="2:6" ht="30.75" thickBot="1" x14ac:dyDescent="0.3">
      <c r="B114" s="2026" t="s">
        <v>2209</v>
      </c>
      <c r="C114" s="2045" t="s">
        <v>2210</v>
      </c>
      <c r="D114" s="2045" t="s">
        <v>2211</v>
      </c>
      <c r="E114" s="2045"/>
      <c r="F114" s="2027" t="s">
        <v>2212</v>
      </c>
    </row>
    <row r="115" spans="2:6" ht="30.75" thickBot="1" x14ac:dyDescent="0.3">
      <c r="B115" s="2026" t="s">
        <v>2213</v>
      </c>
      <c r="C115" s="2045" t="s">
        <v>2214</v>
      </c>
      <c r="D115" s="2045" t="s">
        <v>2215</v>
      </c>
      <c r="E115" s="2045"/>
      <c r="F115" s="2045"/>
    </row>
    <row r="116" spans="2:6" ht="30.75" thickBot="1" x14ac:dyDescent="0.3">
      <c r="B116" s="2026" t="s">
        <v>2216</v>
      </c>
      <c r="C116" s="2045" t="s">
        <v>2217</v>
      </c>
      <c r="D116" s="2045" t="s">
        <v>2218</v>
      </c>
      <c r="E116" s="2045"/>
      <c r="F116" s="2045"/>
    </row>
    <row r="117" spans="2:6" ht="60.75" thickBot="1" x14ac:dyDescent="0.3">
      <c r="B117" s="2026" t="s">
        <v>2219</v>
      </c>
      <c r="C117" s="2045" t="s">
        <v>2220</v>
      </c>
      <c r="D117" s="2045" t="s">
        <v>2221</v>
      </c>
      <c r="E117" s="2045"/>
      <c r="F117" s="2027" t="s">
        <v>2222</v>
      </c>
    </row>
    <row r="118" spans="2:6" ht="30.75" thickBot="1" x14ac:dyDescent="0.3">
      <c r="B118" s="2026" t="s">
        <v>2223</v>
      </c>
      <c r="C118" s="2045" t="s">
        <v>2224</v>
      </c>
      <c r="D118" s="2045" t="s">
        <v>2225</v>
      </c>
      <c r="E118" s="2045"/>
      <c r="F118" s="2045"/>
    </row>
    <row r="119" spans="2:6" ht="30.75" thickBot="1" x14ac:dyDescent="0.3">
      <c r="B119" s="2026" t="s">
        <v>2226</v>
      </c>
      <c r="C119" s="2045" t="s">
        <v>2227</v>
      </c>
      <c r="D119" s="2045"/>
      <c r="E119" s="2027" t="s">
        <v>2228</v>
      </c>
      <c r="F119" s="2027" t="s">
        <v>2229</v>
      </c>
    </row>
    <row r="120" spans="2:6" ht="30.75" thickBot="1" x14ac:dyDescent="0.3">
      <c r="B120" s="2026" t="s">
        <v>2230</v>
      </c>
      <c r="C120" s="2045" t="s">
        <v>2231</v>
      </c>
      <c r="D120" s="2045" t="s">
        <v>2232</v>
      </c>
      <c r="E120" s="2045"/>
      <c r="F120" s="2045"/>
    </row>
    <row r="121" spans="2:6" ht="45.75" thickBot="1" x14ac:dyDescent="0.3">
      <c r="B121" s="2026" t="s">
        <v>2233</v>
      </c>
      <c r="C121" s="2045" t="s">
        <v>2234</v>
      </c>
      <c r="D121" s="2045" t="s">
        <v>2235</v>
      </c>
      <c r="E121" s="2027" t="s">
        <v>2236</v>
      </c>
      <c r="F121" s="2027" t="s">
        <v>2237</v>
      </c>
    </row>
    <row r="122" spans="2:6" ht="30.75" thickBot="1" x14ac:dyDescent="0.3">
      <c r="B122" s="2026" t="s">
        <v>2238</v>
      </c>
      <c r="C122" s="2045" t="s">
        <v>2239</v>
      </c>
      <c r="D122" s="2045" t="s">
        <v>2240</v>
      </c>
      <c r="E122" s="2027" t="s">
        <v>2241</v>
      </c>
      <c r="F122" s="2027" t="s">
        <v>2242</v>
      </c>
    </row>
    <row r="123" spans="2:6" ht="45.75" thickBot="1" x14ac:dyDescent="0.3">
      <c r="B123" s="2026" t="s">
        <v>2243</v>
      </c>
      <c r="C123" s="2045" t="s">
        <v>2244</v>
      </c>
      <c r="D123" s="2045"/>
      <c r="E123" s="2045"/>
      <c r="F123" s="2045"/>
    </row>
    <row r="124" spans="2:6" ht="30.75" thickBot="1" x14ac:dyDescent="0.3">
      <c r="B124" s="2026" t="s">
        <v>2245</v>
      </c>
      <c r="C124" s="2045" t="s">
        <v>2246</v>
      </c>
      <c r="D124" s="2045" t="s">
        <v>2247</v>
      </c>
      <c r="E124" s="2045"/>
      <c r="F124" s="2045"/>
    </row>
    <row r="125" spans="2:6" ht="45.75" thickBot="1" x14ac:dyDescent="0.3">
      <c r="B125" s="2046" t="s">
        <v>2248</v>
      </c>
      <c r="C125" s="2045" t="s">
        <v>2249</v>
      </c>
      <c r="D125" s="2045" t="s">
        <v>2250</v>
      </c>
      <c r="E125" s="2027" t="s">
        <v>2251</v>
      </c>
      <c r="F125" s="2027" t="s">
        <v>2252</v>
      </c>
    </row>
    <row r="126" spans="2:6" ht="30.75" thickBot="1" x14ac:dyDescent="0.3">
      <c r="B126" s="2046" t="s">
        <v>2253</v>
      </c>
      <c r="C126" s="2045"/>
      <c r="D126" s="2045"/>
      <c r="E126" s="2045"/>
      <c r="F126" s="2045"/>
    </row>
    <row r="127" spans="2:6" ht="30.75" thickBot="1" x14ac:dyDescent="0.3">
      <c r="B127" s="2046" t="s">
        <v>2254</v>
      </c>
      <c r="C127" s="2045" t="s">
        <v>2255</v>
      </c>
      <c r="D127" s="2045" t="s">
        <v>2256</v>
      </c>
      <c r="E127" s="2045"/>
      <c r="F127" s="2045"/>
    </row>
    <row r="128" spans="2:6" ht="45.75" thickBot="1" x14ac:dyDescent="0.3">
      <c r="B128" s="2046" t="s">
        <v>2257</v>
      </c>
      <c r="C128" s="2045" t="s">
        <v>2258</v>
      </c>
      <c r="D128" s="2045" t="s">
        <v>2259</v>
      </c>
      <c r="E128" s="2045"/>
      <c r="F128" s="2045"/>
    </row>
    <row r="129" spans="2:6" ht="90.75" thickBot="1" x14ac:dyDescent="0.3">
      <c r="B129" s="2046" t="s">
        <v>2260</v>
      </c>
      <c r="C129" s="2045" t="s">
        <v>2261</v>
      </c>
      <c r="D129" s="2045" t="s">
        <v>2262</v>
      </c>
      <c r="E129" s="2045"/>
      <c r="F129" s="2045"/>
    </row>
    <row r="130" spans="2:6" ht="120" x14ac:dyDescent="0.25">
      <c r="B130" s="2047" t="s">
        <v>2263</v>
      </c>
      <c r="C130" s="2048" t="s">
        <v>2264</v>
      </c>
      <c r="D130" s="2048" t="s">
        <v>2265</v>
      </c>
      <c r="E130" s="2048"/>
      <c r="F130" s="2048"/>
    </row>
    <row r="131" spans="2:6" ht="15.75" thickBot="1" x14ac:dyDescent="0.3">
      <c r="B131" s="2026"/>
      <c r="C131" s="2045"/>
      <c r="D131" s="2045"/>
      <c r="E131" s="2045"/>
      <c r="F131" s="2045"/>
    </row>
    <row r="132" spans="2:6" ht="18.75" x14ac:dyDescent="0.3">
      <c r="B132" s="2049"/>
      <c r="C132" s="2049"/>
    </row>
    <row r="133" spans="2:6" ht="18.75" x14ac:dyDescent="0.3">
      <c r="B133" s="373">
        <f>COUNTA(B86:B130)</f>
        <v>42</v>
      </c>
      <c r="C133" s="2050" t="s">
        <v>2266</v>
      </c>
    </row>
    <row r="134" spans="2:6" ht="15.75" thickBot="1" x14ac:dyDescent="0.3"/>
    <row r="135" spans="2:6" ht="45.75" thickBot="1" x14ac:dyDescent="0.3">
      <c r="B135" s="385" t="s">
        <v>1520</v>
      </c>
      <c r="C135" s="2025" t="s">
        <v>2267</v>
      </c>
      <c r="D135" s="2024" t="s">
        <v>2268</v>
      </c>
    </row>
    <row r="136" spans="2:6" ht="30.75" thickBot="1" x14ac:dyDescent="0.3">
      <c r="B136" s="380" t="s">
        <v>2269</v>
      </c>
      <c r="C136" s="2027" t="s">
        <v>2270</v>
      </c>
      <c r="D136" s="1771" t="s">
        <v>2271</v>
      </c>
    </row>
    <row r="137" spans="2:6" ht="30.75" thickBot="1" x14ac:dyDescent="0.3">
      <c r="B137" s="380" t="s">
        <v>2272</v>
      </c>
      <c r="C137" s="1771" t="s">
        <v>2273</v>
      </c>
      <c r="D137" s="1771" t="s">
        <v>2271</v>
      </c>
    </row>
    <row r="138" spans="2:6" ht="30.75" thickBot="1" x14ac:dyDescent="0.3">
      <c r="B138" s="380" t="s">
        <v>2274</v>
      </c>
      <c r="C138" s="2027" t="s">
        <v>2275</v>
      </c>
      <c r="D138" s="1771" t="s">
        <v>2276</v>
      </c>
    </row>
    <row r="139" spans="2:6" ht="135.75" thickBot="1" x14ac:dyDescent="0.3">
      <c r="B139" s="380" t="s">
        <v>2277</v>
      </c>
      <c r="C139" s="2027" t="s">
        <v>2278</v>
      </c>
      <c r="D139" s="1771" t="s">
        <v>2279</v>
      </c>
    </row>
    <row r="141" spans="2:6" ht="18.75" x14ac:dyDescent="0.3">
      <c r="B141" s="373">
        <f>COUNTA(B135:B139)</f>
        <v>5</v>
      </c>
      <c r="C141" s="2051" t="s">
        <v>2280</v>
      </c>
    </row>
    <row r="142" spans="2:6" ht="15.75" thickBot="1" x14ac:dyDescent="0.3"/>
    <row r="143" spans="2:6" ht="15.75" thickBot="1" x14ac:dyDescent="0.3">
      <c r="B143" s="385" t="s">
        <v>2281</v>
      </c>
      <c r="C143" s="2025" t="s">
        <v>2282</v>
      </c>
      <c r="D143" s="2024" t="s">
        <v>2283</v>
      </c>
    </row>
    <row r="144" spans="2:6" ht="15.75" thickBot="1" x14ac:dyDescent="0.3">
      <c r="B144" s="380" t="s">
        <v>2284</v>
      </c>
      <c r="C144" s="2027" t="s">
        <v>2285</v>
      </c>
      <c r="D144" s="1771"/>
    </row>
    <row r="145" spans="2:4" ht="15.75" thickBot="1" x14ac:dyDescent="0.3">
      <c r="B145" s="380" t="s">
        <v>2286</v>
      </c>
      <c r="C145" s="2027" t="s">
        <v>2287</v>
      </c>
      <c r="D145" s="1771"/>
    </row>
    <row r="146" spans="2:4" ht="15.75" thickBot="1" x14ac:dyDescent="0.3">
      <c r="B146" s="380" t="s">
        <v>2288</v>
      </c>
      <c r="C146" s="2027" t="s">
        <v>2289</v>
      </c>
      <c r="D146" s="1771"/>
    </row>
    <row r="147" spans="2:4" ht="195.75" thickBot="1" x14ac:dyDescent="0.3">
      <c r="B147" s="380" t="s">
        <v>2290</v>
      </c>
      <c r="C147" s="2027" t="s">
        <v>2278</v>
      </c>
      <c r="D147" s="1771" t="s">
        <v>2291</v>
      </c>
    </row>
    <row r="148" spans="2:4" ht="15.75" thickBot="1" x14ac:dyDescent="0.3">
      <c r="B148" s="380" t="s">
        <v>2292</v>
      </c>
      <c r="C148" s="2027" t="s">
        <v>2275</v>
      </c>
      <c r="D148" s="1771"/>
    </row>
    <row r="149" spans="2:4" ht="30.75" thickBot="1" x14ac:dyDescent="0.3">
      <c r="B149" s="380" t="s">
        <v>2293</v>
      </c>
      <c r="C149" s="1771"/>
      <c r="D149" s="1771" t="s">
        <v>2294</v>
      </c>
    </row>
    <row r="150" spans="2:4" ht="75.75" thickBot="1" x14ac:dyDescent="0.3">
      <c r="B150" s="380" t="s">
        <v>2295</v>
      </c>
      <c r="C150" s="2027" t="s">
        <v>2296</v>
      </c>
      <c r="D150" s="1771" t="s">
        <v>2297</v>
      </c>
    </row>
    <row r="151" spans="2:4" ht="30.75" thickBot="1" x14ac:dyDescent="0.3">
      <c r="B151" s="380" t="s">
        <v>2298</v>
      </c>
      <c r="C151" s="2027" t="s">
        <v>2299</v>
      </c>
      <c r="D151" s="1771"/>
    </row>
    <row r="152" spans="2:4" ht="30.75" thickBot="1" x14ac:dyDescent="0.3">
      <c r="B152" s="380" t="s">
        <v>2300</v>
      </c>
      <c r="C152" s="2027" t="s">
        <v>2301</v>
      </c>
      <c r="D152" s="1771" t="s">
        <v>2302</v>
      </c>
    </row>
    <row r="153" spans="2:4" ht="120.75" thickBot="1" x14ac:dyDescent="0.3">
      <c r="B153" s="380" t="s">
        <v>2303</v>
      </c>
      <c r="C153" s="2027" t="s">
        <v>2304</v>
      </c>
      <c r="D153" s="1771" t="s">
        <v>2305</v>
      </c>
    </row>
    <row r="154" spans="2:4" ht="30.75" thickBot="1" x14ac:dyDescent="0.3">
      <c r="B154" s="380" t="s">
        <v>2306</v>
      </c>
      <c r="C154" s="2027" t="s">
        <v>2307</v>
      </c>
      <c r="D154" s="1771" t="s">
        <v>2308</v>
      </c>
    </row>
    <row r="155" spans="2:4" ht="15.75" thickBot="1" x14ac:dyDescent="0.3">
      <c r="B155" s="380" t="s">
        <v>2309</v>
      </c>
      <c r="C155" s="2027" t="s">
        <v>2310</v>
      </c>
      <c r="D155" s="1771"/>
    </row>
    <row r="156" spans="2:4" ht="75.75" thickBot="1" x14ac:dyDescent="0.3">
      <c r="B156" s="380" t="s">
        <v>2311</v>
      </c>
      <c r="C156" s="2027" t="s">
        <v>2312</v>
      </c>
      <c r="D156" s="1771" t="s">
        <v>2313</v>
      </c>
    </row>
    <row r="157" spans="2:4" ht="30.75" thickBot="1" x14ac:dyDescent="0.3">
      <c r="B157" s="380" t="s">
        <v>2314</v>
      </c>
      <c r="C157" s="2027" t="s">
        <v>2315</v>
      </c>
      <c r="D157" s="1771" t="s">
        <v>2302</v>
      </c>
    </row>
    <row r="158" spans="2:4" ht="30.75" thickBot="1" x14ac:dyDescent="0.3">
      <c r="B158" s="380" t="s">
        <v>2316</v>
      </c>
      <c r="C158" s="2027" t="s">
        <v>2317</v>
      </c>
      <c r="D158" s="1771"/>
    </row>
    <row r="159" spans="2:4" ht="15.75" thickBot="1" x14ac:dyDescent="0.3">
      <c r="B159" s="380" t="s">
        <v>2318</v>
      </c>
      <c r="C159" s="2027" t="s">
        <v>2319</v>
      </c>
      <c r="D159" s="1771" t="s">
        <v>2320</v>
      </c>
    </row>
    <row r="160" spans="2:4" ht="30.75" thickBot="1" x14ac:dyDescent="0.3">
      <c r="B160" s="380" t="s">
        <v>2321</v>
      </c>
      <c r="C160" s="2027" t="s">
        <v>2322</v>
      </c>
      <c r="D160" s="1771"/>
    </row>
    <row r="161" spans="2:7" ht="60.75" thickBot="1" x14ac:dyDescent="0.3">
      <c r="B161" s="2052" t="s">
        <v>2323</v>
      </c>
      <c r="C161" s="2030"/>
      <c r="D161" s="2030" t="s">
        <v>2324</v>
      </c>
    </row>
    <row r="162" spans="2:7" ht="15.75" thickBot="1" x14ac:dyDescent="0.3">
      <c r="B162" s="380" t="s">
        <v>2325</v>
      </c>
      <c r="C162" s="1771"/>
      <c r="D162" s="1771" t="s">
        <v>2326</v>
      </c>
    </row>
    <row r="164" spans="2:7" ht="18.75" x14ac:dyDescent="0.3">
      <c r="B164" s="373">
        <f>COUNTA(B143:B161)</f>
        <v>19</v>
      </c>
      <c r="C164" s="2051" t="s">
        <v>2327</v>
      </c>
    </row>
    <row r="166" spans="2:7" ht="18.75" x14ac:dyDescent="0.3">
      <c r="B166" s="373">
        <v>20</v>
      </c>
      <c r="C166" s="373" t="s">
        <v>2328</v>
      </c>
    </row>
    <row r="170" spans="2:7" x14ac:dyDescent="0.25">
      <c r="B170" s="147">
        <f>C43+B84+B133+B141+B164+B166</f>
        <v>155</v>
      </c>
    </row>
    <row r="176" spans="2:7" ht="45" x14ac:dyDescent="0.25">
      <c r="F176" s="180" t="s">
        <v>2329</v>
      </c>
      <c r="G176" s="181" t="s">
        <v>2330</v>
      </c>
    </row>
    <row r="177" spans="6:7" x14ac:dyDescent="0.25">
      <c r="F177" s="13" t="s">
        <v>2331</v>
      </c>
      <c r="G177" s="13">
        <v>36</v>
      </c>
    </row>
    <row r="178" spans="6:7" x14ac:dyDescent="0.25">
      <c r="F178" s="13" t="s">
        <v>2332</v>
      </c>
      <c r="G178" s="13">
        <v>33</v>
      </c>
    </row>
    <row r="179" spans="6:7" x14ac:dyDescent="0.25">
      <c r="F179" s="13" t="s">
        <v>2333</v>
      </c>
      <c r="G179" s="13">
        <v>42</v>
      </c>
    </row>
    <row r="180" spans="6:7" x14ac:dyDescent="0.25">
      <c r="F180" s="13" t="s">
        <v>2334</v>
      </c>
      <c r="G180" s="13">
        <v>5</v>
      </c>
    </row>
    <row r="181" spans="6:7" x14ac:dyDescent="0.25">
      <c r="F181" s="13" t="s">
        <v>2335</v>
      </c>
      <c r="G181" s="13">
        <v>19</v>
      </c>
    </row>
    <row r="182" spans="6:7" x14ac:dyDescent="0.25">
      <c r="F182" s="13" t="s">
        <v>2336</v>
      </c>
      <c r="G182" s="13">
        <v>20</v>
      </c>
    </row>
    <row r="183" spans="6:7" x14ac:dyDescent="0.25">
      <c r="F183" s="72" t="s">
        <v>2337</v>
      </c>
      <c r="G183" s="13">
        <f>SUM(G177:G182)</f>
        <v>155</v>
      </c>
    </row>
  </sheetData>
  <mergeCells count="29">
    <mergeCell ref="B97:B98"/>
    <mergeCell ref="C97:C98"/>
    <mergeCell ref="D97:D98"/>
    <mergeCell ref="E97:E98"/>
    <mergeCell ref="B92:B93"/>
    <mergeCell ref="C92:C93"/>
    <mergeCell ref="D92:D93"/>
    <mergeCell ref="E92:E93"/>
    <mergeCell ref="B94:B95"/>
    <mergeCell ref="C94:C95"/>
    <mergeCell ref="D94:D95"/>
    <mergeCell ref="E94:E95"/>
    <mergeCell ref="B63:B64"/>
    <mergeCell ref="D63:D64"/>
    <mergeCell ref="E63:E64"/>
    <mergeCell ref="F63:F64"/>
    <mergeCell ref="B77:B78"/>
    <mergeCell ref="C77:C78"/>
    <mergeCell ref="E77:E78"/>
    <mergeCell ref="F77:F78"/>
    <mergeCell ref="B60:B61"/>
    <mergeCell ref="C60:C61"/>
    <mergeCell ref="E60:E61"/>
    <mergeCell ref="F60:F61"/>
    <mergeCell ref="B5:H5"/>
    <mergeCell ref="B55:B56"/>
    <mergeCell ref="C55:C56"/>
    <mergeCell ref="E55:E56"/>
    <mergeCell ref="F55:F56"/>
  </mergeCells>
  <hyperlinks>
    <hyperlink ref="E45" r:id="rId1" display="mailto:gostilna.ribic@talum.si"/>
    <hyperlink ref="F45" r:id="rId2" display="https://pan-restavracija.si/gostilna_ribic/"/>
    <hyperlink ref="E46" r:id="rId3" display="mailto:info@gostilnagrabar.si"/>
    <hyperlink ref="F46" r:id="rId4" display="https://www.gostilnagrabar.si/"/>
    <hyperlink ref="E47" r:id="rId5" display="mailto:amadeus@amis.net"/>
    <hyperlink ref="F47" r:id="rId6" display="http://gostilna-amadeus.si/"/>
    <hyperlink ref="F48" r:id="rId7" display="https://www.facebook.com/GostilnaRozika/"/>
    <hyperlink ref="E49" r:id="rId8" display="mailto:aljaz.zemljic@gmail.com"/>
    <hyperlink ref="F49" r:id="rId9" display="https://www.facebook.com/lukbistro"/>
    <hyperlink ref="E50" r:id="rId10" display="mailto:hotel.primus@sava.si"/>
    <hyperlink ref="F50" r:id="rId11" display="https://www.sava-hotels-resorts.com/si/terme-ptuj/dozivetja/kulinarika"/>
    <hyperlink ref="E51" r:id="rId12" display="mailto:gostilna.ampos@gmail.com"/>
    <hyperlink ref="F51" r:id="rId13" display="https://www.facebook.com/Gostilna-Ampos-105724278203736/"/>
    <hyperlink ref="E52" r:id="rId14" display="mailto:gostilna.priposti@gmail.com"/>
    <hyperlink ref="F52" r:id="rId15" display="https://www.facebook.com/Gostilna-pri-Po%C5%A1ti-285309012417238/"/>
    <hyperlink ref="F53" r:id="rId16" display="https://www.pomaranca.si/"/>
    <hyperlink ref="E54" r:id="rId17" display="mailto:info@priovinku.si"/>
    <hyperlink ref="F54" r:id="rId18" display="http://www.priovinku.si/"/>
    <hyperlink ref="F55" r:id="rId19" display="https://www.gostisce-svensek.si/"/>
    <hyperlink ref="F58" r:id="rId20" display="https://www.mcdonalds.si/restavracije/ptuj"/>
    <hyperlink ref="E59" r:id="rId21" display="mailto:info@pivnica-zlatorog.si"/>
    <hyperlink ref="F59" r:id="rId22" display="https://www.pivnica-zlatorog.si/"/>
    <hyperlink ref="F60" r:id="rId23" display="http://www.pizzerija-sloncek.si/"/>
    <hyperlink ref="F62" r:id="rId24" display="http://marakuja.si/"/>
    <hyperlink ref="F63" r:id="rId25" display="http://www.ancona.si/"/>
    <hyperlink ref="E65" r:id="rId26" display="mailto:info@andiamo.si"/>
    <hyperlink ref="F65" r:id="rId27" display="http://andiamo.si/"/>
    <hyperlink ref="F66" r:id="rId28" display="https://pizzeria-lili.si/"/>
    <hyperlink ref="E67" r:id="rId29" display="mailto:info@villamonde.com"/>
    <hyperlink ref="F67" r:id="rId30" display="https://www.villamonde.com/"/>
    <hyperlink ref="E68" r:id="rId31" display="mailto:info@deponcho.si"/>
    <hyperlink ref="F68" r:id="rId32" display="https://www.deponcho.si/"/>
    <hyperlink ref="E69" r:id="rId33" display="mailto:info@laplac.si"/>
    <hyperlink ref="F69" r:id="rId34" display="https://www.laplac.si/"/>
    <hyperlink ref="E70" r:id="rId35" display="mailto:info@gastro-ptuj.si"/>
    <hyperlink ref="F70" r:id="rId36" display="https://gastro-ptuj.si/"/>
    <hyperlink ref="F71" r:id="rId37" display="https://www.okrepcevalnica-raj.si/"/>
    <hyperlink ref="E73" r:id="rId38" display="mailto:info@verdi-ptuj.si"/>
    <hyperlink ref="F73" r:id="rId39" display="https://verdiptuj.si/"/>
    <hyperlink ref="F74" r:id="rId40" display="https://www.facebook.com/inplan.si/"/>
    <hyperlink ref="F75" r:id="rId41" display="https://www.pizzeria-njami.si/"/>
    <hyperlink ref="E77" r:id="rId42" display="mailto:gostilna.mursic@gmail.com"/>
    <hyperlink ref="F77" r:id="rId43" display="https://www.gostilna-mursic.si/"/>
    <hyperlink ref="F79" r:id="rId44" display="https://www.facebook.com/Alex-ImbissLokal-546573589104658/"/>
    <hyperlink ref="F80" r:id="rId45" display="https://www.facebook.com/100057354253272/menu/"/>
    <hyperlink ref="E86" r:id="rId46" display="mailto:punkufer.dobrega@gmail.com"/>
    <hyperlink ref="F86" r:id="rId47" display="http://www.kavarnabodi.si/"/>
    <hyperlink ref="E87" r:id="rId48" display="mailto:muzikafeptuj@gmail.com"/>
    <hyperlink ref="F87" r:id="rId49" display="http://www.muzikafe.si/"/>
    <hyperlink ref="E88" r:id="rId50" display="mailto:info@hotel-mitra.si"/>
    <hyperlink ref="F88" r:id="rId51" display="https://www.hotel-mitra.si/kavarna-kipertz/"/>
    <hyperlink ref="E89" r:id="rId52" display="mailto:d.pececnik@gmail.com"/>
    <hyperlink ref="F89" r:id="rId53" display="https://www.facebook.com/malinakavarna/"/>
    <hyperlink ref="E91" r:id="rId54" display="mailto:blaz.res@gmail.com"/>
    <hyperlink ref="F91" r:id="rId55" display="https://www.facebook.com/KavaBarOrfej/"/>
    <hyperlink ref="E92" r:id="rId56" display="mailto:prenocisce.ziga@gmail.com"/>
    <hyperlink ref="F92" r:id="rId57"/>
    <hyperlink ref="F93" r:id="rId58" display="https://www.facebook.com/bardivinoptuj/"/>
    <hyperlink ref="E94" r:id="rId59" display="mailto:prenocisce.ziga@gmail.com"/>
    <hyperlink ref="F94" r:id="rId60" display="http://hisadivino.com/"/>
    <hyperlink ref="F95" r:id="rId61" display="https://www.facebook.com/divinomomentocaffe/"/>
    <hyperlink ref="E96" r:id="rId62" display="mailto:ptujska.kavarna@jsp.si"/>
    <hyperlink ref="F96" r:id="rId63" display="https://www.facebook.com/PtujskaKavarna/"/>
    <hyperlink ref="F97" r:id="rId64" display="http://www.olimpic.si/"/>
    <hyperlink ref="F98" r:id="rId65" display="https://www.facebook.com/barFlorijan/"/>
    <hyperlink ref="F99" r:id="rId66" display="https://www.facebook.com/SladkaKavarnaPtuj/"/>
    <hyperlink ref="E100" r:id="rId67" display="mailto:info@campus.si"/>
    <hyperlink ref="F100" r:id="rId68" display="https://campus.si/aktivnosti/kavarna/"/>
    <hyperlink ref="E101" r:id="rId69" display="mailto:kronabar2020@gmail.com"/>
    <hyperlink ref="F101" r:id="rId70" display="https://www.facebook.com/kronabarptuj"/>
    <hyperlink ref="F102" r:id="rId71" display="https://www.facebook.com/gelateriajagoda/"/>
    <hyperlink ref="E103" r:id="rId72" display="mailto:bojan.polanec@vinnal.si"/>
    <hyperlink ref="E104" r:id="rId73" display="mailto:timi.plecko@xtime.si"/>
    <hyperlink ref="F104" r:id="rId74" display="https://www.facebook.com/bar.ranca.ptuj/"/>
    <hyperlink ref="E105" r:id="rId75" display="mailto:kavoteka.ptuj@gmail.com"/>
    <hyperlink ref="F105" r:id="rId76" display="https://www.facebook.com/kavoteka.ptuj/"/>
    <hyperlink ref="F107" r:id="rId77" display="https://www.facebook.com/Kavarna-Gabrovec-145266125488491/"/>
    <hyperlink ref="E109" r:id="rId78" display="mailto:bargrozdek@gmail.com"/>
    <hyperlink ref="F109" r:id="rId79" display="https://www.facebook.com/bargrozdek/"/>
    <hyperlink ref="F110" r:id="rId80" display="https://www.facebook.com/barrickscafe/"/>
    <hyperlink ref="F111" r:id="rId81" display="https://www.facebook.com/Sa%C5%A1-730528680398054/"/>
    <hyperlink ref="F114" r:id="rId82" display="https://www.facebook.com/RundaBar"/>
    <hyperlink ref="F117" r:id="rId83" display="https://www.facebook.com/GlamurBar"/>
    <hyperlink ref="E119" r:id="rId84" display="mailto:andrej.cus@amis.net"/>
    <hyperlink ref="F119" r:id="rId85" display="https://www.facebook.com/feluka.nova"/>
    <hyperlink ref="E121" r:id="rId86" display="mailto:salscicarna.zvezda1965@gmail.com"/>
    <hyperlink ref="F121" r:id="rId87" display="https://www.facebook.com/zvezda1965/"/>
    <hyperlink ref="E122" r:id="rId88" display="mailto:alibi.bar@siol.si"/>
    <hyperlink ref="F122" r:id="rId89" display="https://www.facebook.com/AlibiBar99/"/>
    <hyperlink ref="E125" r:id="rId90" display="mailto:tina.knockout@gmail.com"/>
    <hyperlink ref="F125" r:id="rId91" display="https://www.facebook.com/BarKnockoutPtuj/"/>
    <hyperlink ref="C135" r:id="rId92" display="http://www.pullus.si/"/>
    <hyperlink ref="C136" r:id="rId93" display="https://www.kobalwines.si/"/>
    <hyperlink ref="C138" r:id="rId94" display="https://kastali.si/"/>
    <hyperlink ref="C139" r:id="rId95" display="https://www.tura-ptuj.si/"/>
    <hyperlink ref="C143" r:id="rId96" display="https://pustolovski-vurberk.si/"/>
    <hyperlink ref="C144" r:id="rId97" display="http://www.vejkpark.si/"/>
    <hyperlink ref="C145" r:id="rId98" display="http://www.golf-ptuj.si/sl/"/>
    <hyperlink ref="C146" r:id="rId99" display="http://www.footgolfptuj.si/"/>
    <hyperlink ref="C147" r:id="rId100" display="https://www.tura-ptuj.si/"/>
    <hyperlink ref="C148" r:id="rId101" display="https://kastali.si/"/>
    <hyperlink ref="C150" r:id="rId102" display="https://www.facebook.com/puresport.si"/>
    <hyperlink ref="C151" r:id="rId103" display="http://www.rimskeigre.si/index.php/o-nas"/>
    <hyperlink ref="C152" r:id="rId104" display="https://www.facebook.com/SCDEleja/"/>
    <hyperlink ref="C153" r:id="rId105" display="https://www.arbadakarba.si/"/>
    <hyperlink ref="C154" r:id="rId106" display="https://arbadapark.si/"/>
    <hyperlink ref="C155" r:id="rId107" display="https://www.decima.si/gozd/"/>
    <hyperlink ref="C156" r:id="rId108" display="http://www.bikeek.si/"/>
    <hyperlink ref="C157" r:id="rId109" display="https://www.facebook.com/konjeniskiklubjezero/"/>
    <hyperlink ref="C158" r:id="rId110" display="http://www.ranca-ptuj.com/ranca/"/>
    <hyperlink ref="C159" r:id="rId111" display="https://www.pdptuj.si/"/>
    <hyperlink ref="C160" r:id="rId112" display="https://www.tandemskydive.si/skok-s-padalom/"/>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4"/>
  <sheetViews>
    <sheetView workbookViewId="0">
      <selection sqref="A1:XFD1048576"/>
    </sheetView>
  </sheetViews>
  <sheetFormatPr defaultRowHeight="15" x14ac:dyDescent="0.25"/>
  <cols>
    <col min="1" max="1" width="5.85546875" style="257" customWidth="1"/>
    <col min="2" max="2" width="26.5703125" style="257" customWidth="1"/>
    <col min="3" max="3" width="15.140625" style="257" customWidth="1"/>
    <col min="4" max="12" width="9.140625" style="257"/>
    <col min="13" max="13" width="5" style="257" customWidth="1"/>
    <col min="14" max="14" width="26.5703125" style="257" customWidth="1"/>
    <col min="15" max="15" width="19.140625" style="257" customWidth="1"/>
    <col min="16" max="16" width="13.5703125" style="257" customWidth="1"/>
    <col min="17" max="17" width="17.7109375" style="257" customWidth="1"/>
    <col min="18" max="18" width="16.7109375" style="257" customWidth="1"/>
    <col min="19" max="19" width="9.140625" style="257"/>
    <col min="20" max="20" width="18" style="257" customWidth="1"/>
    <col min="21" max="21" width="16.28515625" style="257" customWidth="1"/>
    <col min="22" max="24" width="9.140625" style="257"/>
    <col min="25" max="25" width="4.7109375" style="257" customWidth="1"/>
    <col min="26" max="26" width="26.5703125" style="257" customWidth="1"/>
    <col min="27" max="27" width="13.140625" style="257" customWidth="1"/>
    <col min="28" max="16384" width="9.140625" style="257"/>
  </cols>
  <sheetData>
    <row r="1" spans="1:27" ht="26.25" x14ac:dyDescent="0.4">
      <c r="A1" s="1902" t="s">
        <v>1704</v>
      </c>
    </row>
    <row r="2" spans="1:27" ht="26.25" x14ac:dyDescent="0.4">
      <c r="A2" s="1902"/>
    </row>
    <row r="3" spans="1:27" ht="18.75" x14ac:dyDescent="0.3">
      <c r="A3" s="852" t="s">
        <v>1705</v>
      </c>
      <c r="M3" s="852"/>
      <c r="Y3" s="852"/>
    </row>
    <row r="4" spans="1:27" x14ac:dyDescent="0.25">
      <c r="B4" s="256" t="s">
        <v>1706</v>
      </c>
      <c r="N4" s="256" t="s">
        <v>1707</v>
      </c>
      <c r="Z4" s="256" t="s">
        <v>1707</v>
      </c>
    </row>
    <row r="5" spans="1:27" x14ac:dyDescent="0.25">
      <c r="C5" s="256" t="s">
        <v>622</v>
      </c>
      <c r="O5" s="256" t="s">
        <v>622</v>
      </c>
      <c r="AA5" s="256" t="s">
        <v>622</v>
      </c>
    </row>
    <row r="6" spans="1:27" x14ac:dyDescent="0.25">
      <c r="B6" s="1903" t="s">
        <v>1708</v>
      </c>
      <c r="C6" s="1904"/>
      <c r="N6" s="1903" t="s">
        <v>1709</v>
      </c>
      <c r="O6" s="1904"/>
      <c r="Z6" s="1903" t="s">
        <v>1710</v>
      </c>
      <c r="AA6" s="1904"/>
    </row>
    <row r="7" spans="1:27" s="878" customFormat="1" x14ac:dyDescent="0.25">
      <c r="A7" s="878">
        <v>1</v>
      </c>
      <c r="B7" s="881" t="s">
        <v>796</v>
      </c>
      <c r="C7" s="878">
        <v>17422.97</v>
      </c>
      <c r="M7" s="878">
        <v>1</v>
      </c>
      <c r="N7" s="881" t="s">
        <v>796</v>
      </c>
      <c r="O7" s="878">
        <v>21527.67</v>
      </c>
      <c r="Y7" s="878">
        <v>1</v>
      </c>
      <c r="Z7" s="881" t="s">
        <v>796</v>
      </c>
      <c r="AA7" s="878">
        <v>7544.3</v>
      </c>
    </row>
    <row r="8" spans="1:27" s="878" customFormat="1" x14ac:dyDescent="0.25">
      <c r="A8" s="878">
        <v>2</v>
      </c>
      <c r="B8" s="881" t="s">
        <v>786</v>
      </c>
      <c r="C8" s="878">
        <v>16941.27</v>
      </c>
      <c r="M8" s="878">
        <v>2</v>
      </c>
      <c r="N8" s="881" t="s">
        <v>805</v>
      </c>
      <c r="O8" s="878">
        <v>21033.89</v>
      </c>
      <c r="Y8" s="878">
        <v>2</v>
      </c>
      <c r="Z8" s="881" t="s">
        <v>777</v>
      </c>
      <c r="AA8" s="878">
        <v>5505.49</v>
      </c>
    </row>
    <row r="9" spans="1:27" s="878" customFormat="1" x14ac:dyDescent="0.25">
      <c r="A9" s="878">
        <v>3</v>
      </c>
      <c r="B9" s="881" t="s">
        <v>711</v>
      </c>
      <c r="C9" s="878">
        <v>15960.7</v>
      </c>
      <c r="M9" s="878">
        <v>3</v>
      </c>
      <c r="N9" s="881" t="s">
        <v>784</v>
      </c>
      <c r="O9" s="878">
        <v>20906.25</v>
      </c>
      <c r="Y9" s="878">
        <v>3</v>
      </c>
      <c r="Z9" s="881" t="s">
        <v>747</v>
      </c>
      <c r="AA9" s="878">
        <v>4999.7</v>
      </c>
    </row>
    <row r="10" spans="1:27" s="878" customFormat="1" x14ac:dyDescent="0.25">
      <c r="A10" s="878">
        <v>4</v>
      </c>
      <c r="B10" s="881" t="s">
        <v>750</v>
      </c>
      <c r="C10" s="878">
        <v>15939.87</v>
      </c>
      <c r="M10" s="878">
        <v>4</v>
      </c>
      <c r="N10" s="881" t="s">
        <v>700</v>
      </c>
      <c r="O10" s="878">
        <v>20781.740000000002</v>
      </c>
      <c r="Y10" s="878">
        <v>4</v>
      </c>
      <c r="Z10" s="881" t="s">
        <v>270</v>
      </c>
      <c r="AA10" s="878">
        <v>4610.1499999999996</v>
      </c>
    </row>
    <row r="11" spans="1:27" s="878" customFormat="1" x14ac:dyDescent="0.25">
      <c r="A11" s="878">
        <v>5</v>
      </c>
      <c r="B11" s="881" t="s">
        <v>700</v>
      </c>
      <c r="C11" s="878">
        <v>15631.46</v>
      </c>
      <c r="M11" s="878">
        <v>5</v>
      </c>
      <c r="N11" s="881" t="s">
        <v>683</v>
      </c>
      <c r="O11" s="878">
        <v>20317.03</v>
      </c>
      <c r="Y11" s="878">
        <v>5</v>
      </c>
      <c r="Z11" s="881" t="s">
        <v>732</v>
      </c>
      <c r="AA11" s="878">
        <v>4577.46</v>
      </c>
    </row>
    <row r="12" spans="1:27" s="878" customFormat="1" x14ac:dyDescent="0.25">
      <c r="A12" s="878">
        <v>6</v>
      </c>
      <c r="B12" s="881" t="s">
        <v>805</v>
      </c>
      <c r="C12" s="878">
        <v>15512.95</v>
      </c>
      <c r="M12" s="878">
        <v>6</v>
      </c>
      <c r="N12" s="881" t="s">
        <v>726</v>
      </c>
      <c r="O12" s="878">
        <v>20295.080000000002</v>
      </c>
      <c r="Y12" s="878">
        <v>6</v>
      </c>
      <c r="Z12" s="881" t="s">
        <v>665</v>
      </c>
      <c r="AA12" s="878">
        <v>4535.2299999999996</v>
      </c>
    </row>
    <row r="13" spans="1:27" s="878" customFormat="1" x14ac:dyDescent="0.25">
      <c r="A13" s="878">
        <v>7</v>
      </c>
      <c r="B13" s="881" t="s">
        <v>784</v>
      </c>
      <c r="C13" s="878">
        <v>15494.1</v>
      </c>
      <c r="M13" s="878">
        <v>7</v>
      </c>
      <c r="N13" s="881" t="s">
        <v>624</v>
      </c>
      <c r="O13" s="878">
        <v>20271.22</v>
      </c>
      <c r="Y13" s="878">
        <v>7</v>
      </c>
      <c r="Z13" s="881" t="s">
        <v>629</v>
      </c>
      <c r="AA13" s="878">
        <v>4418.87</v>
      </c>
    </row>
    <row r="14" spans="1:27" s="878" customFormat="1" x14ac:dyDescent="0.25">
      <c r="A14" s="878">
        <v>8</v>
      </c>
      <c r="B14" s="881" t="s">
        <v>270</v>
      </c>
      <c r="C14" s="878">
        <v>15427.62</v>
      </c>
      <c r="M14" s="878">
        <v>8</v>
      </c>
      <c r="N14" s="881" t="s">
        <v>655</v>
      </c>
      <c r="O14" s="878">
        <v>20201.93</v>
      </c>
      <c r="Y14" s="878">
        <v>8</v>
      </c>
      <c r="Z14" s="881" t="s">
        <v>784</v>
      </c>
      <c r="AA14" s="878">
        <v>4360.6099999999997</v>
      </c>
    </row>
    <row r="15" spans="1:27" s="878" customFormat="1" x14ac:dyDescent="0.25">
      <c r="A15" s="878">
        <v>9</v>
      </c>
      <c r="B15" s="881" t="s">
        <v>624</v>
      </c>
      <c r="C15" s="878">
        <v>15415.22</v>
      </c>
      <c r="M15" s="878">
        <v>9</v>
      </c>
      <c r="N15" s="881" t="s">
        <v>708</v>
      </c>
      <c r="O15" s="878">
        <v>19938.72</v>
      </c>
      <c r="Y15" s="878">
        <v>9</v>
      </c>
      <c r="Z15" s="881" t="s">
        <v>653</v>
      </c>
      <c r="AA15" s="878">
        <v>3907.77</v>
      </c>
    </row>
    <row r="16" spans="1:27" s="878" customFormat="1" x14ac:dyDescent="0.25">
      <c r="A16" s="878">
        <v>10</v>
      </c>
      <c r="B16" s="881" t="s">
        <v>689</v>
      </c>
      <c r="C16" s="878">
        <v>15176.85</v>
      </c>
      <c r="M16" s="878">
        <v>10</v>
      </c>
      <c r="N16" s="881" t="s">
        <v>709</v>
      </c>
      <c r="O16" s="878">
        <v>19933.939999999999</v>
      </c>
      <c r="Y16" s="878">
        <v>10</v>
      </c>
      <c r="Z16" s="881" t="s">
        <v>636</v>
      </c>
      <c r="AA16" s="878">
        <v>3865.38</v>
      </c>
    </row>
    <row r="17" spans="1:27" s="878" customFormat="1" x14ac:dyDescent="0.25">
      <c r="A17" s="878">
        <v>11</v>
      </c>
      <c r="B17" s="881" t="s">
        <v>726</v>
      </c>
      <c r="C17" s="878">
        <v>15090.74</v>
      </c>
      <c r="M17" s="878">
        <v>11</v>
      </c>
      <c r="N17" s="881" t="s">
        <v>653</v>
      </c>
      <c r="O17" s="878">
        <v>19791.580000000002</v>
      </c>
      <c r="Y17" s="878">
        <v>11</v>
      </c>
      <c r="Z17" s="881" t="s">
        <v>695</v>
      </c>
      <c r="AA17" s="878">
        <v>3826.09</v>
      </c>
    </row>
    <row r="18" spans="1:27" s="878" customFormat="1" x14ac:dyDescent="0.25">
      <c r="A18" s="878">
        <v>12</v>
      </c>
      <c r="B18" s="881" t="s">
        <v>683</v>
      </c>
      <c r="C18" s="878">
        <v>14977.67</v>
      </c>
      <c r="M18" s="878">
        <v>12</v>
      </c>
      <c r="N18" s="881" t="s">
        <v>815</v>
      </c>
      <c r="O18" s="878">
        <v>19689.16</v>
      </c>
      <c r="Y18" s="878">
        <v>12</v>
      </c>
      <c r="Z18" s="881" t="s">
        <v>709</v>
      </c>
      <c r="AA18" s="878">
        <v>3674.85</v>
      </c>
    </row>
    <row r="19" spans="1:27" s="878" customFormat="1" x14ac:dyDescent="0.25">
      <c r="A19" s="878">
        <v>13</v>
      </c>
      <c r="B19" s="881" t="s">
        <v>815</v>
      </c>
      <c r="C19" s="878">
        <v>14950.95</v>
      </c>
      <c r="M19" s="878">
        <v>13</v>
      </c>
      <c r="N19" s="881" t="s">
        <v>270</v>
      </c>
      <c r="O19" s="878">
        <v>19660.57</v>
      </c>
      <c r="Y19" s="878">
        <v>13</v>
      </c>
      <c r="Z19" s="881" t="s">
        <v>708</v>
      </c>
      <c r="AA19" s="878">
        <v>3570.04</v>
      </c>
    </row>
    <row r="20" spans="1:27" s="878" customFormat="1" x14ac:dyDescent="0.25">
      <c r="A20" s="878">
        <v>14</v>
      </c>
      <c r="B20" s="881" t="s">
        <v>653</v>
      </c>
      <c r="C20" s="878">
        <v>14950.06</v>
      </c>
      <c r="M20" s="878">
        <v>14</v>
      </c>
      <c r="N20" s="881" t="s">
        <v>636</v>
      </c>
      <c r="O20" s="878">
        <v>19604.689999999999</v>
      </c>
      <c r="Y20" s="878">
        <v>14</v>
      </c>
      <c r="Z20" s="881" t="s">
        <v>674</v>
      </c>
      <c r="AA20" s="878">
        <v>3562.71</v>
      </c>
    </row>
    <row r="21" spans="1:27" s="878" customFormat="1" x14ac:dyDescent="0.25">
      <c r="A21" s="878">
        <v>15</v>
      </c>
      <c r="B21" s="881" t="s">
        <v>629</v>
      </c>
      <c r="C21" s="878">
        <v>14890.53</v>
      </c>
      <c r="M21" s="878">
        <v>15</v>
      </c>
      <c r="N21" s="881" t="s">
        <v>664</v>
      </c>
      <c r="O21" s="878">
        <v>19486.2</v>
      </c>
      <c r="Y21" s="878">
        <v>15</v>
      </c>
      <c r="Z21" s="881" t="s">
        <v>651</v>
      </c>
      <c r="AA21" s="878">
        <v>3562.61</v>
      </c>
    </row>
    <row r="22" spans="1:27" s="878" customFormat="1" x14ac:dyDescent="0.25">
      <c r="A22" s="878">
        <v>16</v>
      </c>
      <c r="B22" s="881" t="s">
        <v>708</v>
      </c>
      <c r="C22" s="878">
        <v>14860.97</v>
      </c>
      <c r="M22" s="878">
        <v>16</v>
      </c>
      <c r="N22" s="881" t="s">
        <v>676</v>
      </c>
      <c r="O22" s="878">
        <v>19389.96</v>
      </c>
      <c r="Y22" s="878">
        <v>16</v>
      </c>
      <c r="Z22" s="881" t="s">
        <v>805</v>
      </c>
      <c r="AA22" s="878">
        <v>3365.36</v>
      </c>
    </row>
    <row r="23" spans="1:27" s="878" customFormat="1" x14ac:dyDescent="0.25">
      <c r="A23" s="878">
        <v>17</v>
      </c>
      <c r="B23" s="881" t="s">
        <v>777</v>
      </c>
      <c r="C23" s="878">
        <v>14812.38</v>
      </c>
      <c r="M23" s="878">
        <v>17</v>
      </c>
      <c r="N23" s="881" t="s">
        <v>777</v>
      </c>
      <c r="O23" s="878">
        <v>19156.61</v>
      </c>
      <c r="Y23" s="878">
        <v>17</v>
      </c>
      <c r="Z23" s="881" t="s">
        <v>763</v>
      </c>
      <c r="AA23" s="878">
        <v>3250.8</v>
      </c>
    </row>
    <row r="24" spans="1:27" s="878" customFormat="1" x14ac:dyDescent="0.25">
      <c r="A24" s="878">
        <v>18</v>
      </c>
      <c r="B24" s="881" t="s">
        <v>655</v>
      </c>
      <c r="C24" s="878">
        <v>14690.73</v>
      </c>
      <c r="M24" s="878">
        <v>18</v>
      </c>
      <c r="N24" s="881" t="s">
        <v>783</v>
      </c>
      <c r="O24" s="878">
        <v>19043.18</v>
      </c>
      <c r="Y24" s="878">
        <v>18</v>
      </c>
      <c r="Z24" s="881" t="s">
        <v>783</v>
      </c>
      <c r="AA24" s="878">
        <v>3156.02</v>
      </c>
    </row>
    <row r="25" spans="1:27" s="878" customFormat="1" x14ac:dyDescent="0.25">
      <c r="A25" s="878">
        <v>19</v>
      </c>
      <c r="B25" s="881" t="s">
        <v>636</v>
      </c>
      <c r="C25" s="878">
        <v>14685.26</v>
      </c>
      <c r="M25" s="878">
        <v>19</v>
      </c>
      <c r="N25" s="881" t="s">
        <v>688</v>
      </c>
      <c r="O25" s="878">
        <v>18877.439999999999</v>
      </c>
      <c r="Y25" s="878">
        <v>19</v>
      </c>
      <c r="Z25" s="881" t="s">
        <v>684</v>
      </c>
      <c r="AA25" s="878">
        <v>3086.84</v>
      </c>
    </row>
    <row r="26" spans="1:27" s="878" customFormat="1" x14ac:dyDescent="0.25">
      <c r="A26" s="878">
        <v>20</v>
      </c>
      <c r="B26" s="881" t="s">
        <v>634</v>
      </c>
      <c r="C26" s="878">
        <v>14602.82</v>
      </c>
      <c r="M26" s="878">
        <v>20</v>
      </c>
      <c r="N26" s="881" t="s">
        <v>808</v>
      </c>
      <c r="O26" s="878">
        <v>18803.61</v>
      </c>
      <c r="Y26" s="878">
        <v>20</v>
      </c>
      <c r="Z26" s="881" t="s">
        <v>812</v>
      </c>
      <c r="AA26" s="878">
        <v>3072.09</v>
      </c>
    </row>
    <row r="27" spans="1:27" s="878" customFormat="1" x14ac:dyDescent="0.25">
      <c r="A27" s="878">
        <v>21</v>
      </c>
      <c r="B27" s="881" t="s">
        <v>747</v>
      </c>
      <c r="C27" s="878">
        <v>14565.34</v>
      </c>
      <c r="M27" s="878">
        <v>21</v>
      </c>
      <c r="N27" s="881" t="s">
        <v>786</v>
      </c>
      <c r="O27" s="878">
        <v>18801.580000000002</v>
      </c>
      <c r="Y27" s="878">
        <v>21</v>
      </c>
      <c r="Z27" s="881" t="s">
        <v>797</v>
      </c>
      <c r="AA27" s="878">
        <v>3050.55</v>
      </c>
    </row>
    <row r="28" spans="1:27" s="878" customFormat="1" x14ac:dyDescent="0.25">
      <c r="A28" s="878">
        <v>22</v>
      </c>
      <c r="B28" s="881" t="s">
        <v>709</v>
      </c>
      <c r="C28" s="878">
        <v>14549.69</v>
      </c>
      <c r="M28" s="878">
        <v>22</v>
      </c>
      <c r="N28" s="881" t="s">
        <v>711</v>
      </c>
      <c r="O28" s="878">
        <v>18778.03</v>
      </c>
      <c r="Y28" s="878">
        <v>22</v>
      </c>
      <c r="Z28" s="881" t="s">
        <v>639</v>
      </c>
      <c r="AA28" s="878">
        <v>2999.28</v>
      </c>
    </row>
    <row r="29" spans="1:27" s="878" customFormat="1" x14ac:dyDescent="0.25">
      <c r="A29" s="878">
        <v>23</v>
      </c>
      <c r="B29" s="881" t="s">
        <v>664</v>
      </c>
      <c r="C29" s="878">
        <v>14488.91</v>
      </c>
      <c r="M29" s="878">
        <v>23</v>
      </c>
      <c r="N29" s="881" t="s">
        <v>737</v>
      </c>
      <c r="O29" s="878">
        <v>18724.11</v>
      </c>
      <c r="Y29" s="878">
        <v>23</v>
      </c>
      <c r="Z29" s="881" t="s">
        <v>655</v>
      </c>
      <c r="AA29" s="878">
        <v>2831.82</v>
      </c>
    </row>
    <row r="30" spans="1:27" s="878" customFormat="1" ht="15.75" thickBot="1" x14ac:dyDescent="0.3">
      <c r="A30" s="878">
        <v>24</v>
      </c>
      <c r="B30" s="881" t="s">
        <v>783</v>
      </c>
      <c r="C30" s="878">
        <v>14446.77</v>
      </c>
      <c r="M30" s="878">
        <v>24</v>
      </c>
      <c r="N30" s="881" t="s">
        <v>665</v>
      </c>
      <c r="O30" s="878">
        <v>18687.25</v>
      </c>
      <c r="Y30" s="878">
        <v>24</v>
      </c>
      <c r="Z30" s="881" t="s">
        <v>700</v>
      </c>
      <c r="AA30" s="878">
        <v>2712.32</v>
      </c>
    </row>
    <row r="31" spans="1:27" s="878" customFormat="1" ht="15.75" thickBot="1" x14ac:dyDescent="0.3">
      <c r="A31" s="878">
        <v>25</v>
      </c>
      <c r="B31" s="881" t="s">
        <v>723</v>
      </c>
      <c r="C31" s="878">
        <v>14396.59</v>
      </c>
      <c r="M31" s="878">
        <v>25</v>
      </c>
      <c r="N31" s="881" t="s">
        <v>634</v>
      </c>
      <c r="O31" s="878">
        <v>18678.07</v>
      </c>
      <c r="Y31" s="1905">
        <v>25</v>
      </c>
      <c r="Z31" s="1906" t="s">
        <v>46</v>
      </c>
      <c r="AA31" s="1907">
        <v>2683.45</v>
      </c>
    </row>
    <row r="32" spans="1:27" s="878" customFormat="1" x14ac:dyDescent="0.25">
      <c r="A32" s="878">
        <v>26</v>
      </c>
      <c r="B32" s="881" t="s">
        <v>714</v>
      </c>
      <c r="C32" s="878">
        <v>14353.11</v>
      </c>
      <c r="M32" s="878">
        <v>26</v>
      </c>
      <c r="N32" s="881" t="s">
        <v>740</v>
      </c>
      <c r="O32" s="878">
        <v>18617.87</v>
      </c>
      <c r="Y32" s="878">
        <v>26</v>
      </c>
      <c r="Z32" s="881" t="s">
        <v>670</v>
      </c>
      <c r="AA32" s="878">
        <v>2680.35</v>
      </c>
    </row>
    <row r="33" spans="1:27" s="878" customFormat="1" x14ac:dyDescent="0.25">
      <c r="A33" s="878">
        <v>27</v>
      </c>
      <c r="B33" s="881" t="s">
        <v>676</v>
      </c>
      <c r="C33" s="878">
        <v>14312.99</v>
      </c>
      <c r="M33" s="878">
        <v>27</v>
      </c>
      <c r="N33" s="881" t="s">
        <v>723</v>
      </c>
      <c r="O33" s="878">
        <v>18573.3</v>
      </c>
      <c r="Y33" s="878">
        <v>27</v>
      </c>
      <c r="Z33" s="881" t="s">
        <v>722</v>
      </c>
      <c r="AA33" s="878">
        <v>2663.45</v>
      </c>
    </row>
    <row r="34" spans="1:27" s="878" customFormat="1" x14ac:dyDescent="0.25">
      <c r="A34" s="878">
        <v>28</v>
      </c>
      <c r="B34" s="881" t="s">
        <v>795</v>
      </c>
      <c r="C34" s="878">
        <v>14057.7</v>
      </c>
      <c r="M34" s="878">
        <v>28</v>
      </c>
      <c r="N34" s="881" t="s">
        <v>747</v>
      </c>
      <c r="O34" s="878">
        <v>18558.490000000002</v>
      </c>
      <c r="Y34" s="878">
        <v>28</v>
      </c>
      <c r="Z34" s="881" t="s">
        <v>691</v>
      </c>
      <c r="AA34" s="878">
        <v>2630.29</v>
      </c>
    </row>
    <row r="35" spans="1:27" s="878" customFormat="1" x14ac:dyDescent="0.25">
      <c r="A35" s="878">
        <v>29</v>
      </c>
      <c r="B35" s="881" t="s">
        <v>673</v>
      </c>
      <c r="C35" s="878">
        <v>14023.76</v>
      </c>
      <c r="M35" s="878">
        <v>29</v>
      </c>
      <c r="N35" s="881" t="s">
        <v>712</v>
      </c>
      <c r="O35" s="878">
        <v>18550.11</v>
      </c>
      <c r="Y35" s="878">
        <v>29</v>
      </c>
      <c r="Z35" s="881" t="s">
        <v>664</v>
      </c>
      <c r="AA35" s="878">
        <v>2533.79</v>
      </c>
    </row>
    <row r="36" spans="1:27" s="878" customFormat="1" x14ac:dyDescent="0.25">
      <c r="A36" s="878">
        <v>30</v>
      </c>
      <c r="B36" s="881" t="s">
        <v>701</v>
      </c>
      <c r="C36" s="878">
        <v>13974.13</v>
      </c>
      <c r="M36" s="878">
        <v>30</v>
      </c>
      <c r="N36" s="881" t="s">
        <v>769</v>
      </c>
      <c r="O36" s="878">
        <v>18515.36</v>
      </c>
      <c r="Y36" s="878">
        <v>30</v>
      </c>
      <c r="Z36" s="881" t="s">
        <v>737</v>
      </c>
      <c r="AA36" s="878">
        <v>2489.15</v>
      </c>
    </row>
    <row r="37" spans="1:27" s="878" customFormat="1" x14ac:dyDescent="0.25">
      <c r="A37" s="878">
        <v>31</v>
      </c>
      <c r="B37" s="881" t="s">
        <v>808</v>
      </c>
      <c r="C37" s="878">
        <v>13959.67</v>
      </c>
      <c r="M37" s="878">
        <v>31</v>
      </c>
      <c r="N37" s="881" t="s">
        <v>748</v>
      </c>
      <c r="O37" s="878">
        <v>18440.009999999998</v>
      </c>
      <c r="Y37" s="878">
        <v>31</v>
      </c>
      <c r="Z37" s="881" t="s">
        <v>623</v>
      </c>
      <c r="AA37" s="878">
        <v>2432.7199999999998</v>
      </c>
    </row>
    <row r="38" spans="1:27" s="878" customFormat="1" x14ac:dyDescent="0.25">
      <c r="A38" s="878">
        <v>32</v>
      </c>
      <c r="B38" s="881" t="s">
        <v>670</v>
      </c>
      <c r="C38" s="878">
        <v>13952.42</v>
      </c>
      <c r="M38" s="878">
        <v>32</v>
      </c>
      <c r="N38" s="881" t="s">
        <v>629</v>
      </c>
      <c r="O38" s="878">
        <v>18425.63</v>
      </c>
      <c r="Y38" s="878">
        <v>32</v>
      </c>
      <c r="Z38" s="881" t="s">
        <v>624</v>
      </c>
      <c r="AA38" s="878">
        <v>2414.4499999999998</v>
      </c>
    </row>
    <row r="39" spans="1:27" s="878" customFormat="1" x14ac:dyDescent="0.25">
      <c r="A39" s="878">
        <v>33</v>
      </c>
      <c r="B39" s="881" t="s">
        <v>769</v>
      </c>
      <c r="C39" s="878">
        <v>13897.97</v>
      </c>
      <c r="M39" s="878">
        <v>33</v>
      </c>
      <c r="N39" s="881" t="s">
        <v>741</v>
      </c>
      <c r="O39" s="878">
        <v>18300.580000000002</v>
      </c>
      <c r="Y39" s="878">
        <v>33</v>
      </c>
      <c r="Z39" s="881" t="s">
        <v>726</v>
      </c>
      <c r="AA39" s="878">
        <v>2400.7399999999998</v>
      </c>
    </row>
    <row r="40" spans="1:27" s="878" customFormat="1" x14ac:dyDescent="0.25">
      <c r="A40" s="878">
        <v>34</v>
      </c>
      <c r="B40" s="881" t="s">
        <v>740</v>
      </c>
      <c r="C40" s="878">
        <v>13884.2</v>
      </c>
      <c r="M40" s="878">
        <v>34</v>
      </c>
      <c r="N40" s="881" t="s">
        <v>677</v>
      </c>
      <c r="O40" s="878">
        <v>18254.34</v>
      </c>
      <c r="Y40" s="878">
        <v>34</v>
      </c>
      <c r="Z40" s="881" t="s">
        <v>272</v>
      </c>
      <c r="AA40" s="878">
        <v>2397.33</v>
      </c>
    </row>
    <row r="41" spans="1:27" s="878" customFormat="1" x14ac:dyDescent="0.25">
      <c r="A41" s="878">
        <v>35</v>
      </c>
      <c r="B41" s="881" t="s">
        <v>640</v>
      </c>
      <c r="C41" s="878">
        <v>13780.13</v>
      </c>
      <c r="M41" s="878">
        <v>35</v>
      </c>
      <c r="N41" s="881" t="s">
        <v>640</v>
      </c>
      <c r="O41" s="878">
        <v>18156.12</v>
      </c>
      <c r="Y41" s="878">
        <v>35</v>
      </c>
      <c r="Z41" s="881" t="s">
        <v>743</v>
      </c>
      <c r="AA41" s="878">
        <v>2392.13</v>
      </c>
    </row>
    <row r="42" spans="1:27" s="878" customFormat="1" x14ac:dyDescent="0.25">
      <c r="A42" s="878">
        <v>36</v>
      </c>
      <c r="B42" s="881" t="s">
        <v>688</v>
      </c>
      <c r="C42" s="878">
        <v>13753.35</v>
      </c>
      <c r="M42" s="878">
        <v>36</v>
      </c>
      <c r="N42" s="881" t="s">
        <v>739</v>
      </c>
      <c r="O42" s="878">
        <v>18154.759999999998</v>
      </c>
      <c r="Y42" s="878">
        <v>36</v>
      </c>
      <c r="Z42" s="881" t="s">
        <v>671</v>
      </c>
      <c r="AA42" s="878">
        <v>2387.48</v>
      </c>
    </row>
    <row r="43" spans="1:27" s="878" customFormat="1" x14ac:dyDescent="0.25">
      <c r="A43" s="878">
        <v>37</v>
      </c>
      <c r="B43" s="881" t="s">
        <v>752</v>
      </c>
      <c r="C43" s="878">
        <v>13714.78</v>
      </c>
      <c r="M43" s="878">
        <v>37</v>
      </c>
      <c r="N43" s="881" t="s">
        <v>776</v>
      </c>
      <c r="O43" s="878">
        <v>18149.22</v>
      </c>
      <c r="Y43" s="878">
        <v>37</v>
      </c>
      <c r="Z43" s="881" t="s">
        <v>815</v>
      </c>
      <c r="AA43" s="878">
        <v>2384.64</v>
      </c>
    </row>
    <row r="44" spans="1:27" s="878" customFormat="1" x14ac:dyDescent="0.25">
      <c r="A44" s="878">
        <v>38</v>
      </c>
      <c r="B44" s="881" t="s">
        <v>651</v>
      </c>
      <c r="C44" s="878">
        <v>13659.13</v>
      </c>
      <c r="M44" s="878">
        <v>38</v>
      </c>
      <c r="N44" s="881" t="s">
        <v>701</v>
      </c>
      <c r="O44" s="878">
        <v>18139.7</v>
      </c>
      <c r="Y44" s="878">
        <v>38</v>
      </c>
      <c r="Z44" s="881" t="s">
        <v>688</v>
      </c>
      <c r="AA44" s="878">
        <v>2377.73</v>
      </c>
    </row>
    <row r="45" spans="1:27" s="878" customFormat="1" ht="15.75" thickBot="1" x14ac:dyDescent="0.3">
      <c r="A45" s="878">
        <v>39</v>
      </c>
      <c r="B45" s="881" t="s">
        <v>720</v>
      </c>
      <c r="C45" s="878">
        <v>13622.69</v>
      </c>
      <c r="M45" s="878">
        <v>39</v>
      </c>
      <c r="N45" s="881" t="s">
        <v>715</v>
      </c>
      <c r="O45" s="878">
        <v>18134.759999999998</v>
      </c>
      <c r="Y45" s="878">
        <v>39</v>
      </c>
      <c r="Z45" s="881" t="s">
        <v>677</v>
      </c>
      <c r="AA45" s="878">
        <v>2368.02</v>
      </c>
    </row>
    <row r="46" spans="1:27" s="878" customFormat="1" ht="15.75" thickBot="1" x14ac:dyDescent="0.3">
      <c r="A46" s="878">
        <v>40</v>
      </c>
      <c r="B46" s="881" t="s">
        <v>715</v>
      </c>
      <c r="C46" s="878">
        <v>13601.98</v>
      </c>
      <c r="M46" s="1905">
        <v>40</v>
      </c>
      <c r="N46" s="1908" t="s">
        <v>46</v>
      </c>
      <c r="O46" s="1909">
        <v>18070.07</v>
      </c>
      <c r="Y46" s="878">
        <v>40</v>
      </c>
      <c r="Z46" s="881" t="s">
        <v>656</v>
      </c>
      <c r="AA46" s="878">
        <v>2338</v>
      </c>
    </row>
    <row r="47" spans="1:27" s="878" customFormat="1" x14ac:dyDescent="0.25">
      <c r="A47" s="878">
        <v>41</v>
      </c>
      <c r="B47" s="881" t="s">
        <v>654</v>
      </c>
      <c r="C47" s="878">
        <v>13596.42</v>
      </c>
      <c r="M47" s="878">
        <v>41</v>
      </c>
      <c r="N47" s="881" t="s">
        <v>743</v>
      </c>
      <c r="O47" s="878">
        <v>18063.2</v>
      </c>
      <c r="Y47" s="878">
        <v>41</v>
      </c>
      <c r="Z47" s="881" t="s">
        <v>808</v>
      </c>
      <c r="AA47" s="878">
        <v>2276.2199999999998</v>
      </c>
    </row>
    <row r="48" spans="1:27" s="878" customFormat="1" x14ac:dyDescent="0.25">
      <c r="A48" s="878">
        <v>42</v>
      </c>
      <c r="B48" s="881" t="s">
        <v>684</v>
      </c>
      <c r="C48" s="878">
        <v>13496.23</v>
      </c>
      <c r="M48" s="878">
        <v>42</v>
      </c>
      <c r="N48" s="881" t="s">
        <v>671</v>
      </c>
      <c r="O48" s="878">
        <v>18060.84</v>
      </c>
      <c r="Y48" s="878">
        <v>42</v>
      </c>
      <c r="Z48" s="881" t="s">
        <v>762</v>
      </c>
      <c r="AA48" s="878">
        <v>2219.3200000000002</v>
      </c>
    </row>
    <row r="49" spans="1:27" s="878" customFormat="1" x14ac:dyDescent="0.25">
      <c r="A49" s="878">
        <v>43</v>
      </c>
      <c r="B49" s="881" t="s">
        <v>677</v>
      </c>
      <c r="C49" s="878">
        <v>13492.46</v>
      </c>
      <c r="M49" s="878">
        <v>43</v>
      </c>
      <c r="N49" s="881" t="s">
        <v>651</v>
      </c>
      <c r="O49" s="878">
        <v>18014.62</v>
      </c>
      <c r="Y49" s="878">
        <v>43</v>
      </c>
      <c r="Z49" s="881" t="s">
        <v>806</v>
      </c>
      <c r="AA49" s="878">
        <v>2124.37</v>
      </c>
    </row>
    <row r="50" spans="1:27" s="878" customFormat="1" x14ac:dyDescent="0.25">
      <c r="A50" s="878">
        <v>44</v>
      </c>
      <c r="B50" s="881" t="s">
        <v>801</v>
      </c>
      <c r="C50" s="878">
        <v>13473.97</v>
      </c>
      <c r="M50" s="878">
        <v>44</v>
      </c>
      <c r="N50" s="881" t="s">
        <v>684</v>
      </c>
      <c r="O50" s="878">
        <v>17978.71</v>
      </c>
      <c r="Y50" s="878">
        <v>44</v>
      </c>
      <c r="Z50" s="881" t="s">
        <v>757</v>
      </c>
      <c r="AA50" s="878">
        <v>2121.16</v>
      </c>
    </row>
    <row r="51" spans="1:27" s="878" customFormat="1" x14ac:dyDescent="0.25">
      <c r="A51" s="878">
        <v>45</v>
      </c>
      <c r="B51" s="881" t="s">
        <v>671</v>
      </c>
      <c r="C51" s="878">
        <v>13466.62</v>
      </c>
      <c r="M51" s="878">
        <v>45</v>
      </c>
      <c r="N51" s="881" t="s">
        <v>797</v>
      </c>
      <c r="O51" s="878">
        <v>17964.400000000001</v>
      </c>
      <c r="Y51" s="878">
        <v>45</v>
      </c>
      <c r="Z51" s="881" t="s">
        <v>761</v>
      </c>
      <c r="AA51" s="878">
        <v>2075.09</v>
      </c>
    </row>
    <row r="52" spans="1:27" s="878" customFormat="1" x14ac:dyDescent="0.25">
      <c r="A52" s="878">
        <v>46</v>
      </c>
      <c r="B52" s="881" t="s">
        <v>739</v>
      </c>
      <c r="C52" s="878">
        <v>13397.77</v>
      </c>
      <c r="M52" s="878">
        <v>46</v>
      </c>
      <c r="N52" s="881" t="s">
        <v>674</v>
      </c>
      <c r="O52" s="878">
        <v>17871.52</v>
      </c>
      <c r="Y52" s="878">
        <v>46</v>
      </c>
      <c r="Z52" s="881" t="s">
        <v>725</v>
      </c>
      <c r="AA52" s="878">
        <v>2059.4299999999998</v>
      </c>
    </row>
    <row r="53" spans="1:27" s="878" customFormat="1" x14ac:dyDescent="0.25">
      <c r="A53" s="878">
        <v>47</v>
      </c>
      <c r="B53" s="881" t="s">
        <v>737</v>
      </c>
      <c r="C53" s="878">
        <v>13392.48</v>
      </c>
      <c r="M53" s="878">
        <v>47</v>
      </c>
      <c r="N53" s="881" t="s">
        <v>639</v>
      </c>
      <c r="O53" s="878">
        <v>17834.57</v>
      </c>
      <c r="Y53" s="878">
        <v>47</v>
      </c>
      <c r="Z53" s="881" t="s">
        <v>699</v>
      </c>
      <c r="AA53" s="878">
        <v>1996</v>
      </c>
    </row>
    <row r="54" spans="1:27" s="878" customFormat="1" x14ac:dyDescent="0.25">
      <c r="A54" s="878">
        <v>48</v>
      </c>
      <c r="B54" s="881" t="s">
        <v>776</v>
      </c>
      <c r="C54" s="878">
        <v>13389.01</v>
      </c>
      <c r="M54" s="878">
        <v>48</v>
      </c>
      <c r="N54" s="881" t="s">
        <v>654</v>
      </c>
      <c r="O54" s="878">
        <v>17783.62</v>
      </c>
      <c r="Y54" s="878">
        <v>48</v>
      </c>
      <c r="Z54" s="881" t="s">
        <v>764</v>
      </c>
      <c r="AA54" s="878">
        <v>1992.6</v>
      </c>
    </row>
    <row r="55" spans="1:27" s="878" customFormat="1" x14ac:dyDescent="0.25">
      <c r="A55" s="878">
        <v>49</v>
      </c>
      <c r="B55" s="881" t="s">
        <v>813</v>
      </c>
      <c r="C55" s="878">
        <v>13362.03</v>
      </c>
      <c r="M55" s="878">
        <v>49</v>
      </c>
      <c r="N55" s="881" t="s">
        <v>673</v>
      </c>
      <c r="O55" s="878">
        <v>17782.16</v>
      </c>
      <c r="Y55" s="878">
        <v>49</v>
      </c>
      <c r="Z55" s="881" t="s">
        <v>776</v>
      </c>
      <c r="AA55" s="878">
        <v>1972.41</v>
      </c>
    </row>
    <row r="56" spans="1:27" s="878" customFormat="1" x14ac:dyDescent="0.25">
      <c r="A56" s="878">
        <v>50</v>
      </c>
      <c r="B56" s="881" t="s">
        <v>732</v>
      </c>
      <c r="C56" s="878">
        <v>13352.4</v>
      </c>
      <c r="M56" s="878">
        <v>50</v>
      </c>
      <c r="N56" s="881" t="s">
        <v>689</v>
      </c>
      <c r="O56" s="878">
        <v>17776.2</v>
      </c>
      <c r="Y56" s="878">
        <v>50</v>
      </c>
      <c r="Z56" s="881" t="s">
        <v>667</v>
      </c>
      <c r="AA56" s="878">
        <v>1957.2</v>
      </c>
    </row>
    <row r="57" spans="1:27" s="878" customFormat="1" x14ac:dyDescent="0.25">
      <c r="A57" s="878">
        <v>51</v>
      </c>
      <c r="B57" s="881" t="s">
        <v>779</v>
      </c>
      <c r="C57" s="878">
        <v>13346.02</v>
      </c>
      <c r="M57" s="878">
        <v>51</v>
      </c>
      <c r="N57" s="881" t="s">
        <v>779</v>
      </c>
      <c r="O57" s="878">
        <v>17742.689999999999</v>
      </c>
      <c r="Y57" s="878">
        <v>51</v>
      </c>
      <c r="Z57" s="881" t="s">
        <v>748</v>
      </c>
      <c r="AA57" s="878">
        <v>1908.9</v>
      </c>
    </row>
    <row r="58" spans="1:27" s="878" customFormat="1" x14ac:dyDescent="0.25">
      <c r="A58" s="878">
        <v>52</v>
      </c>
      <c r="B58" s="881" t="s">
        <v>645</v>
      </c>
      <c r="C58" s="878">
        <v>13315.84</v>
      </c>
      <c r="M58" s="878">
        <v>52</v>
      </c>
      <c r="N58" s="881" t="s">
        <v>794</v>
      </c>
      <c r="O58" s="878">
        <v>17732.41</v>
      </c>
      <c r="Y58" s="878">
        <v>52</v>
      </c>
      <c r="Z58" s="881" t="s">
        <v>721</v>
      </c>
      <c r="AA58" s="878">
        <v>1879.53</v>
      </c>
    </row>
    <row r="59" spans="1:27" s="878" customFormat="1" x14ac:dyDescent="0.25">
      <c r="A59" s="878">
        <v>53</v>
      </c>
      <c r="B59" s="881" t="s">
        <v>797</v>
      </c>
      <c r="C59" s="878">
        <v>13297.42</v>
      </c>
      <c r="M59" s="878">
        <v>53</v>
      </c>
      <c r="N59" s="881" t="s">
        <v>795</v>
      </c>
      <c r="O59" s="878">
        <v>17689.53</v>
      </c>
      <c r="Y59" s="878">
        <v>53</v>
      </c>
      <c r="Z59" s="881" t="s">
        <v>659</v>
      </c>
      <c r="AA59" s="878">
        <v>1857.83</v>
      </c>
    </row>
    <row r="60" spans="1:27" s="878" customFormat="1" x14ac:dyDescent="0.25">
      <c r="A60" s="878">
        <v>54</v>
      </c>
      <c r="B60" s="881" t="s">
        <v>674</v>
      </c>
      <c r="C60" s="878">
        <v>13292.92</v>
      </c>
      <c r="M60" s="878">
        <v>54</v>
      </c>
      <c r="N60" s="881" t="s">
        <v>757</v>
      </c>
      <c r="O60" s="878">
        <v>17638.810000000001</v>
      </c>
      <c r="Y60" s="878">
        <v>54</v>
      </c>
      <c r="Z60" s="881" t="s">
        <v>781</v>
      </c>
      <c r="AA60" s="878">
        <v>1857.6</v>
      </c>
    </row>
    <row r="61" spans="1:27" s="878" customFormat="1" ht="15.75" thickBot="1" x14ac:dyDescent="0.3">
      <c r="A61" s="878">
        <v>55</v>
      </c>
      <c r="B61" s="881" t="s">
        <v>665</v>
      </c>
      <c r="C61" s="878">
        <v>13290.4</v>
      </c>
      <c r="M61" s="878">
        <v>55</v>
      </c>
      <c r="N61" s="881" t="s">
        <v>697</v>
      </c>
      <c r="O61" s="878">
        <v>17562.98</v>
      </c>
      <c r="Y61" s="878">
        <v>55</v>
      </c>
      <c r="Z61" s="881" t="s">
        <v>579</v>
      </c>
      <c r="AA61" s="878">
        <v>1825.52</v>
      </c>
    </row>
    <row r="62" spans="1:27" s="878" customFormat="1" ht="15.75" thickBot="1" x14ac:dyDescent="0.3">
      <c r="A62" s="1905">
        <v>56</v>
      </c>
      <c r="B62" s="1910" t="s">
        <v>46</v>
      </c>
      <c r="C62" s="1911">
        <v>13267.89</v>
      </c>
      <c r="M62" s="878">
        <v>56</v>
      </c>
      <c r="N62" s="881" t="s">
        <v>813</v>
      </c>
      <c r="O62" s="878">
        <v>17552.72</v>
      </c>
      <c r="Y62" s="878">
        <v>56</v>
      </c>
      <c r="Z62" s="881" t="s">
        <v>769</v>
      </c>
      <c r="AA62" s="878">
        <v>1814.56</v>
      </c>
    </row>
    <row r="63" spans="1:27" s="878" customFormat="1" x14ac:dyDescent="0.25">
      <c r="A63" s="878">
        <v>57</v>
      </c>
      <c r="B63" s="881" t="s">
        <v>738</v>
      </c>
      <c r="C63" s="878">
        <v>13241.32</v>
      </c>
      <c r="M63" s="878">
        <v>57</v>
      </c>
      <c r="N63" s="881" t="s">
        <v>810</v>
      </c>
      <c r="O63" s="878">
        <v>17510.7</v>
      </c>
      <c r="Y63" s="878">
        <v>57</v>
      </c>
      <c r="Z63" s="881" t="s">
        <v>646</v>
      </c>
      <c r="AA63" s="878">
        <v>1814.28</v>
      </c>
    </row>
    <row r="64" spans="1:27" s="878" customFormat="1" x14ac:dyDescent="0.25">
      <c r="A64" s="878">
        <v>58</v>
      </c>
      <c r="B64" s="881" t="s">
        <v>647</v>
      </c>
      <c r="C64" s="878">
        <v>13221.74</v>
      </c>
      <c r="M64" s="878">
        <v>58</v>
      </c>
      <c r="N64" s="881" t="s">
        <v>632</v>
      </c>
      <c r="O64" s="878">
        <v>17504.419999999998</v>
      </c>
      <c r="Y64" s="878">
        <v>58</v>
      </c>
      <c r="Z64" s="881" t="s">
        <v>715</v>
      </c>
      <c r="AA64" s="878">
        <v>1775.59</v>
      </c>
    </row>
    <row r="65" spans="1:27" s="878" customFormat="1" x14ac:dyDescent="0.25">
      <c r="A65" s="878">
        <v>59</v>
      </c>
      <c r="B65" s="881" t="s">
        <v>639</v>
      </c>
      <c r="C65" s="878">
        <v>13190.9</v>
      </c>
      <c r="M65" s="878">
        <v>59</v>
      </c>
      <c r="N65" s="881" t="s">
        <v>667</v>
      </c>
      <c r="O65" s="878">
        <v>17491.099999999999</v>
      </c>
      <c r="Y65" s="878">
        <v>59</v>
      </c>
      <c r="Z65" s="881" t="s">
        <v>736</v>
      </c>
      <c r="AA65" s="878">
        <v>1737.23</v>
      </c>
    </row>
    <row r="66" spans="1:27" s="878" customFormat="1" x14ac:dyDescent="0.25">
      <c r="A66" s="878">
        <v>60</v>
      </c>
      <c r="B66" s="881" t="s">
        <v>685</v>
      </c>
      <c r="C66" s="878">
        <v>13182.52</v>
      </c>
      <c r="M66" s="878">
        <v>60</v>
      </c>
      <c r="N66" s="881" t="s">
        <v>714</v>
      </c>
      <c r="O66" s="878">
        <v>17488.75</v>
      </c>
      <c r="Y66" s="878">
        <v>60</v>
      </c>
      <c r="Z66" s="881" t="s">
        <v>793</v>
      </c>
      <c r="AA66" s="878">
        <v>1722.53</v>
      </c>
    </row>
    <row r="67" spans="1:27" s="878" customFormat="1" x14ac:dyDescent="0.25">
      <c r="A67" s="878">
        <v>61</v>
      </c>
      <c r="B67" s="881" t="s">
        <v>667</v>
      </c>
      <c r="C67" s="878">
        <v>13179.24</v>
      </c>
      <c r="M67" s="878">
        <v>61</v>
      </c>
      <c r="N67" s="881" t="s">
        <v>713</v>
      </c>
      <c r="O67" s="878">
        <v>17441.18</v>
      </c>
      <c r="Y67" s="878">
        <v>61</v>
      </c>
      <c r="Z67" s="881" t="s">
        <v>712</v>
      </c>
      <c r="AA67" s="878">
        <v>1710.16</v>
      </c>
    </row>
    <row r="68" spans="1:27" s="878" customFormat="1" x14ac:dyDescent="0.25">
      <c r="A68" s="878">
        <v>62</v>
      </c>
      <c r="B68" s="881" t="s">
        <v>713</v>
      </c>
      <c r="C68" s="878">
        <v>13150.27</v>
      </c>
      <c r="M68" s="878">
        <v>62</v>
      </c>
      <c r="N68" s="881" t="s">
        <v>763</v>
      </c>
      <c r="O68" s="878">
        <v>17408.23</v>
      </c>
      <c r="Y68" s="878">
        <v>62</v>
      </c>
      <c r="Z68" s="881" t="s">
        <v>697</v>
      </c>
      <c r="AA68" s="878">
        <v>1708.61</v>
      </c>
    </row>
    <row r="69" spans="1:27" s="878" customFormat="1" x14ac:dyDescent="0.25">
      <c r="A69" s="878">
        <v>63</v>
      </c>
      <c r="B69" s="881" t="s">
        <v>697</v>
      </c>
      <c r="C69" s="878">
        <v>13121.37</v>
      </c>
      <c r="M69" s="878">
        <v>63</v>
      </c>
      <c r="N69" s="881" t="s">
        <v>791</v>
      </c>
      <c r="O69" s="878">
        <v>17403.349999999999</v>
      </c>
      <c r="Y69" s="878">
        <v>63</v>
      </c>
      <c r="Z69" s="881" t="s">
        <v>790</v>
      </c>
      <c r="AA69" s="878">
        <v>1668.16</v>
      </c>
    </row>
    <row r="70" spans="1:27" s="878" customFormat="1" x14ac:dyDescent="0.25">
      <c r="A70" s="878">
        <v>64</v>
      </c>
      <c r="B70" s="881" t="s">
        <v>814</v>
      </c>
      <c r="C70" s="878">
        <v>13081.79</v>
      </c>
      <c r="M70" s="878">
        <v>64</v>
      </c>
      <c r="N70" s="881" t="s">
        <v>738</v>
      </c>
      <c r="O70" s="878">
        <v>17392.21</v>
      </c>
      <c r="Y70" s="878">
        <v>64</v>
      </c>
      <c r="Z70" s="881" t="s">
        <v>768</v>
      </c>
      <c r="AA70" s="878">
        <v>1611.51</v>
      </c>
    </row>
    <row r="71" spans="1:27" s="878" customFormat="1" x14ac:dyDescent="0.25">
      <c r="A71" s="878">
        <v>65</v>
      </c>
      <c r="B71" s="881" t="s">
        <v>641</v>
      </c>
      <c r="C71" s="878">
        <v>13074.54</v>
      </c>
      <c r="M71" s="878">
        <v>65</v>
      </c>
      <c r="N71" s="881" t="s">
        <v>670</v>
      </c>
      <c r="O71" s="878">
        <v>17359.439999999999</v>
      </c>
      <c r="Y71" s="878">
        <v>65</v>
      </c>
      <c r="Z71" s="881" t="s">
        <v>760</v>
      </c>
      <c r="AA71" s="878">
        <v>1574.61</v>
      </c>
    </row>
    <row r="72" spans="1:27" s="878" customFormat="1" x14ac:dyDescent="0.25">
      <c r="A72" s="878">
        <v>66</v>
      </c>
      <c r="B72" s="881" t="s">
        <v>780</v>
      </c>
      <c r="C72" s="878">
        <v>13052.14</v>
      </c>
      <c r="M72" s="878">
        <v>66</v>
      </c>
      <c r="N72" s="881" t="s">
        <v>799</v>
      </c>
      <c r="O72" s="878">
        <v>17302.52</v>
      </c>
      <c r="Y72" s="878">
        <v>66</v>
      </c>
      <c r="Z72" s="881" t="s">
        <v>637</v>
      </c>
      <c r="AA72" s="878">
        <v>1569.92</v>
      </c>
    </row>
    <row r="73" spans="1:27" s="878" customFormat="1" x14ac:dyDescent="0.25">
      <c r="A73" s="878">
        <v>67</v>
      </c>
      <c r="B73" s="881" t="s">
        <v>718</v>
      </c>
      <c r="C73" s="878">
        <v>13045.3</v>
      </c>
      <c r="M73" s="878">
        <v>67</v>
      </c>
      <c r="N73" s="881" t="s">
        <v>762</v>
      </c>
      <c r="O73" s="878">
        <v>17286.28</v>
      </c>
      <c r="Y73" s="878">
        <v>67</v>
      </c>
      <c r="Z73" s="881" t="s">
        <v>706</v>
      </c>
      <c r="AA73" s="878">
        <v>1566.64</v>
      </c>
    </row>
    <row r="74" spans="1:27" s="878" customFormat="1" x14ac:dyDescent="0.25">
      <c r="A74" s="878">
        <v>68</v>
      </c>
      <c r="B74" s="881" t="s">
        <v>810</v>
      </c>
      <c r="C74" s="878">
        <v>13037.05</v>
      </c>
      <c r="M74" s="878">
        <v>68</v>
      </c>
      <c r="N74" s="881" t="s">
        <v>588</v>
      </c>
      <c r="O74" s="878">
        <v>17280.72</v>
      </c>
      <c r="Y74" s="878">
        <v>68</v>
      </c>
      <c r="Z74" s="881" t="s">
        <v>657</v>
      </c>
      <c r="AA74" s="878">
        <v>1563.91</v>
      </c>
    </row>
    <row r="75" spans="1:27" s="878" customFormat="1" x14ac:dyDescent="0.25">
      <c r="A75" s="878">
        <v>69</v>
      </c>
      <c r="B75" s="881" t="s">
        <v>748</v>
      </c>
      <c r="C75" s="878">
        <v>13022.47</v>
      </c>
      <c r="M75" s="878">
        <v>69</v>
      </c>
      <c r="N75" s="881" t="s">
        <v>272</v>
      </c>
      <c r="O75" s="878">
        <v>17277.05</v>
      </c>
      <c r="Y75" s="878">
        <v>69</v>
      </c>
      <c r="Z75" s="881" t="s">
        <v>694</v>
      </c>
      <c r="AA75" s="878">
        <v>1550.86</v>
      </c>
    </row>
    <row r="76" spans="1:27" s="878" customFormat="1" x14ac:dyDescent="0.25">
      <c r="A76" s="878">
        <v>70</v>
      </c>
      <c r="B76" s="881" t="s">
        <v>725</v>
      </c>
      <c r="C76" s="878">
        <v>13003.06</v>
      </c>
      <c r="M76" s="878">
        <v>70</v>
      </c>
      <c r="N76" s="881" t="s">
        <v>801</v>
      </c>
      <c r="O76" s="878">
        <v>17234.62</v>
      </c>
      <c r="Y76" s="878">
        <v>70</v>
      </c>
      <c r="Z76" s="881" t="s">
        <v>681</v>
      </c>
      <c r="AA76" s="878">
        <v>1542.59</v>
      </c>
    </row>
    <row r="77" spans="1:27" s="878" customFormat="1" x14ac:dyDescent="0.25">
      <c r="A77" s="878">
        <v>71</v>
      </c>
      <c r="B77" s="881" t="s">
        <v>631</v>
      </c>
      <c r="C77" s="878">
        <v>12994.05</v>
      </c>
      <c r="M77" s="878">
        <v>71</v>
      </c>
      <c r="N77" s="881" t="s">
        <v>787</v>
      </c>
      <c r="O77" s="878">
        <v>17213.88</v>
      </c>
      <c r="Y77" s="878">
        <v>71</v>
      </c>
      <c r="Z77" s="881" t="s">
        <v>632</v>
      </c>
      <c r="AA77" s="878">
        <v>1534.82</v>
      </c>
    </row>
    <row r="78" spans="1:27" s="878" customFormat="1" x14ac:dyDescent="0.25">
      <c r="A78" s="878">
        <v>72</v>
      </c>
      <c r="B78" s="881" t="s">
        <v>632</v>
      </c>
      <c r="C78" s="878">
        <v>12983.08</v>
      </c>
      <c r="M78" s="878">
        <v>72</v>
      </c>
      <c r="N78" s="881" t="s">
        <v>721</v>
      </c>
      <c r="O78" s="878">
        <v>17186.599999999999</v>
      </c>
      <c r="Y78" s="878">
        <v>72</v>
      </c>
      <c r="Z78" s="881" t="s">
        <v>578</v>
      </c>
      <c r="AA78" s="878">
        <v>1463.22</v>
      </c>
    </row>
    <row r="79" spans="1:27" s="878" customFormat="1" x14ac:dyDescent="0.25">
      <c r="A79" s="878">
        <v>73</v>
      </c>
      <c r="B79" s="881" t="s">
        <v>787</v>
      </c>
      <c r="C79" s="878">
        <v>12956.2</v>
      </c>
      <c r="M79" s="878">
        <v>73</v>
      </c>
      <c r="N79" s="881" t="s">
        <v>814</v>
      </c>
      <c r="O79" s="878">
        <v>17143.27</v>
      </c>
      <c r="Y79" s="878">
        <v>73</v>
      </c>
      <c r="Z79" s="881" t="s">
        <v>810</v>
      </c>
      <c r="AA79" s="878">
        <v>1446.09</v>
      </c>
    </row>
    <row r="80" spans="1:27" s="878" customFormat="1" x14ac:dyDescent="0.25">
      <c r="A80" s="878">
        <v>74</v>
      </c>
      <c r="B80" s="881" t="s">
        <v>762</v>
      </c>
      <c r="C80" s="878">
        <v>12945</v>
      </c>
      <c r="M80" s="878">
        <v>74</v>
      </c>
      <c r="N80" s="881" t="s">
        <v>722</v>
      </c>
      <c r="O80" s="878">
        <v>17109.689999999999</v>
      </c>
      <c r="Y80" s="878">
        <v>74</v>
      </c>
      <c r="Z80" s="881" t="s">
        <v>779</v>
      </c>
      <c r="AA80" s="878">
        <v>1443.15</v>
      </c>
    </row>
    <row r="81" spans="1:27" s="878" customFormat="1" x14ac:dyDescent="0.25">
      <c r="A81" s="878">
        <v>75</v>
      </c>
      <c r="B81" s="881" t="s">
        <v>588</v>
      </c>
      <c r="C81" s="878">
        <v>12931.07</v>
      </c>
      <c r="M81" s="878">
        <v>75</v>
      </c>
      <c r="N81" s="881" t="s">
        <v>812</v>
      </c>
      <c r="O81" s="878">
        <v>17102.96</v>
      </c>
      <c r="Y81" s="878">
        <v>75</v>
      </c>
      <c r="Z81" s="881" t="s">
        <v>658</v>
      </c>
      <c r="AA81" s="878">
        <v>1440.32</v>
      </c>
    </row>
    <row r="82" spans="1:27" s="878" customFormat="1" x14ac:dyDescent="0.25">
      <c r="A82" s="878">
        <v>76</v>
      </c>
      <c r="B82" s="881" t="s">
        <v>691</v>
      </c>
      <c r="C82" s="878">
        <v>12918.54</v>
      </c>
      <c r="M82" s="878">
        <v>76</v>
      </c>
      <c r="N82" s="881" t="s">
        <v>751</v>
      </c>
      <c r="O82" s="878">
        <v>17102.400000000001</v>
      </c>
      <c r="Y82" s="878">
        <v>76</v>
      </c>
      <c r="Z82" s="881" t="s">
        <v>799</v>
      </c>
      <c r="AA82" s="878">
        <v>1428.38</v>
      </c>
    </row>
    <row r="83" spans="1:27" s="878" customFormat="1" x14ac:dyDescent="0.25">
      <c r="A83" s="878">
        <v>77</v>
      </c>
      <c r="B83" s="881" t="s">
        <v>799</v>
      </c>
      <c r="C83" s="878">
        <v>12906.28</v>
      </c>
      <c r="M83" s="878">
        <v>77</v>
      </c>
      <c r="N83" s="881" t="s">
        <v>675</v>
      </c>
      <c r="O83" s="878">
        <v>17101.29</v>
      </c>
      <c r="Y83" s="878">
        <v>77</v>
      </c>
      <c r="Z83" s="881" t="s">
        <v>625</v>
      </c>
      <c r="AA83" s="878">
        <v>1409.08</v>
      </c>
    </row>
    <row r="84" spans="1:27" s="878" customFormat="1" x14ac:dyDescent="0.25">
      <c r="A84" s="878">
        <v>78</v>
      </c>
      <c r="B84" s="881" t="s">
        <v>706</v>
      </c>
      <c r="C84" s="878">
        <v>12890.89</v>
      </c>
      <c r="M84" s="878">
        <v>78</v>
      </c>
      <c r="N84" s="881" t="s">
        <v>720</v>
      </c>
      <c r="O84" s="878">
        <v>17098.45</v>
      </c>
      <c r="Y84" s="878">
        <v>78</v>
      </c>
      <c r="Z84" s="881" t="s">
        <v>696</v>
      </c>
      <c r="AA84" s="878">
        <v>1406.98</v>
      </c>
    </row>
    <row r="85" spans="1:27" s="878" customFormat="1" x14ac:dyDescent="0.25">
      <c r="A85" s="878">
        <v>79</v>
      </c>
      <c r="B85" s="881" t="s">
        <v>716</v>
      </c>
      <c r="C85" s="878">
        <v>12882.47</v>
      </c>
      <c r="M85" s="878">
        <v>79</v>
      </c>
      <c r="N85" s="881" t="s">
        <v>725</v>
      </c>
      <c r="O85" s="878">
        <v>17064.29</v>
      </c>
      <c r="Y85" s="878">
        <v>79</v>
      </c>
      <c r="Z85" s="881" t="s">
        <v>794</v>
      </c>
      <c r="AA85" s="878">
        <v>1392.3</v>
      </c>
    </row>
    <row r="86" spans="1:27" s="878" customFormat="1" x14ac:dyDescent="0.25">
      <c r="A86" s="878">
        <v>80</v>
      </c>
      <c r="B86" s="881" t="s">
        <v>669</v>
      </c>
      <c r="C86" s="878">
        <v>12868.12</v>
      </c>
      <c r="M86" s="878">
        <v>80</v>
      </c>
      <c r="N86" s="881" t="s">
        <v>718</v>
      </c>
      <c r="O86" s="878">
        <v>17046.22</v>
      </c>
      <c r="Y86" s="878">
        <v>80</v>
      </c>
      <c r="Z86" s="881" t="s">
        <v>654</v>
      </c>
      <c r="AA86" s="878">
        <v>1377.57</v>
      </c>
    </row>
    <row r="87" spans="1:27" s="878" customFormat="1" x14ac:dyDescent="0.25">
      <c r="A87" s="878">
        <v>81</v>
      </c>
      <c r="B87" s="881" t="s">
        <v>630</v>
      </c>
      <c r="C87" s="878">
        <v>12827.72</v>
      </c>
      <c r="M87" s="878">
        <v>81</v>
      </c>
      <c r="N87" s="881" t="s">
        <v>668</v>
      </c>
      <c r="O87" s="878">
        <v>17042.330000000002</v>
      </c>
      <c r="Y87" s="878">
        <v>81</v>
      </c>
      <c r="Z87" s="881" t="s">
        <v>682</v>
      </c>
      <c r="AA87" s="878">
        <v>1371.86</v>
      </c>
    </row>
    <row r="88" spans="1:27" s="878" customFormat="1" x14ac:dyDescent="0.25">
      <c r="A88" s="878">
        <v>82</v>
      </c>
      <c r="B88" s="881" t="s">
        <v>760</v>
      </c>
      <c r="C88" s="878">
        <v>12826.23</v>
      </c>
      <c r="M88" s="878">
        <v>82</v>
      </c>
      <c r="N88" s="881" t="s">
        <v>809</v>
      </c>
      <c r="O88" s="878">
        <v>17036.07</v>
      </c>
      <c r="Y88" s="878">
        <v>82</v>
      </c>
      <c r="Z88" s="881" t="s">
        <v>803</v>
      </c>
      <c r="AA88" s="878">
        <v>1366.11</v>
      </c>
    </row>
    <row r="89" spans="1:27" s="878" customFormat="1" x14ac:dyDescent="0.25">
      <c r="A89" s="878">
        <v>83</v>
      </c>
      <c r="B89" s="881" t="s">
        <v>743</v>
      </c>
      <c r="C89" s="878">
        <v>12811.39</v>
      </c>
      <c r="M89" s="878">
        <v>83</v>
      </c>
      <c r="N89" s="881" t="s">
        <v>752</v>
      </c>
      <c r="O89" s="878">
        <v>16975.28</v>
      </c>
      <c r="Y89" s="878">
        <v>83</v>
      </c>
      <c r="Z89" s="881" t="s">
        <v>660</v>
      </c>
      <c r="AA89" s="878">
        <v>1361.19</v>
      </c>
    </row>
    <row r="90" spans="1:27" s="878" customFormat="1" x14ac:dyDescent="0.25">
      <c r="A90" s="878">
        <v>84</v>
      </c>
      <c r="B90" s="881" t="s">
        <v>717</v>
      </c>
      <c r="C90" s="878">
        <v>12806.76</v>
      </c>
      <c r="M90" s="878">
        <v>84</v>
      </c>
      <c r="N90" s="881" t="s">
        <v>706</v>
      </c>
      <c r="O90" s="878">
        <v>16953.349999999999</v>
      </c>
      <c r="Y90" s="878">
        <v>84</v>
      </c>
      <c r="Z90" s="881" t="s">
        <v>635</v>
      </c>
      <c r="AA90" s="878">
        <v>1340.71</v>
      </c>
    </row>
    <row r="91" spans="1:27" s="878" customFormat="1" x14ac:dyDescent="0.25">
      <c r="A91" s="878">
        <v>85</v>
      </c>
      <c r="B91" s="881" t="s">
        <v>812</v>
      </c>
      <c r="C91" s="878">
        <v>12793.07</v>
      </c>
      <c r="M91" s="878">
        <v>85</v>
      </c>
      <c r="N91" s="881" t="s">
        <v>658</v>
      </c>
      <c r="O91" s="878">
        <v>16940.47</v>
      </c>
      <c r="Y91" s="878">
        <v>85</v>
      </c>
      <c r="Z91" s="881" t="s">
        <v>642</v>
      </c>
      <c r="AA91" s="878">
        <v>1333.9</v>
      </c>
    </row>
    <row r="92" spans="1:27" s="878" customFormat="1" x14ac:dyDescent="0.25">
      <c r="A92" s="878">
        <v>86</v>
      </c>
      <c r="B92" s="881" t="s">
        <v>642</v>
      </c>
      <c r="C92" s="878">
        <v>12793.01</v>
      </c>
      <c r="M92" s="878">
        <v>86</v>
      </c>
      <c r="N92" s="881" t="s">
        <v>647</v>
      </c>
      <c r="O92" s="878">
        <v>16921.34</v>
      </c>
      <c r="Y92" s="878">
        <v>86</v>
      </c>
      <c r="Z92" s="881" t="s">
        <v>785</v>
      </c>
      <c r="AA92" s="878">
        <v>1303.24</v>
      </c>
    </row>
    <row r="93" spans="1:27" s="878" customFormat="1" x14ac:dyDescent="0.25">
      <c r="A93" s="878">
        <v>87</v>
      </c>
      <c r="B93" s="881" t="s">
        <v>751</v>
      </c>
      <c r="C93" s="878">
        <v>12786.17</v>
      </c>
      <c r="M93" s="878">
        <v>87</v>
      </c>
      <c r="N93" s="881" t="s">
        <v>681</v>
      </c>
      <c r="O93" s="878">
        <v>16920.13</v>
      </c>
      <c r="Y93" s="878">
        <v>87</v>
      </c>
      <c r="Z93" s="881" t="s">
        <v>745</v>
      </c>
      <c r="AA93" s="878">
        <v>1301.4000000000001</v>
      </c>
    </row>
    <row r="94" spans="1:27" s="878" customFormat="1" x14ac:dyDescent="0.25">
      <c r="A94" s="878">
        <v>88</v>
      </c>
      <c r="B94" s="881" t="s">
        <v>741</v>
      </c>
      <c r="C94" s="878">
        <v>12783.94</v>
      </c>
      <c r="M94" s="878">
        <v>88</v>
      </c>
      <c r="N94" s="881" t="s">
        <v>764</v>
      </c>
      <c r="O94" s="878">
        <v>16855.490000000002</v>
      </c>
      <c r="Y94" s="878">
        <v>88</v>
      </c>
      <c r="Z94" s="881" t="s">
        <v>675</v>
      </c>
      <c r="AA94" s="878">
        <v>1283.8800000000001</v>
      </c>
    </row>
    <row r="95" spans="1:27" s="878" customFormat="1" x14ac:dyDescent="0.25">
      <c r="A95" s="878">
        <v>89</v>
      </c>
      <c r="B95" s="881" t="s">
        <v>761</v>
      </c>
      <c r="C95" s="878">
        <v>12751.53</v>
      </c>
      <c r="M95" s="878">
        <v>89</v>
      </c>
      <c r="N95" s="881" t="s">
        <v>732</v>
      </c>
      <c r="O95" s="878">
        <v>16854.259999999998</v>
      </c>
      <c r="Y95" s="878">
        <v>89</v>
      </c>
      <c r="Z95" s="881" t="s">
        <v>672</v>
      </c>
      <c r="AA95" s="878">
        <v>1277.6400000000001</v>
      </c>
    </row>
    <row r="96" spans="1:27" s="878" customFormat="1" x14ac:dyDescent="0.25">
      <c r="A96" s="878">
        <v>90</v>
      </c>
      <c r="B96" s="881" t="s">
        <v>763</v>
      </c>
      <c r="C96" s="878">
        <v>12744.31</v>
      </c>
      <c r="M96" s="878">
        <v>90</v>
      </c>
      <c r="N96" s="881" t="s">
        <v>789</v>
      </c>
      <c r="O96" s="878">
        <v>16803.939999999999</v>
      </c>
      <c r="Y96" s="878">
        <v>90</v>
      </c>
      <c r="Z96" s="881" t="s">
        <v>581</v>
      </c>
      <c r="AA96" s="878">
        <v>1266.95</v>
      </c>
    </row>
    <row r="97" spans="1:27" s="878" customFormat="1" x14ac:dyDescent="0.25">
      <c r="A97" s="878">
        <v>91</v>
      </c>
      <c r="B97" s="881" t="s">
        <v>623</v>
      </c>
      <c r="C97" s="878">
        <v>12740.6</v>
      </c>
      <c r="M97" s="878">
        <v>91</v>
      </c>
      <c r="N97" s="881" t="s">
        <v>656</v>
      </c>
      <c r="O97" s="878">
        <v>16752.18</v>
      </c>
      <c r="Y97" s="878">
        <v>91</v>
      </c>
      <c r="Z97" s="881" t="s">
        <v>734</v>
      </c>
      <c r="AA97" s="878">
        <v>1258.53</v>
      </c>
    </row>
    <row r="98" spans="1:27" s="878" customFormat="1" x14ac:dyDescent="0.25">
      <c r="A98" s="878">
        <v>92</v>
      </c>
      <c r="B98" s="881" t="s">
        <v>789</v>
      </c>
      <c r="C98" s="878">
        <v>12731.31</v>
      </c>
      <c r="M98" s="878">
        <v>92</v>
      </c>
      <c r="N98" s="881" t="s">
        <v>623</v>
      </c>
      <c r="O98" s="878">
        <v>16746.32</v>
      </c>
      <c r="Y98" s="878">
        <v>92</v>
      </c>
      <c r="Z98" s="881" t="s">
        <v>751</v>
      </c>
      <c r="AA98" s="878">
        <v>1247.93</v>
      </c>
    </row>
    <row r="99" spans="1:27" s="878" customFormat="1" x14ac:dyDescent="0.25">
      <c r="A99" s="878">
        <v>93</v>
      </c>
      <c r="B99" s="881" t="s">
        <v>811</v>
      </c>
      <c r="C99" s="878">
        <v>12722.72</v>
      </c>
      <c r="M99" s="878">
        <v>93</v>
      </c>
      <c r="N99" s="881" t="s">
        <v>578</v>
      </c>
      <c r="O99" s="878">
        <v>16740.43</v>
      </c>
      <c r="Y99" s="878">
        <v>93</v>
      </c>
      <c r="Z99" s="881" t="s">
        <v>710</v>
      </c>
      <c r="AA99" s="878">
        <v>1242.44</v>
      </c>
    </row>
    <row r="100" spans="1:27" s="878" customFormat="1" x14ac:dyDescent="0.25">
      <c r="A100" s="878">
        <v>94</v>
      </c>
      <c r="B100" s="881" t="s">
        <v>794</v>
      </c>
      <c r="C100" s="878">
        <v>12704.08</v>
      </c>
      <c r="M100" s="878">
        <v>94</v>
      </c>
      <c r="N100" s="881" t="s">
        <v>811</v>
      </c>
      <c r="O100" s="878">
        <v>16716.349999999999</v>
      </c>
      <c r="Y100" s="878">
        <v>94</v>
      </c>
      <c r="Z100" s="881" t="s">
        <v>738</v>
      </c>
      <c r="AA100" s="878">
        <v>1234.8</v>
      </c>
    </row>
    <row r="101" spans="1:27" s="878" customFormat="1" x14ac:dyDescent="0.25">
      <c r="A101" s="878">
        <v>95</v>
      </c>
      <c r="B101" s="881" t="s">
        <v>649</v>
      </c>
      <c r="C101" s="878">
        <v>12694.72</v>
      </c>
      <c r="M101" s="878">
        <v>95</v>
      </c>
      <c r="N101" s="881" t="s">
        <v>685</v>
      </c>
      <c r="O101" s="878">
        <v>16691.86</v>
      </c>
      <c r="Y101" s="878">
        <v>95</v>
      </c>
      <c r="Z101" s="881" t="s">
        <v>679</v>
      </c>
      <c r="AA101" s="878">
        <v>1226.98</v>
      </c>
    </row>
    <row r="102" spans="1:27" s="878" customFormat="1" x14ac:dyDescent="0.25">
      <c r="A102" s="878">
        <v>96</v>
      </c>
      <c r="B102" s="881" t="s">
        <v>791</v>
      </c>
      <c r="C102" s="878">
        <v>12666.48</v>
      </c>
      <c r="M102" s="878">
        <v>96</v>
      </c>
      <c r="N102" s="881" t="s">
        <v>746</v>
      </c>
      <c r="O102" s="878">
        <v>16681.23</v>
      </c>
      <c r="Y102" s="878">
        <v>96</v>
      </c>
      <c r="Z102" s="881" t="s">
        <v>782</v>
      </c>
      <c r="AA102" s="878">
        <v>1222.82</v>
      </c>
    </row>
    <row r="103" spans="1:27" s="878" customFormat="1" x14ac:dyDescent="0.25">
      <c r="A103" s="878">
        <v>97</v>
      </c>
      <c r="B103" s="881" t="s">
        <v>659</v>
      </c>
      <c r="C103" s="878">
        <v>12664.98</v>
      </c>
      <c r="M103" s="878">
        <v>97</v>
      </c>
      <c r="N103" s="881" t="s">
        <v>717</v>
      </c>
      <c r="O103" s="878">
        <v>16661.09</v>
      </c>
      <c r="Y103" s="878">
        <v>97</v>
      </c>
      <c r="Z103" s="881" t="s">
        <v>744</v>
      </c>
      <c r="AA103" s="878">
        <v>1206.03</v>
      </c>
    </row>
    <row r="104" spans="1:27" s="878" customFormat="1" x14ac:dyDescent="0.25">
      <c r="A104" s="878">
        <v>98</v>
      </c>
      <c r="B104" s="881" t="s">
        <v>682</v>
      </c>
      <c r="C104" s="878">
        <v>12637.65</v>
      </c>
      <c r="M104" s="878">
        <v>98</v>
      </c>
      <c r="N104" s="881" t="s">
        <v>704</v>
      </c>
      <c r="O104" s="878">
        <v>16635.86</v>
      </c>
      <c r="Y104" s="878">
        <v>98</v>
      </c>
      <c r="Z104" s="881" t="s">
        <v>641</v>
      </c>
      <c r="AA104" s="878">
        <v>1196.8800000000001</v>
      </c>
    </row>
    <row r="105" spans="1:27" s="878" customFormat="1" x14ac:dyDescent="0.25">
      <c r="A105" s="878">
        <v>99</v>
      </c>
      <c r="B105" s="881" t="s">
        <v>806</v>
      </c>
      <c r="C105" s="878">
        <v>12617.42</v>
      </c>
      <c r="M105" s="878">
        <v>99</v>
      </c>
      <c r="N105" s="881" t="s">
        <v>669</v>
      </c>
      <c r="O105" s="878">
        <v>16614.580000000002</v>
      </c>
      <c r="Y105" s="878">
        <v>99</v>
      </c>
      <c r="Z105" s="881" t="s">
        <v>669</v>
      </c>
      <c r="AA105" s="878">
        <v>1189.28</v>
      </c>
    </row>
    <row r="106" spans="1:27" s="878" customFormat="1" x14ac:dyDescent="0.25">
      <c r="A106" s="878">
        <v>100</v>
      </c>
      <c r="B106" s="881" t="s">
        <v>816</v>
      </c>
      <c r="C106" s="878">
        <v>12613.51</v>
      </c>
      <c r="M106" s="878">
        <v>100</v>
      </c>
      <c r="N106" s="881" t="s">
        <v>691</v>
      </c>
      <c r="O106" s="878">
        <v>16609.78</v>
      </c>
      <c r="Y106" s="878">
        <v>100</v>
      </c>
      <c r="Z106" s="881" t="s">
        <v>729</v>
      </c>
      <c r="AA106" s="878">
        <v>1163.3800000000001</v>
      </c>
    </row>
    <row r="107" spans="1:27" s="878" customFormat="1" x14ac:dyDescent="0.25">
      <c r="A107" s="878">
        <v>101</v>
      </c>
      <c r="B107" s="881" t="s">
        <v>744</v>
      </c>
      <c r="C107" s="878">
        <v>12604.73</v>
      </c>
      <c r="M107" s="878">
        <v>101</v>
      </c>
      <c r="N107" s="881" t="s">
        <v>716</v>
      </c>
      <c r="O107" s="878">
        <v>16607.61</v>
      </c>
      <c r="Y107" s="878">
        <v>101</v>
      </c>
      <c r="Z107" s="881" t="s">
        <v>717</v>
      </c>
      <c r="AA107" s="878">
        <v>1141.1199999999999</v>
      </c>
    </row>
    <row r="108" spans="1:27" s="878" customFormat="1" x14ac:dyDescent="0.25">
      <c r="A108" s="878">
        <v>102</v>
      </c>
      <c r="B108" s="881" t="s">
        <v>583</v>
      </c>
      <c r="C108" s="878">
        <v>12570.65</v>
      </c>
      <c r="M108" s="878">
        <v>102</v>
      </c>
      <c r="N108" s="881" t="s">
        <v>579</v>
      </c>
      <c r="O108" s="878">
        <v>16592.560000000001</v>
      </c>
      <c r="Y108" s="878">
        <v>102</v>
      </c>
      <c r="Z108" s="881" t="s">
        <v>791</v>
      </c>
      <c r="AA108" s="878">
        <v>1065.92</v>
      </c>
    </row>
    <row r="109" spans="1:27" s="878" customFormat="1" x14ac:dyDescent="0.25">
      <c r="A109" s="878">
        <v>103</v>
      </c>
      <c r="B109" s="881" t="s">
        <v>672</v>
      </c>
      <c r="C109" s="878">
        <v>12564.61</v>
      </c>
      <c r="M109" s="878">
        <v>103</v>
      </c>
      <c r="N109" s="881" t="s">
        <v>806</v>
      </c>
      <c r="O109" s="878">
        <v>16590.900000000001</v>
      </c>
      <c r="Y109" s="878">
        <v>103</v>
      </c>
      <c r="Z109" s="881" t="s">
        <v>587</v>
      </c>
      <c r="AA109" s="878">
        <v>1059.17</v>
      </c>
    </row>
    <row r="110" spans="1:27" s="878" customFormat="1" x14ac:dyDescent="0.25">
      <c r="A110" s="878">
        <v>104</v>
      </c>
      <c r="B110" s="881" t="s">
        <v>803</v>
      </c>
      <c r="C110" s="878">
        <v>12553.89</v>
      </c>
      <c r="M110" s="878">
        <v>104</v>
      </c>
      <c r="N110" s="881" t="s">
        <v>657</v>
      </c>
      <c r="O110" s="878">
        <v>16543.84</v>
      </c>
      <c r="Y110" s="878">
        <v>104</v>
      </c>
      <c r="Z110" s="881" t="s">
        <v>719</v>
      </c>
      <c r="AA110" s="878">
        <v>1051.25</v>
      </c>
    </row>
    <row r="111" spans="1:27" s="878" customFormat="1" x14ac:dyDescent="0.25">
      <c r="A111" s="878">
        <v>105</v>
      </c>
      <c r="B111" s="881" t="s">
        <v>579</v>
      </c>
      <c r="C111" s="878">
        <v>12547.07</v>
      </c>
      <c r="M111" s="878">
        <v>105</v>
      </c>
      <c r="N111" s="881" t="s">
        <v>728</v>
      </c>
      <c r="O111" s="878">
        <v>16541.8</v>
      </c>
      <c r="Y111" s="878">
        <v>105</v>
      </c>
      <c r="Z111" s="881" t="s">
        <v>649</v>
      </c>
      <c r="AA111" s="878">
        <v>1017.78</v>
      </c>
    </row>
    <row r="112" spans="1:27" s="878" customFormat="1" x14ac:dyDescent="0.25">
      <c r="A112" s="878">
        <v>106</v>
      </c>
      <c r="B112" s="881" t="s">
        <v>782</v>
      </c>
      <c r="C112" s="878">
        <v>12528.19</v>
      </c>
      <c r="M112" s="878">
        <v>106</v>
      </c>
      <c r="N112" s="881" t="s">
        <v>744</v>
      </c>
      <c r="O112" s="878">
        <v>16496.37</v>
      </c>
      <c r="Y112" s="878">
        <v>106</v>
      </c>
      <c r="Z112" s="881" t="s">
        <v>626</v>
      </c>
      <c r="AA112" s="878">
        <v>1009.72</v>
      </c>
    </row>
    <row r="113" spans="1:27" s="878" customFormat="1" x14ac:dyDescent="0.25">
      <c r="A113" s="878">
        <v>107</v>
      </c>
      <c r="B113" s="881" t="s">
        <v>733</v>
      </c>
      <c r="C113" s="878">
        <v>12506.36</v>
      </c>
      <c r="M113" s="878">
        <v>107</v>
      </c>
      <c r="N113" s="881" t="s">
        <v>641</v>
      </c>
      <c r="O113" s="878">
        <v>16479.36</v>
      </c>
      <c r="Y113" s="878">
        <v>107</v>
      </c>
      <c r="Z113" s="881" t="s">
        <v>804</v>
      </c>
      <c r="AA113" s="878">
        <v>979.91</v>
      </c>
    </row>
    <row r="114" spans="1:27" s="878" customFormat="1" x14ac:dyDescent="0.25">
      <c r="A114" s="878">
        <v>108</v>
      </c>
      <c r="B114" s="881" t="s">
        <v>658</v>
      </c>
      <c r="C114" s="878">
        <v>12492.15</v>
      </c>
      <c r="M114" s="878">
        <v>108</v>
      </c>
      <c r="N114" s="881" t="s">
        <v>659</v>
      </c>
      <c r="O114" s="878">
        <v>16476.72</v>
      </c>
      <c r="Y114" s="878">
        <v>108</v>
      </c>
      <c r="Z114" s="881" t="s">
        <v>813</v>
      </c>
      <c r="AA114" s="878">
        <v>951.98</v>
      </c>
    </row>
    <row r="115" spans="1:27" s="878" customFormat="1" x14ac:dyDescent="0.25">
      <c r="A115" s="878">
        <v>109</v>
      </c>
      <c r="B115" s="881" t="s">
        <v>712</v>
      </c>
      <c r="C115" s="878">
        <v>12479.75</v>
      </c>
      <c r="M115" s="878">
        <v>109</v>
      </c>
      <c r="N115" s="881" t="s">
        <v>736</v>
      </c>
      <c r="O115" s="878">
        <v>16409.060000000001</v>
      </c>
      <c r="Y115" s="878">
        <v>109</v>
      </c>
      <c r="Z115" s="881" t="s">
        <v>630</v>
      </c>
      <c r="AA115" s="878">
        <v>940.35</v>
      </c>
    </row>
    <row r="116" spans="1:27" s="878" customFormat="1" x14ac:dyDescent="0.25">
      <c r="A116" s="878">
        <v>110</v>
      </c>
      <c r="B116" s="881" t="s">
        <v>764</v>
      </c>
      <c r="C116" s="878">
        <v>12451.05</v>
      </c>
      <c r="M116" s="878">
        <v>110</v>
      </c>
      <c r="N116" s="881" t="s">
        <v>790</v>
      </c>
      <c r="O116" s="878">
        <v>16392.66</v>
      </c>
      <c r="Y116" s="878">
        <v>110</v>
      </c>
      <c r="Z116" s="881" t="s">
        <v>704</v>
      </c>
      <c r="AA116" s="878">
        <v>939.67</v>
      </c>
    </row>
    <row r="117" spans="1:27" s="878" customFormat="1" x14ac:dyDescent="0.25">
      <c r="A117" s="878">
        <v>111</v>
      </c>
      <c r="B117" s="881" t="s">
        <v>581</v>
      </c>
      <c r="C117" s="878">
        <v>12394.9</v>
      </c>
      <c r="M117" s="878">
        <v>111</v>
      </c>
      <c r="N117" s="881" t="s">
        <v>768</v>
      </c>
      <c r="O117" s="878">
        <v>16391.84</v>
      </c>
      <c r="Y117" s="878">
        <v>111</v>
      </c>
      <c r="Z117" s="881" t="s">
        <v>707</v>
      </c>
      <c r="AA117" s="878">
        <v>928.49</v>
      </c>
    </row>
    <row r="118" spans="1:27" s="878" customFormat="1" x14ac:dyDescent="0.25">
      <c r="A118" s="878">
        <v>112</v>
      </c>
      <c r="B118" s="881" t="s">
        <v>793</v>
      </c>
      <c r="C118" s="878">
        <v>12387.49</v>
      </c>
      <c r="M118" s="878">
        <v>112</v>
      </c>
      <c r="N118" s="881" t="s">
        <v>581</v>
      </c>
      <c r="O118" s="878">
        <v>16351.94</v>
      </c>
      <c r="Y118" s="878">
        <v>112</v>
      </c>
      <c r="Z118" s="881" t="s">
        <v>814</v>
      </c>
      <c r="AA118" s="878">
        <v>925.22</v>
      </c>
    </row>
    <row r="119" spans="1:27" s="878" customFormat="1" x14ac:dyDescent="0.25">
      <c r="A119" s="878">
        <v>113</v>
      </c>
      <c r="B119" s="881" t="s">
        <v>721</v>
      </c>
      <c r="C119" s="878">
        <v>12383.73</v>
      </c>
      <c r="M119" s="878">
        <v>113</v>
      </c>
      <c r="N119" s="881" t="s">
        <v>695</v>
      </c>
      <c r="O119" s="878">
        <v>16316.82</v>
      </c>
      <c r="Y119" s="878">
        <v>113</v>
      </c>
      <c r="Z119" s="881" t="s">
        <v>778</v>
      </c>
      <c r="AA119" s="878">
        <v>910.41</v>
      </c>
    </row>
    <row r="120" spans="1:27" s="878" customFormat="1" x14ac:dyDescent="0.25">
      <c r="A120" s="878">
        <v>114</v>
      </c>
      <c r="B120" s="881" t="s">
        <v>757</v>
      </c>
      <c r="C120" s="878">
        <v>12360.43</v>
      </c>
      <c r="M120" s="878">
        <v>114</v>
      </c>
      <c r="N120" s="881" t="s">
        <v>583</v>
      </c>
      <c r="O120" s="878">
        <v>16308.59</v>
      </c>
      <c r="Y120" s="878">
        <v>114</v>
      </c>
      <c r="Z120" s="881" t="s">
        <v>678</v>
      </c>
      <c r="AA120" s="878">
        <v>894.74</v>
      </c>
    </row>
    <row r="121" spans="1:27" s="878" customFormat="1" x14ac:dyDescent="0.25">
      <c r="A121" s="878">
        <v>115</v>
      </c>
      <c r="B121" s="881" t="s">
        <v>675</v>
      </c>
      <c r="C121" s="878">
        <v>12338.01</v>
      </c>
      <c r="M121" s="878">
        <v>115</v>
      </c>
      <c r="N121" s="881" t="s">
        <v>761</v>
      </c>
      <c r="O121" s="878">
        <v>16307.74</v>
      </c>
      <c r="Y121" s="878">
        <v>115</v>
      </c>
      <c r="Z121" s="881" t="s">
        <v>698</v>
      </c>
      <c r="AA121" s="878">
        <v>891.32</v>
      </c>
    </row>
    <row r="122" spans="1:27" s="878" customFormat="1" x14ac:dyDescent="0.25">
      <c r="A122" s="878">
        <v>116</v>
      </c>
      <c r="B122" s="881" t="s">
        <v>272</v>
      </c>
      <c r="C122" s="878">
        <v>12323.85</v>
      </c>
      <c r="M122" s="878">
        <v>116</v>
      </c>
      <c r="N122" s="881" t="s">
        <v>760</v>
      </c>
      <c r="O122" s="878">
        <v>16274.74</v>
      </c>
      <c r="Y122" s="878">
        <v>116</v>
      </c>
      <c r="Z122" s="881" t="s">
        <v>647</v>
      </c>
      <c r="AA122" s="878">
        <v>876.38</v>
      </c>
    </row>
    <row r="123" spans="1:27" s="878" customFormat="1" x14ac:dyDescent="0.25">
      <c r="A123" s="878">
        <v>117</v>
      </c>
      <c r="B123" s="881" t="s">
        <v>582</v>
      </c>
      <c r="C123" s="878">
        <v>12323.48</v>
      </c>
      <c r="M123" s="878">
        <v>117</v>
      </c>
      <c r="N123" s="881" t="s">
        <v>780</v>
      </c>
      <c r="O123" s="878">
        <v>16247.15</v>
      </c>
      <c r="Y123" s="878">
        <v>117</v>
      </c>
      <c r="Z123" s="881" t="s">
        <v>788</v>
      </c>
      <c r="AA123" s="878">
        <v>866.41</v>
      </c>
    </row>
    <row r="124" spans="1:27" s="878" customFormat="1" x14ac:dyDescent="0.25">
      <c r="A124" s="878">
        <v>118</v>
      </c>
      <c r="B124" s="881" t="s">
        <v>668</v>
      </c>
      <c r="C124" s="878">
        <v>12317.35</v>
      </c>
      <c r="M124" s="878">
        <v>118</v>
      </c>
      <c r="N124" s="881" t="s">
        <v>745</v>
      </c>
      <c r="O124" s="878">
        <v>16244.35</v>
      </c>
      <c r="Y124" s="878">
        <v>118</v>
      </c>
      <c r="Z124" s="881" t="s">
        <v>742</v>
      </c>
      <c r="AA124" s="878">
        <v>863.65</v>
      </c>
    </row>
    <row r="125" spans="1:27" s="878" customFormat="1" x14ac:dyDescent="0.25">
      <c r="A125" s="878">
        <v>119</v>
      </c>
      <c r="B125" s="881" t="s">
        <v>578</v>
      </c>
      <c r="C125" s="878">
        <v>12279.69</v>
      </c>
      <c r="M125" s="878">
        <v>119</v>
      </c>
      <c r="N125" s="881" t="s">
        <v>807</v>
      </c>
      <c r="O125" s="878">
        <v>16233.61</v>
      </c>
      <c r="Y125" s="878">
        <v>119</v>
      </c>
      <c r="Z125" s="881" t="s">
        <v>775</v>
      </c>
      <c r="AA125" s="878">
        <v>840.8</v>
      </c>
    </row>
    <row r="126" spans="1:27" s="878" customFormat="1" x14ac:dyDescent="0.25">
      <c r="A126" s="878">
        <v>120</v>
      </c>
      <c r="B126" s="881" t="s">
        <v>637</v>
      </c>
      <c r="C126" s="878">
        <v>12264.7</v>
      </c>
      <c r="M126" s="878">
        <v>120</v>
      </c>
      <c r="N126" s="881" t="s">
        <v>758</v>
      </c>
      <c r="O126" s="878">
        <v>16134.88</v>
      </c>
      <c r="Y126" s="878">
        <v>120</v>
      </c>
      <c r="Z126" s="881" t="s">
        <v>668</v>
      </c>
      <c r="AA126" s="878">
        <v>836.35</v>
      </c>
    </row>
    <row r="127" spans="1:27" s="878" customFormat="1" x14ac:dyDescent="0.25">
      <c r="A127" s="878">
        <v>121</v>
      </c>
      <c r="B127" s="881" t="s">
        <v>768</v>
      </c>
      <c r="C127" s="878">
        <v>12232.23</v>
      </c>
      <c r="M127" s="878">
        <v>121</v>
      </c>
      <c r="N127" s="881" t="s">
        <v>803</v>
      </c>
      <c r="O127" s="878">
        <v>16132.58</v>
      </c>
      <c r="Y127" s="878">
        <v>121</v>
      </c>
      <c r="Z127" s="881" t="s">
        <v>589</v>
      </c>
      <c r="AA127" s="878">
        <v>830.15</v>
      </c>
    </row>
    <row r="128" spans="1:27" s="878" customFormat="1" x14ac:dyDescent="0.25">
      <c r="A128" s="878">
        <v>122</v>
      </c>
      <c r="B128" s="881" t="s">
        <v>679</v>
      </c>
      <c r="C128" s="878">
        <v>12189.12</v>
      </c>
      <c r="M128" s="878">
        <v>122</v>
      </c>
      <c r="N128" s="881" t="s">
        <v>788</v>
      </c>
      <c r="O128" s="878">
        <v>16117.5</v>
      </c>
      <c r="Y128" s="878">
        <v>122</v>
      </c>
      <c r="Z128" s="881" t="s">
        <v>733</v>
      </c>
      <c r="AA128" s="878">
        <v>825.57</v>
      </c>
    </row>
    <row r="129" spans="1:27" s="878" customFormat="1" x14ac:dyDescent="0.25">
      <c r="A129" s="878">
        <v>123</v>
      </c>
      <c r="B129" s="881" t="s">
        <v>788</v>
      </c>
      <c r="C129" s="878">
        <v>12167.44</v>
      </c>
      <c r="M129" s="878">
        <v>123</v>
      </c>
      <c r="N129" s="881" t="s">
        <v>782</v>
      </c>
      <c r="O129" s="878">
        <v>16097.07</v>
      </c>
      <c r="Y129" s="878">
        <v>123</v>
      </c>
      <c r="Z129" s="881" t="s">
        <v>772</v>
      </c>
      <c r="AA129" s="878">
        <v>802.03</v>
      </c>
    </row>
    <row r="130" spans="1:27" s="878" customFormat="1" x14ac:dyDescent="0.25">
      <c r="A130" s="878">
        <v>124</v>
      </c>
      <c r="B130" s="881" t="s">
        <v>635</v>
      </c>
      <c r="C130" s="878">
        <v>12125.8</v>
      </c>
      <c r="M130" s="878">
        <v>124</v>
      </c>
      <c r="N130" s="881" t="s">
        <v>692</v>
      </c>
      <c r="O130" s="878">
        <v>16087.8</v>
      </c>
      <c r="Y130" s="878">
        <v>124</v>
      </c>
      <c r="Z130" s="881" t="s">
        <v>638</v>
      </c>
      <c r="AA130" s="878">
        <v>747.84</v>
      </c>
    </row>
    <row r="131" spans="1:27" s="878" customFormat="1" x14ac:dyDescent="0.25">
      <c r="A131" s="878">
        <v>125</v>
      </c>
      <c r="B131" s="881" t="s">
        <v>765</v>
      </c>
      <c r="C131" s="878">
        <v>12117.27</v>
      </c>
      <c r="M131" s="878">
        <v>125</v>
      </c>
      <c r="N131" s="881" t="s">
        <v>637</v>
      </c>
      <c r="O131" s="878">
        <v>16029.94</v>
      </c>
      <c r="Y131" s="878">
        <v>125</v>
      </c>
      <c r="Z131" s="881" t="s">
        <v>687</v>
      </c>
      <c r="AA131" s="878">
        <v>735.72</v>
      </c>
    </row>
    <row r="132" spans="1:27" s="878" customFormat="1" x14ac:dyDescent="0.25">
      <c r="A132" s="878">
        <v>126</v>
      </c>
      <c r="B132" s="881" t="s">
        <v>650</v>
      </c>
      <c r="C132" s="878">
        <v>12091.96</v>
      </c>
      <c r="M132" s="878">
        <v>126</v>
      </c>
      <c r="N132" s="881" t="s">
        <v>682</v>
      </c>
      <c r="O132" s="878">
        <v>15825.79</v>
      </c>
      <c r="Y132" s="878">
        <v>126</v>
      </c>
      <c r="Z132" s="881" t="s">
        <v>702</v>
      </c>
      <c r="AA132" s="878">
        <v>714.03</v>
      </c>
    </row>
    <row r="133" spans="1:27" s="878" customFormat="1" x14ac:dyDescent="0.25">
      <c r="A133" s="878">
        <v>127</v>
      </c>
      <c r="B133" s="881" t="s">
        <v>694</v>
      </c>
      <c r="C133" s="878">
        <v>12048.2</v>
      </c>
      <c r="M133" s="878">
        <v>127</v>
      </c>
      <c r="N133" s="881" t="s">
        <v>649</v>
      </c>
      <c r="O133" s="878">
        <v>15821.12</v>
      </c>
      <c r="Y133" s="878">
        <v>127</v>
      </c>
      <c r="Z133" s="881" t="s">
        <v>798</v>
      </c>
      <c r="AA133" s="878">
        <v>695.74</v>
      </c>
    </row>
    <row r="134" spans="1:27" s="878" customFormat="1" x14ac:dyDescent="0.25">
      <c r="A134" s="878">
        <v>128</v>
      </c>
      <c r="B134" s="881" t="s">
        <v>809</v>
      </c>
      <c r="C134" s="878">
        <v>12035.97</v>
      </c>
      <c r="M134" s="878">
        <v>128</v>
      </c>
      <c r="N134" s="881" t="s">
        <v>754</v>
      </c>
      <c r="O134" s="878">
        <v>15817.01</v>
      </c>
      <c r="Y134" s="878">
        <v>128</v>
      </c>
      <c r="Z134" s="881" t="s">
        <v>800</v>
      </c>
      <c r="AA134" s="878">
        <v>687.86</v>
      </c>
    </row>
    <row r="135" spans="1:27" s="878" customFormat="1" x14ac:dyDescent="0.25">
      <c r="A135" s="878">
        <v>129</v>
      </c>
      <c r="B135" s="881" t="s">
        <v>728</v>
      </c>
      <c r="C135" s="878">
        <v>12031.25</v>
      </c>
      <c r="M135" s="878">
        <v>129</v>
      </c>
      <c r="N135" s="881" t="s">
        <v>793</v>
      </c>
      <c r="O135" s="878">
        <v>15760.54</v>
      </c>
      <c r="Y135" s="878">
        <v>129</v>
      </c>
      <c r="Z135" s="881" t="s">
        <v>727</v>
      </c>
      <c r="AA135" s="878">
        <v>685.07</v>
      </c>
    </row>
    <row r="136" spans="1:27" s="878" customFormat="1" x14ac:dyDescent="0.25">
      <c r="A136" s="878">
        <v>130</v>
      </c>
      <c r="B136" s="881" t="s">
        <v>790</v>
      </c>
      <c r="C136" s="878">
        <v>12019.32</v>
      </c>
      <c r="M136" s="878">
        <v>130</v>
      </c>
      <c r="N136" s="881" t="s">
        <v>582</v>
      </c>
      <c r="O136" s="878">
        <v>15736.2</v>
      </c>
      <c r="Y136" s="878">
        <v>130</v>
      </c>
      <c r="Z136" s="881" t="s">
        <v>663</v>
      </c>
      <c r="AA136" s="878">
        <v>675.22</v>
      </c>
    </row>
    <row r="137" spans="1:27" s="878" customFormat="1" x14ac:dyDescent="0.25">
      <c r="A137" s="878">
        <v>131</v>
      </c>
      <c r="B137" s="881" t="s">
        <v>587</v>
      </c>
      <c r="C137" s="878">
        <v>12010</v>
      </c>
      <c r="M137" s="878">
        <v>131</v>
      </c>
      <c r="N137" s="881" t="s">
        <v>650</v>
      </c>
      <c r="O137" s="878">
        <v>15703.45</v>
      </c>
      <c r="Y137" s="878">
        <v>131</v>
      </c>
      <c r="Z137" s="881" t="s">
        <v>787</v>
      </c>
      <c r="AA137" s="878">
        <v>633.26</v>
      </c>
    </row>
    <row r="138" spans="1:27" s="878" customFormat="1" x14ac:dyDescent="0.25">
      <c r="A138" s="878">
        <v>132</v>
      </c>
      <c r="B138" s="881" t="s">
        <v>656</v>
      </c>
      <c r="C138" s="878">
        <v>11992.62</v>
      </c>
      <c r="M138" s="878">
        <v>132</v>
      </c>
      <c r="N138" s="881" t="s">
        <v>696</v>
      </c>
      <c r="O138" s="878">
        <v>15675.89</v>
      </c>
      <c r="Y138" s="878">
        <v>132</v>
      </c>
      <c r="Z138" s="881" t="s">
        <v>693</v>
      </c>
      <c r="AA138" s="878">
        <v>600.01</v>
      </c>
    </row>
    <row r="139" spans="1:27" s="878" customFormat="1" x14ac:dyDescent="0.25">
      <c r="A139" s="878">
        <v>133</v>
      </c>
      <c r="B139" s="881" t="s">
        <v>722</v>
      </c>
      <c r="C139" s="878">
        <v>11991.88</v>
      </c>
      <c r="M139" s="878">
        <v>133</v>
      </c>
      <c r="N139" s="881" t="s">
        <v>710</v>
      </c>
      <c r="O139" s="878">
        <v>15609.12</v>
      </c>
      <c r="Y139" s="878">
        <v>133</v>
      </c>
      <c r="Z139" s="881" t="s">
        <v>703</v>
      </c>
      <c r="AA139" s="878">
        <v>581</v>
      </c>
    </row>
    <row r="140" spans="1:27" s="878" customFormat="1" x14ac:dyDescent="0.25">
      <c r="A140" s="878">
        <v>134</v>
      </c>
      <c r="B140" s="881" t="s">
        <v>807</v>
      </c>
      <c r="C140" s="878">
        <v>11985.38</v>
      </c>
      <c r="M140" s="878">
        <v>134</v>
      </c>
      <c r="N140" s="881" t="s">
        <v>672</v>
      </c>
      <c r="O140" s="878">
        <v>15607.53</v>
      </c>
      <c r="Y140" s="878">
        <v>134</v>
      </c>
      <c r="Z140" s="881" t="s">
        <v>774</v>
      </c>
      <c r="AA140" s="878">
        <v>496.25</v>
      </c>
    </row>
    <row r="141" spans="1:27" s="878" customFormat="1" x14ac:dyDescent="0.25">
      <c r="A141" s="878">
        <v>135</v>
      </c>
      <c r="B141" s="881" t="s">
        <v>758</v>
      </c>
      <c r="C141" s="878">
        <v>11920.82</v>
      </c>
      <c r="M141" s="878">
        <v>135</v>
      </c>
      <c r="N141" s="881" t="s">
        <v>816</v>
      </c>
      <c r="O141" s="878">
        <v>15542.44</v>
      </c>
      <c r="Y141" s="878">
        <v>135</v>
      </c>
      <c r="Z141" s="881" t="s">
        <v>662</v>
      </c>
      <c r="AA141" s="878">
        <v>417.43</v>
      </c>
    </row>
    <row r="142" spans="1:27" s="878" customFormat="1" x14ac:dyDescent="0.25">
      <c r="A142" s="878">
        <v>136</v>
      </c>
      <c r="B142" s="881" t="s">
        <v>695</v>
      </c>
      <c r="C142" s="878">
        <v>11888.95</v>
      </c>
      <c r="M142" s="878">
        <v>136</v>
      </c>
      <c r="N142" s="881" t="s">
        <v>765</v>
      </c>
      <c r="O142" s="878">
        <v>15529</v>
      </c>
      <c r="Y142" s="878">
        <v>136</v>
      </c>
      <c r="Z142" s="881" t="s">
        <v>584</v>
      </c>
      <c r="AA142" s="878">
        <v>379.23</v>
      </c>
    </row>
    <row r="143" spans="1:27" s="878" customFormat="1" x14ac:dyDescent="0.25">
      <c r="A143" s="878">
        <v>137</v>
      </c>
      <c r="B143" s="881" t="s">
        <v>703</v>
      </c>
      <c r="C143" s="878">
        <v>11888.81</v>
      </c>
      <c r="M143" s="878">
        <v>137</v>
      </c>
      <c r="N143" s="881" t="s">
        <v>778</v>
      </c>
      <c r="O143" s="878">
        <v>15445.63</v>
      </c>
      <c r="Y143" s="878">
        <v>137</v>
      </c>
      <c r="Z143" s="881" t="s">
        <v>627</v>
      </c>
      <c r="AA143" s="885">
        <v>0</v>
      </c>
    </row>
    <row r="144" spans="1:27" s="878" customFormat="1" x14ac:dyDescent="0.25">
      <c r="A144" s="878">
        <v>138</v>
      </c>
      <c r="B144" s="881" t="s">
        <v>678</v>
      </c>
      <c r="C144" s="878">
        <v>11875.93</v>
      </c>
      <c r="M144" s="878">
        <v>138</v>
      </c>
      <c r="N144" s="881" t="s">
        <v>804</v>
      </c>
      <c r="O144" s="878">
        <v>15404.63</v>
      </c>
      <c r="Y144" s="878">
        <v>138</v>
      </c>
      <c r="Z144" s="881" t="s">
        <v>628</v>
      </c>
      <c r="AA144" s="885">
        <v>0</v>
      </c>
    </row>
    <row r="145" spans="1:27" s="878" customFormat="1" x14ac:dyDescent="0.25">
      <c r="A145" s="878">
        <v>139</v>
      </c>
      <c r="B145" s="881" t="s">
        <v>681</v>
      </c>
      <c r="C145" s="878">
        <v>11867.3</v>
      </c>
      <c r="M145" s="878">
        <v>139</v>
      </c>
      <c r="N145" s="881" t="s">
        <v>694</v>
      </c>
      <c r="O145" s="878">
        <v>15378.45</v>
      </c>
      <c r="Y145" s="878">
        <v>139</v>
      </c>
      <c r="Z145" s="881" t="s">
        <v>631</v>
      </c>
      <c r="AA145" s="885">
        <v>0</v>
      </c>
    </row>
    <row r="146" spans="1:27" s="878" customFormat="1" x14ac:dyDescent="0.25">
      <c r="A146" s="878">
        <v>140</v>
      </c>
      <c r="B146" s="881" t="s">
        <v>710</v>
      </c>
      <c r="C146" s="878">
        <v>11854.65</v>
      </c>
      <c r="M146" s="878">
        <v>140</v>
      </c>
      <c r="N146" s="881" t="s">
        <v>642</v>
      </c>
      <c r="O146" s="878">
        <v>15368.4</v>
      </c>
      <c r="Y146" s="878">
        <v>140</v>
      </c>
      <c r="Z146" s="881" t="s">
        <v>633</v>
      </c>
      <c r="AA146" s="885">
        <v>0</v>
      </c>
    </row>
    <row r="147" spans="1:27" s="878" customFormat="1" x14ac:dyDescent="0.25">
      <c r="A147" s="878">
        <v>141</v>
      </c>
      <c r="B147" s="881" t="s">
        <v>736</v>
      </c>
      <c r="C147" s="878">
        <v>11831.65</v>
      </c>
      <c r="M147" s="878">
        <v>141</v>
      </c>
      <c r="N147" s="881" t="s">
        <v>785</v>
      </c>
      <c r="O147" s="878">
        <v>15356.28</v>
      </c>
      <c r="Y147" s="878">
        <v>141</v>
      </c>
      <c r="Z147" s="881" t="s">
        <v>634</v>
      </c>
      <c r="AA147" s="885">
        <v>0</v>
      </c>
    </row>
    <row r="148" spans="1:27" s="878" customFormat="1" x14ac:dyDescent="0.25">
      <c r="A148" s="878">
        <v>142</v>
      </c>
      <c r="B148" s="881" t="s">
        <v>646</v>
      </c>
      <c r="C148" s="878">
        <v>11830.7</v>
      </c>
      <c r="M148" s="878">
        <v>142</v>
      </c>
      <c r="N148" s="881" t="s">
        <v>750</v>
      </c>
      <c r="O148" s="878">
        <v>15346.29</v>
      </c>
      <c r="Y148" s="878">
        <v>142</v>
      </c>
      <c r="Z148" s="881" t="s">
        <v>640</v>
      </c>
      <c r="AA148" s="885">
        <v>0</v>
      </c>
    </row>
    <row r="149" spans="1:27" s="878" customFormat="1" x14ac:dyDescent="0.25">
      <c r="A149" s="878">
        <v>143</v>
      </c>
      <c r="B149" s="881" t="s">
        <v>759</v>
      </c>
      <c r="C149" s="878">
        <v>11822.25</v>
      </c>
      <c r="M149" s="878">
        <v>143</v>
      </c>
      <c r="N149" s="881" t="s">
        <v>572</v>
      </c>
      <c r="O149" s="878">
        <v>15342.15</v>
      </c>
      <c r="Y149" s="878">
        <v>143</v>
      </c>
      <c r="Z149" s="881" t="s">
        <v>643</v>
      </c>
      <c r="AA149" s="885">
        <v>0</v>
      </c>
    </row>
    <row r="150" spans="1:27" s="878" customFormat="1" x14ac:dyDescent="0.25">
      <c r="A150" s="878">
        <v>144</v>
      </c>
      <c r="B150" s="881" t="s">
        <v>648</v>
      </c>
      <c r="C150" s="878">
        <v>11782.77</v>
      </c>
      <c r="M150" s="878">
        <v>144</v>
      </c>
      <c r="N150" s="881" t="s">
        <v>802</v>
      </c>
      <c r="O150" s="878">
        <v>15320.29</v>
      </c>
      <c r="Y150" s="878">
        <v>144</v>
      </c>
      <c r="Z150" s="881" t="s">
        <v>572</v>
      </c>
      <c r="AA150" s="885">
        <v>0</v>
      </c>
    </row>
    <row r="151" spans="1:27" s="878" customFormat="1" x14ac:dyDescent="0.25">
      <c r="A151" s="878">
        <v>145</v>
      </c>
      <c r="B151" s="881" t="s">
        <v>754</v>
      </c>
      <c r="C151" s="878">
        <v>11770.88</v>
      </c>
      <c r="M151" s="878">
        <v>145</v>
      </c>
      <c r="N151" s="881" t="s">
        <v>731</v>
      </c>
      <c r="O151" s="878">
        <v>15266.42</v>
      </c>
      <c r="Y151" s="878">
        <v>145</v>
      </c>
      <c r="Z151" s="881" t="s">
        <v>644</v>
      </c>
      <c r="AA151" s="885">
        <v>0</v>
      </c>
    </row>
    <row r="152" spans="1:27" s="878" customFormat="1" x14ac:dyDescent="0.25">
      <c r="A152" s="878">
        <v>146</v>
      </c>
      <c r="B152" s="881" t="s">
        <v>702</v>
      </c>
      <c r="C152" s="878">
        <v>11764.43</v>
      </c>
      <c r="M152" s="878">
        <v>146</v>
      </c>
      <c r="N152" s="881" t="s">
        <v>724</v>
      </c>
      <c r="O152" s="878">
        <v>15262.28</v>
      </c>
      <c r="Y152" s="878">
        <v>146</v>
      </c>
      <c r="Z152" s="881" t="s">
        <v>645</v>
      </c>
      <c r="AA152" s="885">
        <v>0</v>
      </c>
    </row>
    <row r="153" spans="1:27" s="878" customFormat="1" x14ac:dyDescent="0.25">
      <c r="A153" s="878">
        <v>147</v>
      </c>
      <c r="B153" s="881" t="s">
        <v>704</v>
      </c>
      <c r="C153" s="878">
        <v>11746.21</v>
      </c>
      <c r="M153" s="878">
        <v>147</v>
      </c>
      <c r="N153" s="881" t="s">
        <v>678</v>
      </c>
      <c r="O153" s="878">
        <v>15251.7</v>
      </c>
      <c r="Y153" s="878">
        <v>147</v>
      </c>
      <c r="Z153" s="881" t="s">
        <v>576</v>
      </c>
      <c r="AA153" s="885">
        <v>0</v>
      </c>
    </row>
    <row r="154" spans="1:27" s="878" customFormat="1" x14ac:dyDescent="0.25">
      <c r="A154" s="878">
        <v>148</v>
      </c>
      <c r="B154" s="881" t="s">
        <v>572</v>
      </c>
      <c r="C154" s="878">
        <v>11741.91</v>
      </c>
      <c r="M154" s="878">
        <v>148</v>
      </c>
      <c r="N154" s="881" t="s">
        <v>635</v>
      </c>
      <c r="O154" s="878">
        <v>15249.85</v>
      </c>
      <c r="Y154" s="878">
        <v>148</v>
      </c>
      <c r="Z154" s="881" t="s">
        <v>648</v>
      </c>
      <c r="AA154" s="885">
        <v>0</v>
      </c>
    </row>
    <row r="155" spans="1:27" s="878" customFormat="1" x14ac:dyDescent="0.25">
      <c r="A155" s="878">
        <v>149</v>
      </c>
      <c r="B155" s="881" t="s">
        <v>724</v>
      </c>
      <c r="C155" s="878">
        <v>11730.24</v>
      </c>
      <c r="M155" s="878">
        <v>149</v>
      </c>
      <c r="N155" s="881" t="s">
        <v>645</v>
      </c>
      <c r="O155" s="878">
        <v>15249.41</v>
      </c>
      <c r="Y155" s="878">
        <v>149</v>
      </c>
      <c r="Z155" s="881" t="s">
        <v>650</v>
      </c>
      <c r="AA155" s="885">
        <v>0</v>
      </c>
    </row>
    <row r="156" spans="1:27" s="878" customFormat="1" x14ac:dyDescent="0.25">
      <c r="A156" s="878">
        <v>150</v>
      </c>
      <c r="B156" s="881" t="s">
        <v>633</v>
      </c>
      <c r="C156" s="878">
        <v>11688.49</v>
      </c>
      <c r="M156" s="878">
        <v>150</v>
      </c>
      <c r="N156" s="881" t="s">
        <v>733</v>
      </c>
      <c r="O156" s="878">
        <v>15229.21</v>
      </c>
      <c r="Y156" s="878">
        <v>150</v>
      </c>
      <c r="Z156" s="881" t="s">
        <v>652</v>
      </c>
      <c r="AA156" s="885">
        <v>0</v>
      </c>
    </row>
    <row r="157" spans="1:27" s="878" customFormat="1" x14ac:dyDescent="0.25">
      <c r="A157" s="878">
        <v>151</v>
      </c>
      <c r="B157" s="881" t="s">
        <v>767</v>
      </c>
      <c r="C157" s="878">
        <v>11636.24</v>
      </c>
      <c r="M157" s="878">
        <v>151</v>
      </c>
      <c r="N157" s="881" t="s">
        <v>607</v>
      </c>
      <c r="O157" s="878">
        <v>15215.06</v>
      </c>
      <c r="Y157" s="878">
        <v>151</v>
      </c>
      <c r="Z157" s="881" t="s">
        <v>577</v>
      </c>
      <c r="AA157" s="885">
        <v>0</v>
      </c>
    </row>
    <row r="158" spans="1:27" s="878" customFormat="1" x14ac:dyDescent="0.25">
      <c r="A158" s="878">
        <v>152</v>
      </c>
      <c r="B158" s="881" t="s">
        <v>785</v>
      </c>
      <c r="C158" s="878">
        <v>11635.72</v>
      </c>
      <c r="M158" s="878">
        <v>152</v>
      </c>
      <c r="N158" s="881" t="s">
        <v>587</v>
      </c>
      <c r="O158" s="878">
        <v>15173.52</v>
      </c>
      <c r="Y158" s="878">
        <v>152</v>
      </c>
      <c r="Z158" s="881" t="s">
        <v>661</v>
      </c>
      <c r="AA158" s="885">
        <v>0</v>
      </c>
    </row>
    <row r="159" spans="1:27" s="878" customFormat="1" x14ac:dyDescent="0.25">
      <c r="A159" s="878">
        <v>153</v>
      </c>
      <c r="B159" s="881" t="s">
        <v>686</v>
      </c>
      <c r="C159" s="878">
        <v>11626.57</v>
      </c>
      <c r="M159" s="878">
        <v>153</v>
      </c>
      <c r="N159" s="881" t="s">
        <v>577</v>
      </c>
      <c r="O159" s="878">
        <v>15150</v>
      </c>
      <c r="Y159" s="878">
        <v>153</v>
      </c>
      <c r="Z159" s="881" t="s">
        <v>666</v>
      </c>
      <c r="AA159" s="885">
        <v>0</v>
      </c>
    </row>
    <row r="160" spans="1:27" s="878" customFormat="1" x14ac:dyDescent="0.25">
      <c r="A160" s="878">
        <v>154</v>
      </c>
      <c r="B160" s="881" t="s">
        <v>745</v>
      </c>
      <c r="C160" s="878">
        <v>11623.6</v>
      </c>
      <c r="M160" s="878">
        <v>154</v>
      </c>
      <c r="N160" s="881" t="s">
        <v>699</v>
      </c>
      <c r="O160" s="878">
        <v>15094.25</v>
      </c>
      <c r="Y160" s="878">
        <v>154</v>
      </c>
      <c r="Z160" s="881" t="s">
        <v>673</v>
      </c>
      <c r="AA160" s="885">
        <v>0</v>
      </c>
    </row>
    <row r="161" spans="1:27" s="878" customFormat="1" x14ac:dyDescent="0.25">
      <c r="A161" s="878">
        <v>155</v>
      </c>
      <c r="B161" s="881" t="s">
        <v>577</v>
      </c>
      <c r="C161" s="878">
        <v>11575.67</v>
      </c>
      <c r="M161" s="878">
        <v>155</v>
      </c>
      <c r="N161" s="881" t="s">
        <v>729</v>
      </c>
      <c r="O161" s="878">
        <v>15081.78</v>
      </c>
      <c r="Y161" s="878">
        <v>155</v>
      </c>
      <c r="Z161" s="881" t="s">
        <v>676</v>
      </c>
      <c r="AA161" s="885">
        <v>0</v>
      </c>
    </row>
    <row r="162" spans="1:27" s="878" customFormat="1" x14ac:dyDescent="0.25">
      <c r="A162" s="878">
        <v>156</v>
      </c>
      <c r="B162" s="881" t="s">
        <v>729</v>
      </c>
      <c r="C162" s="878">
        <v>11562.93</v>
      </c>
      <c r="M162" s="878">
        <v>156</v>
      </c>
      <c r="N162" s="881" t="s">
        <v>753</v>
      </c>
      <c r="O162" s="878">
        <v>15061.57</v>
      </c>
      <c r="Y162" s="878">
        <v>156</v>
      </c>
      <c r="Z162" s="881" t="s">
        <v>580</v>
      </c>
      <c r="AA162" s="885">
        <v>0</v>
      </c>
    </row>
    <row r="163" spans="1:27" s="878" customFormat="1" x14ac:dyDescent="0.25">
      <c r="A163" s="1912">
        <v>157</v>
      </c>
      <c r="B163" s="881" t="s">
        <v>657</v>
      </c>
      <c r="C163" s="878">
        <v>11523.44</v>
      </c>
      <c r="M163" s="878">
        <v>157</v>
      </c>
      <c r="N163" s="881" t="s">
        <v>749</v>
      </c>
      <c r="O163" s="878">
        <v>15051.41</v>
      </c>
      <c r="Y163" s="878">
        <v>157</v>
      </c>
      <c r="Z163" s="881" t="s">
        <v>680</v>
      </c>
      <c r="AA163" s="885">
        <v>0</v>
      </c>
    </row>
    <row r="164" spans="1:27" s="878" customFormat="1" x14ac:dyDescent="0.25">
      <c r="A164" s="878">
        <v>158</v>
      </c>
      <c r="B164" s="881" t="s">
        <v>690</v>
      </c>
      <c r="C164" s="878">
        <v>11503.5</v>
      </c>
      <c r="M164" s="878">
        <v>158</v>
      </c>
      <c r="N164" s="881" t="s">
        <v>646</v>
      </c>
      <c r="O164" s="878">
        <v>15035.03</v>
      </c>
      <c r="Y164" s="878">
        <v>158</v>
      </c>
      <c r="Z164" s="881" t="s">
        <v>683</v>
      </c>
      <c r="AA164" s="885">
        <v>0</v>
      </c>
    </row>
    <row r="165" spans="1:27" s="878" customFormat="1" x14ac:dyDescent="0.25">
      <c r="A165" s="878">
        <v>159</v>
      </c>
      <c r="B165" s="881" t="s">
        <v>804</v>
      </c>
      <c r="C165" s="878">
        <v>11482.86</v>
      </c>
      <c r="M165" s="878">
        <v>159</v>
      </c>
      <c r="N165" s="881" t="s">
        <v>644</v>
      </c>
      <c r="O165" s="878">
        <v>14959.56</v>
      </c>
      <c r="Y165" s="878">
        <v>159</v>
      </c>
      <c r="Z165" s="881" t="s">
        <v>685</v>
      </c>
      <c r="AA165" s="885">
        <v>0</v>
      </c>
    </row>
    <row r="166" spans="1:27" s="878" customFormat="1" x14ac:dyDescent="0.25">
      <c r="A166" s="878">
        <v>160</v>
      </c>
      <c r="B166" s="881" t="s">
        <v>707</v>
      </c>
      <c r="C166" s="878">
        <v>11465.06</v>
      </c>
      <c r="M166" s="878">
        <v>160</v>
      </c>
      <c r="N166" s="881" t="s">
        <v>631</v>
      </c>
      <c r="O166" s="878">
        <v>14936.9</v>
      </c>
      <c r="Y166" s="878">
        <v>160</v>
      </c>
      <c r="Z166" s="881" t="s">
        <v>686</v>
      </c>
      <c r="AA166" s="885">
        <v>0</v>
      </c>
    </row>
    <row r="167" spans="1:27" s="878" customFormat="1" x14ac:dyDescent="0.25">
      <c r="A167" s="878">
        <v>161</v>
      </c>
      <c r="B167" s="881" t="s">
        <v>607</v>
      </c>
      <c r="C167" s="878">
        <v>11455.19</v>
      </c>
      <c r="M167" s="878">
        <v>161</v>
      </c>
      <c r="N167" s="881" t="s">
        <v>660</v>
      </c>
      <c r="O167" s="878">
        <v>14933.17</v>
      </c>
      <c r="Y167" s="878">
        <v>161</v>
      </c>
      <c r="Z167" s="881" t="s">
        <v>689</v>
      </c>
      <c r="AA167" s="885">
        <v>0</v>
      </c>
    </row>
    <row r="168" spans="1:27" s="878" customFormat="1" x14ac:dyDescent="0.25">
      <c r="A168" s="878">
        <v>162</v>
      </c>
      <c r="B168" s="881" t="s">
        <v>661</v>
      </c>
      <c r="C168" s="878">
        <v>11442.03</v>
      </c>
      <c r="M168" s="878">
        <v>162</v>
      </c>
      <c r="N168" s="881" t="s">
        <v>767</v>
      </c>
      <c r="O168" s="878">
        <v>14887.52</v>
      </c>
      <c r="Y168" s="878">
        <v>162</v>
      </c>
      <c r="Z168" s="881" t="s">
        <v>690</v>
      </c>
      <c r="AA168" s="885">
        <v>0</v>
      </c>
    </row>
    <row r="169" spans="1:27" s="878" customFormat="1" x14ac:dyDescent="0.25">
      <c r="A169" s="878">
        <v>163</v>
      </c>
      <c r="B169" s="881" t="s">
        <v>746</v>
      </c>
      <c r="C169" s="878">
        <v>11422.4</v>
      </c>
      <c r="M169" s="878">
        <v>163</v>
      </c>
      <c r="N169" s="881" t="s">
        <v>707</v>
      </c>
      <c r="O169" s="878">
        <v>14883.75</v>
      </c>
      <c r="Y169" s="878">
        <v>163</v>
      </c>
      <c r="Z169" s="881" t="s">
        <v>692</v>
      </c>
      <c r="AA169" s="885">
        <v>0</v>
      </c>
    </row>
    <row r="170" spans="1:27" s="878" customFormat="1" x14ac:dyDescent="0.25">
      <c r="A170" s="878">
        <v>164</v>
      </c>
      <c r="B170" s="881" t="s">
        <v>696</v>
      </c>
      <c r="C170" s="878">
        <v>11422.07</v>
      </c>
      <c r="M170" s="878">
        <v>164</v>
      </c>
      <c r="N170" s="881" t="s">
        <v>679</v>
      </c>
      <c r="O170" s="878">
        <v>14859.55</v>
      </c>
      <c r="Y170" s="878">
        <v>164</v>
      </c>
      <c r="Z170" s="881" t="s">
        <v>701</v>
      </c>
      <c r="AA170" s="885">
        <v>0</v>
      </c>
    </row>
    <row r="171" spans="1:27" s="878" customFormat="1" x14ac:dyDescent="0.25">
      <c r="A171" s="878">
        <v>165</v>
      </c>
      <c r="B171" s="881" t="s">
        <v>802</v>
      </c>
      <c r="C171" s="878">
        <v>11390.06</v>
      </c>
      <c r="M171" s="878">
        <v>165</v>
      </c>
      <c r="N171" s="881" t="s">
        <v>648</v>
      </c>
      <c r="O171" s="878">
        <v>14821.49</v>
      </c>
      <c r="Y171" s="878">
        <v>165</v>
      </c>
      <c r="Z171" s="881" t="s">
        <v>705</v>
      </c>
      <c r="AA171" s="885">
        <v>0</v>
      </c>
    </row>
    <row r="172" spans="1:27" s="878" customFormat="1" x14ac:dyDescent="0.25">
      <c r="A172" s="878">
        <v>166</v>
      </c>
      <c r="B172" s="881" t="s">
        <v>576</v>
      </c>
      <c r="C172" s="878">
        <v>11386.16</v>
      </c>
      <c r="M172" s="878">
        <v>166</v>
      </c>
      <c r="N172" s="881" t="s">
        <v>586</v>
      </c>
      <c r="O172" s="878">
        <v>14752.38</v>
      </c>
      <c r="Y172" s="878">
        <v>166</v>
      </c>
      <c r="Z172" s="881" t="s">
        <v>582</v>
      </c>
      <c r="AA172" s="885">
        <v>0</v>
      </c>
    </row>
    <row r="173" spans="1:27" s="878" customFormat="1" x14ac:dyDescent="0.25">
      <c r="A173" s="878">
        <v>167</v>
      </c>
      <c r="B173" s="881" t="s">
        <v>781</v>
      </c>
      <c r="C173" s="878">
        <v>11318.13</v>
      </c>
      <c r="M173" s="878">
        <v>167</v>
      </c>
      <c r="N173" s="881" t="s">
        <v>735</v>
      </c>
      <c r="O173" s="878">
        <v>14729.6</v>
      </c>
      <c r="Y173" s="878">
        <v>167</v>
      </c>
      <c r="Z173" s="881" t="s">
        <v>583</v>
      </c>
      <c r="AA173" s="885">
        <v>0</v>
      </c>
    </row>
    <row r="174" spans="1:27" s="878" customFormat="1" x14ac:dyDescent="0.25">
      <c r="A174" s="878">
        <v>168</v>
      </c>
      <c r="B174" s="881" t="s">
        <v>734</v>
      </c>
      <c r="C174" s="878">
        <v>11265.54</v>
      </c>
      <c r="M174" s="878">
        <v>168</v>
      </c>
      <c r="N174" s="881" t="s">
        <v>798</v>
      </c>
      <c r="O174" s="878">
        <v>14710.56</v>
      </c>
      <c r="Y174" s="878">
        <v>168</v>
      </c>
      <c r="Z174" s="881" t="s">
        <v>711</v>
      </c>
      <c r="AA174" s="885">
        <v>0</v>
      </c>
    </row>
    <row r="175" spans="1:27" s="878" customFormat="1" x14ac:dyDescent="0.25">
      <c r="A175" s="878">
        <v>169</v>
      </c>
      <c r="B175" s="881" t="s">
        <v>731</v>
      </c>
      <c r="C175" s="878">
        <v>11256.6</v>
      </c>
      <c r="M175" s="878">
        <v>169</v>
      </c>
      <c r="N175" s="881" t="s">
        <v>626</v>
      </c>
      <c r="O175" s="878">
        <v>14671.32</v>
      </c>
      <c r="Y175" s="878">
        <v>169</v>
      </c>
      <c r="Z175" s="881" t="s">
        <v>713</v>
      </c>
      <c r="AA175" s="885">
        <v>0</v>
      </c>
    </row>
    <row r="176" spans="1:27" s="878" customFormat="1" x14ac:dyDescent="0.25">
      <c r="A176" s="878">
        <v>170</v>
      </c>
      <c r="B176" s="881" t="s">
        <v>735</v>
      </c>
      <c r="C176" s="878">
        <v>11198.4</v>
      </c>
      <c r="M176" s="878">
        <v>170</v>
      </c>
      <c r="N176" s="881" t="s">
        <v>630</v>
      </c>
      <c r="O176" s="878">
        <v>14661.32</v>
      </c>
      <c r="Y176" s="878">
        <v>170</v>
      </c>
      <c r="Z176" s="881" t="s">
        <v>714</v>
      </c>
      <c r="AA176" s="885">
        <v>0</v>
      </c>
    </row>
    <row r="177" spans="1:27" s="878" customFormat="1" x14ac:dyDescent="0.25">
      <c r="A177" s="878">
        <v>171</v>
      </c>
      <c r="B177" s="881" t="s">
        <v>774</v>
      </c>
      <c r="C177" s="878">
        <v>11192.97</v>
      </c>
      <c r="M177" s="878">
        <v>171</v>
      </c>
      <c r="N177" s="881" t="s">
        <v>690</v>
      </c>
      <c r="O177" s="878">
        <v>14654.14</v>
      </c>
      <c r="Y177" s="878">
        <v>171</v>
      </c>
      <c r="Z177" s="881" t="s">
        <v>716</v>
      </c>
      <c r="AA177" s="885">
        <v>0</v>
      </c>
    </row>
    <row r="178" spans="1:27" s="878" customFormat="1" x14ac:dyDescent="0.25">
      <c r="A178" s="878">
        <v>172</v>
      </c>
      <c r="B178" s="881" t="s">
        <v>719</v>
      </c>
      <c r="C178" s="878">
        <v>11182.4</v>
      </c>
      <c r="M178" s="878">
        <v>172</v>
      </c>
      <c r="N178" s="881" t="s">
        <v>759</v>
      </c>
      <c r="O178" s="878">
        <v>14524.92</v>
      </c>
      <c r="Y178" s="878">
        <v>172</v>
      </c>
      <c r="Z178" s="881" t="s">
        <v>718</v>
      </c>
      <c r="AA178" s="885">
        <v>0</v>
      </c>
    </row>
    <row r="179" spans="1:27" s="878" customFormat="1" x14ac:dyDescent="0.25">
      <c r="A179" s="878">
        <v>173</v>
      </c>
      <c r="B179" s="881" t="s">
        <v>699</v>
      </c>
      <c r="C179" s="878">
        <v>11126.71</v>
      </c>
      <c r="M179" s="878">
        <v>173</v>
      </c>
      <c r="N179" s="881" t="s">
        <v>576</v>
      </c>
      <c r="O179" s="878">
        <v>14503.15</v>
      </c>
      <c r="Y179" s="878">
        <v>173</v>
      </c>
      <c r="Z179" s="881" t="s">
        <v>720</v>
      </c>
      <c r="AA179" s="885">
        <v>0</v>
      </c>
    </row>
    <row r="180" spans="1:27" s="878" customFormat="1" x14ac:dyDescent="0.25">
      <c r="A180" s="878">
        <v>174</v>
      </c>
      <c r="B180" s="881" t="s">
        <v>584</v>
      </c>
      <c r="C180" s="878">
        <v>11122.82</v>
      </c>
      <c r="M180" s="878">
        <v>174</v>
      </c>
      <c r="N180" s="881" t="s">
        <v>661</v>
      </c>
      <c r="O180" s="878">
        <v>14486.38</v>
      </c>
      <c r="Y180" s="878">
        <v>174</v>
      </c>
      <c r="Z180" s="881" t="s">
        <v>723</v>
      </c>
      <c r="AA180" s="885">
        <v>0</v>
      </c>
    </row>
    <row r="181" spans="1:27" s="878" customFormat="1" x14ac:dyDescent="0.25">
      <c r="A181" s="878">
        <v>175</v>
      </c>
      <c r="B181" s="881" t="s">
        <v>698</v>
      </c>
      <c r="C181" s="878">
        <v>11090.33</v>
      </c>
      <c r="M181" s="878">
        <v>175</v>
      </c>
      <c r="N181" s="881" t="s">
        <v>771</v>
      </c>
      <c r="O181" s="878">
        <v>14481.64</v>
      </c>
      <c r="Y181" s="878">
        <v>175</v>
      </c>
      <c r="Z181" s="881" t="s">
        <v>724</v>
      </c>
      <c r="AA181" s="885">
        <v>0</v>
      </c>
    </row>
    <row r="182" spans="1:27" s="878" customFormat="1" x14ac:dyDescent="0.25">
      <c r="A182" s="878">
        <v>176</v>
      </c>
      <c r="B182" s="881" t="s">
        <v>692</v>
      </c>
      <c r="C182" s="878">
        <v>11088.33</v>
      </c>
      <c r="M182" s="878">
        <v>176</v>
      </c>
      <c r="N182" s="881" t="s">
        <v>627</v>
      </c>
      <c r="O182" s="878">
        <v>14469.76</v>
      </c>
      <c r="Y182" s="878">
        <v>176</v>
      </c>
      <c r="Z182" s="881" t="s">
        <v>728</v>
      </c>
      <c r="AA182" s="885">
        <v>0</v>
      </c>
    </row>
    <row r="183" spans="1:27" s="878" customFormat="1" x14ac:dyDescent="0.25">
      <c r="A183" s="878">
        <v>177</v>
      </c>
      <c r="B183" s="881" t="s">
        <v>589</v>
      </c>
      <c r="C183" s="878">
        <v>11069.34</v>
      </c>
      <c r="M183" s="878">
        <v>177</v>
      </c>
      <c r="N183" s="881" t="s">
        <v>686</v>
      </c>
      <c r="O183" s="878">
        <v>14447.15</v>
      </c>
      <c r="Y183" s="878">
        <v>177</v>
      </c>
      <c r="Z183" s="881" t="s">
        <v>730</v>
      </c>
      <c r="AA183" s="885">
        <v>0</v>
      </c>
    </row>
    <row r="184" spans="1:27" s="878" customFormat="1" x14ac:dyDescent="0.25">
      <c r="A184" s="878">
        <v>178</v>
      </c>
      <c r="B184" s="881" t="s">
        <v>626</v>
      </c>
      <c r="C184" s="878">
        <v>11035.05</v>
      </c>
      <c r="M184" s="878">
        <v>178</v>
      </c>
      <c r="N184" s="881" t="s">
        <v>756</v>
      </c>
      <c r="O184" s="878">
        <v>14415.16</v>
      </c>
      <c r="Y184" s="878">
        <v>178</v>
      </c>
      <c r="Z184" s="881" t="s">
        <v>731</v>
      </c>
      <c r="AA184" s="885">
        <v>0</v>
      </c>
    </row>
    <row r="185" spans="1:27" s="878" customFormat="1" x14ac:dyDescent="0.25">
      <c r="A185" s="878">
        <v>179</v>
      </c>
      <c r="B185" s="881" t="s">
        <v>756</v>
      </c>
      <c r="C185" s="878">
        <v>11031.88</v>
      </c>
      <c r="M185" s="878">
        <v>179</v>
      </c>
      <c r="N185" s="881" t="s">
        <v>625</v>
      </c>
      <c r="O185" s="878">
        <v>14367.38</v>
      </c>
      <c r="Y185" s="878">
        <v>179</v>
      </c>
      <c r="Z185" s="881" t="s">
        <v>735</v>
      </c>
      <c r="AA185" s="885">
        <v>0</v>
      </c>
    </row>
    <row r="186" spans="1:27" s="878" customFormat="1" x14ac:dyDescent="0.25">
      <c r="A186" s="878">
        <v>180</v>
      </c>
      <c r="B186" s="881" t="s">
        <v>800</v>
      </c>
      <c r="C186" s="878">
        <v>11013.05</v>
      </c>
      <c r="M186" s="878">
        <v>180</v>
      </c>
      <c r="N186" s="881" t="s">
        <v>734</v>
      </c>
      <c r="O186" s="878">
        <v>14301.31</v>
      </c>
      <c r="Y186" s="878">
        <v>180</v>
      </c>
      <c r="Z186" s="881" t="s">
        <v>739</v>
      </c>
      <c r="AA186" s="885">
        <v>0</v>
      </c>
    </row>
    <row r="187" spans="1:27" s="878" customFormat="1" x14ac:dyDescent="0.25">
      <c r="A187" s="878">
        <v>181</v>
      </c>
      <c r="B187" s="881" t="s">
        <v>771</v>
      </c>
      <c r="C187" s="878">
        <v>10998.22</v>
      </c>
      <c r="M187" s="878">
        <v>181</v>
      </c>
      <c r="N187" s="881" t="s">
        <v>633</v>
      </c>
      <c r="O187" s="878">
        <v>14301.24</v>
      </c>
      <c r="Y187" s="878">
        <v>181</v>
      </c>
      <c r="Z187" s="881" t="s">
        <v>740</v>
      </c>
      <c r="AA187" s="885">
        <v>0</v>
      </c>
    </row>
    <row r="188" spans="1:27" s="878" customFormat="1" x14ac:dyDescent="0.25">
      <c r="A188" s="878">
        <v>182</v>
      </c>
      <c r="B188" s="881" t="s">
        <v>687</v>
      </c>
      <c r="C188" s="878">
        <v>10934.14</v>
      </c>
      <c r="M188" s="878">
        <v>182</v>
      </c>
      <c r="N188" s="881" t="s">
        <v>584</v>
      </c>
      <c r="O188" s="878">
        <v>14297.67</v>
      </c>
      <c r="Y188" s="878">
        <v>182</v>
      </c>
      <c r="Z188" s="881" t="s">
        <v>741</v>
      </c>
      <c r="AA188" s="885">
        <v>0</v>
      </c>
    </row>
    <row r="189" spans="1:27" s="878" customFormat="1" x14ac:dyDescent="0.25">
      <c r="A189" s="878">
        <v>183</v>
      </c>
      <c r="B189" s="881" t="s">
        <v>586</v>
      </c>
      <c r="C189" s="878">
        <v>10928.97</v>
      </c>
      <c r="M189" s="878">
        <v>183</v>
      </c>
      <c r="N189" s="881" t="s">
        <v>698</v>
      </c>
      <c r="O189" s="878">
        <v>14285.44</v>
      </c>
      <c r="Y189" s="878">
        <v>183</v>
      </c>
      <c r="Z189" s="881" t="s">
        <v>746</v>
      </c>
      <c r="AA189" s="885">
        <v>0</v>
      </c>
    </row>
    <row r="190" spans="1:27" s="878" customFormat="1" x14ac:dyDescent="0.25">
      <c r="A190" s="878">
        <v>184</v>
      </c>
      <c r="B190" s="881" t="s">
        <v>652</v>
      </c>
      <c r="C190" s="878">
        <v>10869.2</v>
      </c>
      <c r="M190" s="878">
        <v>184</v>
      </c>
      <c r="N190" s="881" t="s">
        <v>580</v>
      </c>
      <c r="O190" s="878">
        <v>14183.28</v>
      </c>
      <c r="Y190" s="878">
        <v>184</v>
      </c>
      <c r="Z190" s="881" t="s">
        <v>749</v>
      </c>
      <c r="AA190" s="885">
        <v>0</v>
      </c>
    </row>
    <row r="191" spans="1:27" s="878" customFormat="1" x14ac:dyDescent="0.25">
      <c r="A191" s="878">
        <v>185</v>
      </c>
      <c r="B191" s="881" t="s">
        <v>798</v>
      </c>
      <c r="C191" s="878">
        <v>10847.46</v>
      </c>
      <c r="M191" s="878">
        <v>185</v>
      </c>
      <c r="N191" s="881" t="s">
        <v>702</v>
      </c>
      <c r="O191" s="878">
        <v>14105</v>
      </c>
      <c r="Y191" s="878">
        <v>185</v>
      </c>
      <c r="Z191" s="881" t="s">
        <v>750</v>
      </c>
      <c r="AA191" s="885">
        <v>0</v>
      </c>
    </row>
    <row r="192" spans="1:27" s="878" customFormat="1" x14ac:dyDescent="0.25">
      <c r="A192" s="878">
        <v>186</v>
      </c>
      <c r="B192" s="881" t="s">
        <v>749</v>
      </c>
      <c r="C192" s="878">
        <v>10753.46</v>
      </c>
      <c r="M192" s="878">
        <v>186</v>
      </c>
      <c r="N192" s="881" t="s">
        <v>774</v>
      </c>
      <c r="O192" s="878">
        <v>14058.9</v>
      </c>
      <c r="Y192" s="878">
        <v>186</v>
      </c>
      <c r="Z192" s="881" t="s">
        <v>752</v>
      </c>
      <c r="AA192" s="885">
        <v>0</v>
      </c>
    </row>
    <row r="193" spans="1:27" s="878" customFormat="1" x14ac:dyDescent="0.25">
      <c r="A193" s="878">
        <v>187</v>
      </c>
      <c r="B193" s="881" t="s">
        <v>644</v>
      </c>
      <c r="C193" s="878">
        <v>10649.41</v>
      </c>
      <c r="M193" s="878">
        <v>187</v>
      </c>
      <c r="N193" s="881" t="s">
        <v>703</v>
      </c>
      <c r="O193" s="878">
        <v>14012.46</v>
      </c>
      <c r="Y193" s="878">
        <v>187</v>
      </c>
      <c r="Z193" s="881" t="s">
        <v>753</v>
      </c>
      <c r="AA193" s="885">
        <v>0</v>
      </c>
    </row>
    <row r="194" spans="1:27" s="878" customFormat="1" x14ac:dyDescent="0.25">
      <c r="A194" s="878">
        <v>188</v>
      </c>
      <c r="B194" s="881" t="s">
        <v>792</v>
      </c>
      <c r="C194" s="878">
        <v>10612.19</v>
      </c>
      <c r="M194" s="878">
        <v>188</v>
      </c>
      <c r="N194" s="881" t="s">
        <v>643</v>
      </c>
      <c r="O194" s="878">
        <v>13849.33</v>
      </c>
      <c r="Y194" s="878">
        <v>188</v>
      </c>
      <c r="Z194" s="881" t="s">
        <v>754</v>
      </c>
      <c r="AA194" s="885">
        <v>0</v>
      </c>
    </row>
    <row r="195" spans="1:27" s="878" customFormat="1" x14ac:dyDescent="0.25">
      <c r="A195" s="878">
        <v>189</v>
      </c>
      <c r="B195" s="881" t="s">
        <v>660</v>
      </c>
      <c r="C195" s="878">
        <v>10605.79</v>
      </c>
      <c r="M195" s="878">
        <v>189</v>
      </c>
      <c r="N195" s="881" t="s">
        <v>652</v>
      </c>
      <c r="O195" s="878">
        <v>13843.77</v>
      </c>
      <c r="Y195" s="878">
        <v>189</v>
      </c>
      <c r="Z195" s="881" t="s">
        <v>755</v>
      </c>
      <c r="AA195" s="885">
        <v>0</v>
      </c>
    </row>
    <row r="196" spans="1:27" s="878" customFormat="1" x14ac:dyDescent="0.25">
      <c r="A196" s="878">
        <v>190</v>
      </c>
      <c r="B196" s="881" t="s">
        <v>742</v>
      </c>
      <c r="C196" s="878">
        <v>10601.85</v>
      </c>
      <c r="M196" s="878">
        <v>190</v>
      </c>
      <c r="N196" s="881" t="s">
        <v>792</v>
      </c>
      <c r="O196" s="878">
        <v>13842.94</v>
      </c>
      <c r="Y196" s="878">
        <v>190</v>
      </c>
      <c r="Z196" s="881" t="s">
        <v>756</v>
      </c>
      <c r="AA196" s="885">
        <v>0</v>
      </c>
    </row>
    <row r="197" spans="1:27" s="878" customFormat="1" x14ac:dyDescent="0.25">
      <c r="A197" s="878">
        <v>191</v>
      </c>
      <c r="B197" s="881" t="s">
        <v>580</v>
      </c>
      <c r="C197" s="878">
        <v>10587.65</v>
      </c>
      <c r="M197" s="878">
        <v>191</v>
      </c>
      <c r="N197" s="881" t="s">
        <v>772</v>
      </c>
      <c r="O197" s="878">
        <v>13839.35</v>
      </c>
      <c r="Y197" s="878">
        <v>191</v>
      </c>
      <c r="Z197" s="881" t="s">
        <v>758</v>
      </c>
      <c r="AA197" s="885">
        <v>0</v>
      </c>
    </row>
    <row r="198" spans="1:27" s="878" customFormat="1" x14ac:dyDescent="0.25">
      <c r="A198" s="878">
        <v>192</v>
      </c>
      <c r="B198" s="881" t="s">
        <v>628</v>
      </c>
      <c r="C198" s="878">
        <v>10581.92</v>
      </c>
      <c r="M198" s="878">
        <v>192</v>
      </c>
      <c r="N198" s="881" t="s">
        <v>680</v>
      </c>
      <c r="O198" s="878">
        <v>13737.62</v>
      </c>
      <c r="Y198" s="878">
        <v>192</v>
      </c>
      <c r="Z198" s="881" t="s">
        <v>759</v>
      </c>
      <c r="AA198" s="885">
        <v>0</v>
      </c>
    </row>
    <row r="199" spans="1:27" s="878" customFormat="1" x14ac:dyDescent="0.25">
      <c r="A199" s="878">
        <v>193</v>
      </c>
      <c r="B199" s="881" t="s">
        <v>753</v>
      </c>
      <c r="C199" s="878">
        <v>10559.81</v>
      </c>
      <c r="M199" s="878">
        <v>193</v>
      </c>
      <c r="N199" s="881" t="s">
        <v>781</v>
      </c>
      <c r="O199" s="878">
        <v>13666.51</v>
      </c>
      <c r="Y199" s="878">
        <v>193</v>
      </c>
      <c r="Z199" s="881" t="s">
        <v>765</v>
      </c>
      <c r="AA199" s="885">
        <v>0</v>
      </c>
    </row>
    <row r="200" spans="1:27" s="878" customFormat="1" x14ac:dyDescent="0.25">
      <c r="A200" s="878">
        <v>194</v>
      </c>
      <c r="B200" s="881" t="s">
        <v>680</v>
      </c>
      <c r="C200" s="878">
        <v>10523.84</v>
      </c>
      <c r="M200" s="878">
        <v>194</v>
      </c>
      <c r="N200" s="881" t="s">
        <v>719</v>
      </c>
      <c r="O200" s="878">
        <v>13657.25</v>
      </c>
      <c r="Y200" s="878">
        <v>194</v>
      </c>
      <c r="Z200" s="881" t="s">
        <v>766</v>
      </c>
      <c r="AA200" s="885">
        <v>0</v>
      </c>
    </row>
    <row r="201" spans="1:27" s="878" customFormat="1" x14ac:dyDescent="0.25">
      <c r="A201" s="878">
        <v>195</v>
      </c>
      <c r="B201" s="881" t="s">
        <v>627</v>
      </c>
      <c r="C201" s="878">
        <v>10475.11</v>
      </c>
      <c r="M201" s="878">
        <v>195</v>
      </c>
      <c r="N201" s="881" t="s">
        <v>727</v>
      </c>
      <c r="O201" s="878">
        <v>13588.54</v>
      </c>
      <c r="Y201" s="878">
        <v>195</v>
      </c>
      <c r="Z201" s="881" t="s">
        <v>767</v>
      </c>
      <c r="AA201" s="885">
        <v>0</v>
      </c>
    </row>
    <row r="202" spans="1:27" s="878" customFormat="1" x14ac:dyDescent="0.25">
      <c r="A202" s="878">
        <v>196</v>
      </c>
      <c r="B202" s="881" t="s">
        <v>727</v>
      </c>
      <c r="C202" s="878">
        <v>10336.64</v>
      </c>
      <c r="M202" s="878">
        <v>196</v>
      </c>
      <c r="N202" s="881" t="s">
        <v>800</v>
      </c>
      <c r="O202" s="878">
        <v>13552.04</v>
      </c>
      <c r="Y202" s="878">
        <v>196</v>
      </c>
      <c r="Z202" s="881" t="s">
        <v>770</v>
      </c>
      <c r="AA202" s="885">
        <v>0</v>
      </c>
    </row>
    <row r="203" spans="1:27" s="878" customFormat="1" x14ac:dyDescent="0.25">
      <c r="A203" s="878">
        <v>197</v>
      </c>
      <c r="B203" s="881" t="s">
        <v>778</v>
      </c>
      <c r="C203" s="878">
        <v>10308.299999999999</v>
      </c>
      <c r="M203" s="878">
        <v>197</v>
      </c>
      <c r="N203" s="881" t="s">
        <v>589</v>
      </c>
      <c r="O203" s="878">
        <v>13315.98</v>
      </c>
      <c r="Y203" s="878">
        <v>197</v>
      </c>
      <c r="Z203" s="881" t="s">
        <v>771</v>
      </c>
      <c r="AA203" s="885">
        <v>0</v>
      </c>
    </row>
    <row r="204" spans="1:27" s="878" customFormat="1" x14ac:dyDescent="0.25">
      <c r="A204" s="878">
        <v>198</v>
      </c>
      <c r="B204" s="881" t="s">
        <v>773</v>
      </c>
      <c r="C204" s="878">
        <v>10227.66</v>
      </c>
      <c r="M204" s="878">
        <v>198</v>
      </c>
      <c r="N204" s="881" t="s">
        <v>742</v>
      </c>
      <c r="O204" s="878">
        <v>13298.84</v>
      </c>
      <c r="Y204" s="878">
        <v>198</v>
      </c>
      <c r="Z204" s="881" t="s">
        <v>607</v>
      </c>
      <c r="AA204" s="885">
        <v>0</v>
      </c>
    </row>
    <row r="205" spans="1:27" s="878" customFormat="1" x14ac:dyDescent="0.25">
      <c r="A205" s="878">
        <v>199</v>
      </c>
      <c r="B205" s="881" t="s">
        <v>643</v>
      </c>
      <c r="C205" s="878">
        <v>10076.620000000001</v>
      </c>
      <c r="M205" s="878">
        <v>199</v>
      </c>
      <c r="N205" s="881" t="s">
        <v>687</v>
      </c>
      <c r="O205" s="878">
        <v>13291.67</v>
      </c>
      <c r="Y205" s="878">
        <v>199</v>
      </c>
      <c r="Z205" s="881" t="s">
        <v>773</v>
      </c>
      <c r="AA205" s="885">
        <v>0</v>
      </c>
    </row>
    <row r="206" spans="1:27" s="878" customFormat="1" x14ac:dyDescent="0.25">
      <c r="A206" s="878">
        <v>200</v>
      </c>
      <c r="B206" s="881" t="s">
        <v>772</v>
      </c>
      <c r="C206" s="878">
        <v>10054.33</v>
      </c>
      <c r="M206" s="878">
        <v>200</v>
      </c>
      <c r="N206" s="881" t="s">
        <v>766</v>
      </c>
      <c r="O206" s="878">
        <v>13068.64</v>
      </c>
      <c r="Y206" s="878">
        <v>200</v>
      </c>
      <c r="Z206" s="881" t="s">
        <v>780</v>
      </c>
      <c r="AA206" s="885">
        <v>0</v>
      </c>
    </row>
    <row r="207" spans="1:27" s="878" customFormat="1" x14ac:dyDescent="0.25">
      <c r="A207" s="878">
        <v>201</v>
      </c>
      <c r="B207" s="881" t="s">
        <v>705</v>
      </c>
      <c r="C207" s="878">
        <v>9807.01</v>
      </c>
      <c r="M207" s="878">
        <v>201</v>
      </c>
      <c r="N207" s="881" t="s">
        <v>773</v>
      </c>
      <c r="O207" s="878">
        <v>13054.29</v>
      </c>
      <c r="Y207" s="878">
        <v>201</v>
      </c>
      <c r="Z207" s="881" t="s">
        <v>786</v>
      </c>
      <c r="AA207" s="885">
        <v>0</v>
      </c>
    </row>
    <row r="208" spans="1:27" s="878" customFormat="1" x14ac:dyDescent="0.25">
      <c r="A208" s="878">
        <v>202</v>
      </c>
      <c r="B208" s="881" t="s">
        <v>662</v>
      </c>
      <c r="C208" s="878">
        <v>9748.73</v>
      </c>
      <c r="M208" s="878">
        <v>202</v>
      </c>
      <c r="N208" s="881" t="s">
        <v>638</v>
      </c>
      <c r="O208" s="878">
        <v>13030.85</v>
      </c>
      <c r="Y208" s="878">
        <v>202</v>
      </c>
      <c r="Z208" s="881" t="s">
        <v>789</v>
      </c>
      <c r="AA208" s="885">
        <v>0</v>
      </c>
    </row>
    <row r="209" spans="1:27" s="878" customFormat="1" x14ac:dyDescent="0.25">
      <c r="A209" s="878">
        <v>203</v>
      </c>
      <c r="B209" s="881" t="s">
        <v>775</v>
      </c>
      <c r="C209" s="878">
        <v>9578.49</v>
      </c>
      <c r="M209" s="878">
        <v>203</v>
      </c>
      <c r="N209" s="881" t="s">
        <v>770</v>
      </c>
      <c r="O209" s="878">
        <v>13006.77</v>
      </c>
      <c r="Y209" s="878">
        <v>203</v>
      </c>
      <c r="Z209" s="881" t="s">
        <v>792</v>
      </c>
      <c r="AA209" s="885">
        <v>0</v>
      </c>
    </row>
    <row r="210" spans="1:27" s="878" customFormat="1" x14ac:dyDescent="0.25">
      <c r="A210" s="878">
        <v>204</v>
      </c>
      <c r="B210" s="881" t="s">
        <v>638</v>
      </c>
      <c r="C210" s="878">
        <v>9564.86</v>
      </c>
      <c r="M210" s="878">
        <v>204</v>
      </c>
      <c r="N210" s="881" t="s">
        <v>628</v>
      </c>
      <c r="O210" s="878">
        <v>12762.69</v>
      </c>
      <c r="Y210" s="878">
        <v>204</v>
      </c>
      <c r="Z210" s="881" t="s">
        <v>795</v>
      </c>
      <c r="AA210" s="885">
        <v>0</v>
      </c>
    </row>
    <row r="211" spans="1:27" s="878" customFormat="1" x14ac:dyDescent="0.25">
      <c r="A211" s="878">
        <v>205</v>
      </c>
      <c r="B211" s="881" t="s">
        <v>770</v>
      </c>
      <c r="C211" s="878">
        <v>9425.5300000000007</v>
      </c>
      <c r="M211" s="878">
        <v>205</v>
      </c>
      <c r="N211" s="881" t="s">
        <v>705</v>
      </c>
      <c r="O211" s="878">
        <v>12338.12</v>
      </c>
      <c r="Y211" s="878">
        <v>205</v>
      </c>
      <c r="Z211" s="881" t="s">
        <v>586</v>
      </c>
      <c r="AA211" s="885">
        <v>0</v>
      </c>
    </row>
    <row r="212" spans="1:27" s="878" customFormat="1" x14ac:dyDescent="0.25">
      <c r="A212" s="878">
        <v>206</v>
      </c>
      <c r="B212" s="881" t="s">
        <v>766</v>
      </c>
      <c r="C212" s="878">
        <v>9356.2099999999991</v>
      </c>
      <c r="M212" s="878">
        <v>206</v>
      </c>
      <c r="N212" s="881" t="s">
        <v>730</v>
      </c>
      <c r="O212" s="878">
        <v>11773.77</v>
      </c>
      <c r="Y212" s="878">
        <v>206</v>
      </c>
      <c r="Z212" s="881" t="s">
        <v>801</v>
      </c>
      <c r="AA212" s="885">
        <v>0</v>
      </c>
    </row>
    <row r="213" spans="1:27" s="878" customFormat="1" x14ac:dyDescent="0.25">
      <c r="A213" s="878">
        <v>207</v>
      </c>
      <c r="B213" s="881" t="s">
        <v>730</v>
      </c>
      <c r="C213" s="878">
        <v>9274.4699999999993</v>
      </c>
      <c r="M213" s="878">
        <v>207</v>
      </c>
      <c r="N213" s="881" t="s">
        <v>693</v>
      </c>
      <c r="O213" s="878">
        <v>11713.77</v>
      </c>
      <c r="Y213" s="878">
        <v>207</v>
      </c>
      <c r="Z213" s="881" t="s">
        <v>802</v>
      </c>
      <c r="AA213" s="885">
        <v>0</v>
      </c>
    </row>
    <row r="214" spans="1:27" s="878" customFormat="1" x14ac:dyDescent="0.25">
      <c r="A214" s="878">
        <v>208</v>
      </c>
      <c r="B214" s="881" t="s">
        <v>625</v>
      </c>
      <c r="C214" s="878">
        <v>8934.76</v>
      </c>
      <c r="M214" s="878">
        <v>208</v>
      </c>
      <c r="N214" s="881" t="s">
        <v>755</v>
      </c>
      <c r="O214" s="878">
        <v>11409.84</v>
      </c>
      <c r="Y214" s="878">
        <v>208</v>
      </c>
      <c r="Z214" s="881" t="s">
        <v>807</v>
      </c>
      <c r="AA214" s="885">
        <v>0</v>
      </c>
    </row>
    <row r="215" spans="1:27" s="878" customFormat="1" x14ac:dyDescent="0.25">
      <c r="A215" s="878">
        <v>209</v>
      </c>
      <c r="B215" s="881" t="s">
        <v>666</v>
      </c>
      <c r="C215" s="878">
        <v>8363.5</v>
      </c>
      <c r="M215" s="878">
        <v>209</v>
      </c>
      <c r="N215" s="881" t="s">
        <v>662</v>
      </c>
      <c r="O215" s="878">
        <v>11389.18</v>
      </c>
      <c r="Y215" s="878">
        <v>209</v>
      </c>
      <c r="Z215" s="881" t="s">
        <v>809</v>
      </c>
      <c r="AA215" s="885">
        <v>0</v>
      </c>
    </row>
    <row r="216" spans="1:27" s="878" customFormat="1" x14ac:dyDescent="0.25">
      <c r="A216" s="878">
        <v>210</v>
      </c>
      <c r="B216" s="881" t="s">
        <v>663</v>
      </c>
      <c r="C216" s="878">
        <v>8349.74</v>
      </c>
      <c r="M216" s="878">
        <v>210</v>
      </c>
      <c r="N216" s="881" t="s">
        <v>666</v>
      </c>
      <c r="O216" s="878">
        <v>10437.61</v>
      </c>
      <c r="Y216" s="878">
        <v>210</v>
      </c>
      <c r="Z216" s="881" t="s">
        <v>588</v>
      </c>
      <c r="AA216" s="885">
        <v>0</v>
      </c>
    </row>
    <row r="217" spans="1:27" s="878" customFormat="1" x14ac:dyDescent="0.25">
      <c r="A217" s="878">
        <v>211</v>
      </c>
      <c r="B217" s="881" t="s">
        <v>755</v>
      </c>
      <c r="C217" s="878">
        <v>7880.26</v>
      </c>
      <c r="M217" s="878">
        <v>211</v>
      </c>
      <c r="N217" s="881" t="s">
        <v>775</v>
      </c>
      <c r="O217" s="878">
        <v>10341.5</v>
      </c>
      <c r="Y217" s="878">
        <v>211</v>
      </c>
      <c r="Z217" s="881" t="s">
        <v>811</v>
      </c>
      <c r="AA217" s="885">
        <v>0</v>
      </c>
    </row>
    <row r="218" spans="1:27" s="878" customFormat="1" x14ac:dyDescent="0.25">
      <c r="A218" s="878">
        <v>212</v>
      </c>
      <c r="B218" s="881" t="s">
        <v>693</v>
      </c>
      <c r="C218" s="878">
        <v>7235.5</v>
      </c>
      <c r="M218" s="878">
        <v>212</v>
      </c>
      <c r="N218" s="881" t="s">
        <v>663</v>
      </c>
      <c r="O218" s="878">
        <v>10142.26</v>
      </c>
      <c r="Y218" s="878">
        <v>212</v>
      </c>
      <c r="Z218" s="881" t="s">
        <v>816</v>
      </c>
      <c r="AA218" s="885">
        <v>0</v>
      </c>
    </row>
    <row r="221" spans="1:27" ht="26.25" x14ac:dyDescent="0.4">
      <c r="A221" s="1902" t="s">
        <v>1711</v>
      </c>
    </row>
    <row r="224" spans="1:27" x14ac:dyDescent="0.25">
      <c r="B224" s="256" t="s">
        <v>1706</v>
      </c>
      <c r="C224" s="256" t="s">
        <v>622</v>
      </c>
    </row>
    <row r="225" spans="1:12" x14ac:dyDescent="0.25">
      <c r="C225" s="1903" t="s">
        <v>1708</v>
      </c>
    </row>
    <row r="226" spans="1:12" x14ac:dyDescent="0.25">
      <c r="A226" s="1914">
        <v>1</v>
      </c>
      <c r="B226" s="256" t="s">
        <v>270</v>
      </c>
      <c r="C226" s="1913">
        <v>15427.62</v>
      </c>
    </row>
    <row r="227" spans="1:12" x14ac:dyDescent="0.25">
      <c r="A227" s="1914">
        <v>2</v>
      </c>
      <c r="B227" s="256" t="s">
        <v>726</v>
      </c>
      <c r="C227" s="1913">
        <v>15090.74</v>
      </c>
    </row>
    <row r="228" spans="1:12" x14ac:dyDescent="0.25">
      <c r="A228" s="1914">
        <v>3</v>
      </c>
      <c r="B228" s="256" t="s">
        <v>688</v>
      </c>
      <c r="C228" s="1913">
        <v>13753.35</v>
      </c>
    </row>
    <row r="229" spans="1:12" ht="15.75" thickBot="1" x14ac:dyDescent="0.3">
      <c r="A229" s="1914">
        <v>4</v>
      </c>
      <c r="B229" s="256" t="s">
        <v>684</v>
      </c>
      <c r="C229" s="1913">
        <v>13496.23</v>
      </c>
    </row>
    <row r="230" spans="1:12" ht="15.75" thickBot="1" x14ac:dyDescent="0.3">
      <c r="A230" s="1915">
        <v>5</v>
      </c>
      <c r="B230" s="1916" t="s">
        <v>46</v>
      </c>
      <c r="C230" s="1917">
        <v>13267.89</v>
      </c>
    </row>
    <row r="231" spans="1:12" x14ac:dyDescent="0.25">
      <c r="A231" s="1914">
        <v>6</v>
      </c>
      <c r="B231" s="256" t="s">
        <v>639</v>
      </c>
      <c r="C231" s="1913">
        <v>13190.9</v>
      </c>
    </row>
    <row r="232" spans="1:12" x14ac:dyDescent="0.25">
      <c r="A232" s="1914">
        <v>7</v>
      </c>
      <c r="B232" s="256" t="s">
        <v>725</v>
      </c>
      <c r="C232" s="1913">
        <v>13003.06</v>
      </c>
    </row>
    <row r="233" spans="1:12" x14ac:dyDescent="0.25">
      <c r="A233" s="1914">
        <v>8</v>
      </c>
      <c r="B233" s="256" t="s">
        <v>762</v>
      </c>
      <c r="C233" s="1913">
        <v>12945</v>
      </c>
    </row>
    <row r="234" spans="1:12" x14ac:dyDescent="0.25">
      <c r="A234" s="1914">
        <v>9</v>
      </c>
      <c r="B234" s="256" t="s">
        <v>691</v>
      </c>
      <c r="C234" s="1913">
        <v>12918.54</v>
      </c>
    </row>
    <row r="235" spans="1:12" x14ac:dyDescent="0.25">
      <c r="A235" s="1914">
        <v>10</v>
      </c>
      <c r="B235" s="256" t="s">
        <v>799</v>
      </c>
      <c r="C235" s="1913">
        <v>12906.28</v>
      </c>
    </row>
    <row r="236" spans="1:12" x14ac:dyDescent="0.25">
      <c r="A236" s="1914">
        <v>11</v>
      </c>
      <c r="B236" s="256" t="s">
        <v>721</v>
      </c>
      <c r="C236" s="1913">
        <v>12383.73</v>
      </c>
    </row>
    <row r="237" spans="1:12" x14ac:dyDescent="0.25">
      <c r="A237" s="1914">
        <v>12</v>
      </c>
      <c r="B237" s="256" t="s">
        <v>272</v>
      </c>
      <c r="C237" s="1913">
        <v>12323.85</v>
      </c>
    </row>
    <row r="238" spans="1:12" x14ac:dyDescent="0.25">
      <c r="B238" s="256"/>
      <c r="C238" s="1913"/>
      <c r="D238" s="1913"/>
      <c r="E238" s="1913"/>
      <c r="J238" s="256"/>
      <c r="K238" s="256"/>
      <c r="L238" s="256"/>
    </row>
    <row r="239" spans="1:12" x14ac:dyDescent="0.25">
      <c r="B239" s="256"/>
      <c r="C239" s="1913"/>
      <c r="D239" s="1913"/>
      <c r="E239" s="1913"/>
      <c r="H239" s="256"/>
      <c r="I239" s="256"/>
    </row>
    <row r="240" spans="1:12" x14ac:dyDescent="0.25">
      <c r="C240" s="1903" t="s">
        <v>1709</v>
      </c>
      <c r="D240" s="1913"/>
      <c r="E240" s="1913"/>
      <c r="H240" s="256"/>
      <c r="I240" s="256"/>
      <c r="J240" s="1913"/>
      <c r="K240" s="1913"/>
      <c r="L240" s="1913"/>
    </row>
    <row r="241" spans="1:5" x14ac:dyDescent="0.25">
      <c r="A241" s="1914">
        <v>1</v>
      </c>
      <c r="B241" s="256" t="s">
        <v>726</v>
      </c>
      <c r="C241" s="1913">
        <v>11467.99</v>
      </c>
      <c r="D241" s="1913"/>
      <c r="E241" s="1913"/>
    </row>
    <row r="242" spans="1:5" x14ac:dyDescent="0.25">
      <c r="A242" s="1914">
        <v>2</v>
      </c>
      <c r="B242" s="256" t="s">
        <v>270</v>
      </c>
      <c r="C242" s="1913">
        <v>10934.86</v>
      </c>
      <c r="D242" s="1913"/>
      <c r="E242" s="1913"/>
    </row>
    <row r="243" spans="1:5" x14ac:dyDescent="0.25">
      <c r="A243" s="1914">
        <v>3</v>
      </c>
      <c r="B243" s="256" t="s">
        <v>688</v>
      </c>
      <c r="C243" s="1913">
        <v>10316.51</v>
      </c>
      <c r="D243" s="1913"/>
      <c r="E243" s="1913"/>
    </row>
    <row r="244" spans="1:5" ht="15.75" thickBot="1" x14ac:dyDescent="0.3">
      <c r="A244" s="1914">
        <v>4</v>
      </c>
      <c r="B244" s="256" t="s">
        <v>684</v>
      </c>
      <c r="C244" s="1913">
        <v>9895.98</v>
      </c>
      <c r="D244" s="1913"/>
      <c r="E244" s="1913"/>
    </row>
    <row r="245" spans="1:5" ht="15.75" thickBot="1" x14ac:dyDescent="0.3">
      <c r="A245" s="1915">
        <v>5</v>
      </c>
      <c r="B245" s="1916" t="s">
        <v>46</v>
      </c>
      <c r="C245" s="1917">
        <v>9824.49</v>
      </c>
      <c r="D245" s="1913"/>
      <c r="E245" s="1913"/>
    </row>
    <row r="246" spans="1:5" x14ac:dyDescent="0.25">
      <c r="A246" s="1914">
        <v>6</v>
      </c>
      <c r="B246" s="256" t="s">
        <v>762</v>
      </c>
      <c r="C246" s="1913">
        <v>9606.3799999999992</v>
      </c>
      <c r="D246" s="1913"/>
      <c r="E246" s="1913"/>
    </row>
    <row r="247" spans="1:5" x14ac:dyDescent="0.25">
      <c r="A247" s="1914">
        <v>7</v>
      </c>
      <c r="B247" s="256" t="s">
        <v>691</v>
      </c>
      <c r="C247" s="1913">
        <v>9533.65</v>
      </c>
      <c r="D247" s="1913"/>
      <c r="E247" s="1913"/>
    </row>
    <row r="248" spans="1:5" x14ac:dyDescent="0.25">
      <c r="A248" s="1914">
        <v>8</v>
      </c>
      <c r="B248" s="256" t="s">
        <v>639</v>
      </c>
      <c r="C248" s="1913">
        <v>9487.17</v>
      </c>
      <c r="D248" s="1913"/>
      <c r="E248" s="1913"/>
    </row>
    <row r="249" spans="1:5" x14ac:dyDescent="0.25">
      <c r="A249" s="1914">
        <v>9</v>
      </c>
      <c r="B249" s="256" t="s">
        <v>799</v>
      </c>
      <c r="C249" s="1913">
        <v>9288.75</v>
      </c>
      <c r="D249" s="1913"/>
      <c r="E249" s="1913"/>
    </row>
    <row r="250" spans="1:5" x14ac:dyDescent="0.25">
      <c r="A250" s="1914">
        <v>10</v>
      </c>
      <c r="B250" s="256" t="s">
        <v>725</v>
      </c>
      <c r="C250" s="1913">
        <v>9196.86</v>
      </c>
      <c r="D250" s="1913"/>
      <c r="E250" s="1913"/>
    </row>
    <row r="251" spans="1:5" x14ac:dyDescent="0.25">
      <c r="A251" s="1914">
        <v>11</v>
      </c>
      <c r="B251" s="256" t="s">
        <v>272</v>
      </c>
      <c r="C251" s="1913">
        <v>8560.48</v>
      </c>
      <c r="D251" s="1913"/>
      <c r="E251" s="1913"/>
    </row>
    <row r="252" spans="1:5" x14ac:dyDescent="0.25">
      <c r="A252" s="1914">
        <v>12</v>
      </c>
      <c r="B252" s="256" t="s">
        <v>721</v>
      </c>
      <c r="C252" s="1913">
        <v>8356.91</v>
      </c>
      <c r="D252" s="1913"/>
      <c r="E252" s="1913"/>
    </row>
    <row r="253" spans="1:5" x14ac:dyDescent="0.25">
      <c r="B253" s="256"/>
      <c r="C253" s="1913"/>
      <c r="D253" s="1913"/>
      <c r="E253" s="1913"/>
    </row>
    <row r="254" spans="1:5" x14ac:dyDescent="0.25">
      <c r="B254" s="256"/>
      <c r="C254" s="1913"/>
      <c r="D254" s="1913"/>
      <c r="E254" s="1913"/>
    </row>
    <row r="255" spans="1:5" x14ac:dyDescent="0.25">
      <c r="C255" s="1903" t="s">
        <v>1710</v>
      </c>
      <c r="D255" s="1913"/>
      <c r="E255" s="1913"/>
    </row>
    <row r="256" spans="1:5" x14ac:dyDescent="0.25">
      <c r="A256" s="1914">
        <v>1</v>
      </c>
      <c r="B256" s="256" t="s">
        <v>270</v>
      </c>
      <c r="C256" s="1913">
        <v>1314.27</v>
      </c>
      <c r="D256" s="1913"/>
      <c r="E256" s="1913"/>
    </row>
    <row r="257" spans="1:5" x14ac:dyDescent="0.25">
      <c r="A257" s="1914">
        <v>2</v>
      </c>
      <c r="B257" s="256" t="s">
        <v>684</v>
      </c>
      <c r="C257" s="1913">
        <v>679.32</v>
      </c>
      <c r="D257" s="1913"/>
      <c r="E257" s="1913"/>
    </row>
    <row r="258" spans="1:5" x14ac:dyDescent="0.25">
      <c r="A258" s="1914">
        <v>3</v>
      </c>
      <c r="B258" s="256" t="s">
        <v>726</v>
      </c>
      <c r="C258" s="1913">
        <v>642.96</v>
      </c>
      <c r="D258" s="1913"/>
      <c r="E258" s="1913"/>
    </row>
    <row r="259" spans="1:5" x14ac:dyDescent="0.25">
      <c r="A259" s="1914">
        <v>4</v>
      </c>
      <c r="B259" s="256" t="s">
        <v>639</v>
      </c>
      <c r="C259" s="1913">
        <v>530.19000000000005</v>
      </c>
      <c r="D259" s="1913"/>
      <c r="E259" s="1913"/>
    </row>
    <row r="260" spans="1:5" x14ac:dyDescent="0.25">
      <c r="A260" s="1914">
        <v>5</v>
      </c>
      <c r="B260" s="256" t="s">
        <v>272</v>
      </c>
      <c r="C260" s="1913">
        <v>509.37</v>
      </c>
      <c r="D260" s="1913"/>
      <c r="E260" s="1913"/>
    </row>
    <row r="261" spans="1:5" x14ac:dyDescent="0.25">
      <c r="A261" s="1914">
        <v>6</v>
      </c>
      <c r="B261" s="256" t="s">
        <v>688</v>
      </c>
      <c r="C261" s="1913">
        <v>507.77</v>
      </c>
      <c r="D261" s="1913"/>
      <c r="E261" s="1913"/>
    </row>
    <row r="262" spans="1:5" x14ac:dyDescent="0.25">
      <c r="A262" s="1914">
        <v>7</v>
      </c>
      <c r="B262" s="256" t="s">
        <v>725</v>
      </c>
      <c r="C262" s="1913">
        <v>500.6</v>
      </c>
      <c r="D262" s="1913"/>
      <c r="E262" s="1913"/>
    </row>
    <row r="263" spans="1:5" ht="15.75" thickBot="1" x14ac:dyDescent="0.3">
      <c r="A263" s="1914">
        <v>8</v>
      </c>
      <c r="B263" s="256" t="s">
        <v>691</v>
      </c>
      <c r="C263" s="1913">
        <v>497.32</v>
      </c>
      <c r="D263" s="1913"/>
      <c r="E263" s="1913"/>
    </row>
    <row r="264" spans="1:5" ht="15.75" thickBot="1" x14ac:dyDescent="0.3">
      <c r="A264" s="1915">
        <v>9</v>
      </c>
      <c r="B264" s="1916" t="s">
        <v>46</v>
      </c>
      <c r="C264" s="1917">
        <v>441.48</v>
      </c>
      <c r="D264" s="1913"/>
      <c r="E264" s="1913"/>
    </row>
    <row r="265" spans="1:5" x14ac:dyDescent="0.25">
      <c r="A265" s="1914">
        <v>10</v>
      </c>
      <c r="B265" s="256" t="s">
        <v>721</v>
      </c>
      <c r="C265" s="1913">
        <v>366.65</v>
      </c>
      <c r="D265" s="1913"/>
      <c r="E265" s="1913"/>
    </row>
    <row r="266" spans="1:5" x14ac:dyDescent="0.25">
      <c r="A266" s="1914">
        <v>11</v>
      </c>
      <c r="B266" s="256" t="s">
        <v>762</v>
      </c>
      <c r="C266" s="1913">
        <v>342.6</v>
      </c>
      <c r="D266" s="1913"/>
      <c r="E266" s="1913"/>
    </row>
    <row r="267" spans="1:5" x14ac:dyDescent="0.25">
      <c r="A267" s="1914">
        <v>12</v>
      </c>
      <c r="B267" s="256" t="s">
        <v>799</v>
      </c>
      <c r="C267" s="1913">
        <v>277.33</v>
      </c>
      <c r="D267" s="1913"/>
      <c r="E267" s="1913"/>
    </row>
    <row r="268" spans="1:5" x14ac:dyDescent="0.25">
      <c r="B268" s="256"/>
      <c r="C268" s="1913"/>
      <c r="D268" s="1913"/>
      <c r="E268" s="1913"/>
    </row>
    <row r="272" spans="1:5" ht="26.25" x14ac:dyDescent="0.4">
      <c r="A272" s="1902" t="s">
        <v>1712</v>
      </c>
    </row>
    <row r="274" spans="2:21" ht="38.25" x14ac:dyDescent="0.3">
      <c r="B274" s="852" t="s">
        <v>1705</v>
      </c>
      <c r="N274" s="1922" t="s">
        <v>1713</v>
      </c>
      <c r="O274" s="1928" t="s">
        <v>1714</v>
      </c>
      <c r="Q274" s="1922" t="s">
        <v>1713</v>
      </c>
      <c r="R274" s="1923" t="s">
        <v>1715</v>
      </c>
      <c r="T274" s="1922" t="s">
        <v>1713</v>
      </c>
      <c r="U274" s="1923" t="s">
        <v>1716</v>
      </c>
    </row>
    <row r="275" spans="2:21" x14ac:dyDescent="0.25">
      <c r="B275" s="256" t="s">
        <v>1706</v>
      </c>
      <c r="N275" s="1920" t="s">
        <v>633</v>
      </c>
      <c r="O275" s="1925">
        <v>822</v>
      </c>
      <c r="Q275" s="1920" t="s">
        <v>732</v>
      </c>
      <c r="R275" s="1925">
        <v>980</v>
      </c>
      <c r="T275" s="1920" t="s">
        <v>629</v>
      </c>
      <c r="U275" s="1925">
        <v>96.4</v>
      </c>
    </row>
    <row r="276" spans="2:21" x14ac:dyDescent="0.25">
      <c r="C276" s="256" t="s">
        <v>622</v>
      </c>
      <c r="N276" s="1920" t="s">
        <v>732</v>
      </c>
      <c r="O276" s="1925">
        <v>569</v>
      </c>
      <c r="Q276" s="1920" t="s">
        <v>689</v>
      </c>
      <c r="R276" s="1925">
        <v>749</v>
      </c>
      <c r="T276" s="1920" t="s">
        <v>783</v>
      </c>
      <c r="U276" s="1925">
        <v>90.3</v>
      </c>
    </row>
    <row r="277" spans="2:21" x14ac:dyDescent="0.25">
      <c r="C277" s="1903" t="s">
        <v>1708</v>
      </c>
      <c r="D277" s="1904"/>
      <c r="N277" s="1920" t="s">
        <v>719</v>
      </c>
      <c r="O277" s="1925">
        <v>567</v>
      </c>
      <c r="Q277" s="1920" t="s">
        <v>633</v>
      </c>
      <c r="R277" s="1925">
        <v>597</v>
      </c>
      <c r="T277" s="1920" t="s">
        <v>726</v>
      </c>
      <c r="U277" s="1925">
        <v>86.3</v>
      </c>
    </row>
    <row r="278" spans="2:21" x14ac:dyDescent="0.25">
      <c r="B278" s="256" t="s">
        <v>270</v>
      </c>
      <c r="C278" s="878">
        <v>15427.62</v>
      </c>
      <c r="N278" s="1920" t="s">
        <v>689</v>
      </c>
      <c r="O278" s="1925">
        <v>553</v>
      </c>
      <c r="Q278" s="1920" t="s">
        <v>270</v>
      </c>
      <c r="R278" s="1925">
        <v>466</v>
      </c>
      <c r="T278" s="1920" t="s">
        <v>754</v>
      </c>
      <c r="U278" s="1925">
        <v>86.1</v>
      </c>
    </row>
    <row r="279" spans="2:21" x14ac:dyDescent="0.25">
      <c r="B279" s="256" t="s">
        <v>689</v>
      </c>
      <c r="C279" s="878">
        <v>15176.85</v>
      </c>
      <c r="N279" s="1920" t="s">
        <v>734</v>
      </c>
      <c r="O279" s="1925">
        <v>551</v>
      </c>
      <c r="Q279" s="1920" t="s">
        <v>272</v>
      </c>
      <c r="R279" s="1925">
        <v>341</v>
      </c>
      <c r="T279" s="1920" t="s">
        <v>719</v>
      </c>
      <c r="U279" s="1925">
        <v>84.2</v>
      </c>
    </row>
    <row r="280" spans="2:21" x14ac:dyDescent="0.25">
      <c r="B280" s="256" t="s">
        <v>726</v>
      </c>
      <c r="C280" s="878">
        <v>15090.74</v>
      </c>
      <c r="N280" s="1920" t="s">
        <v>272</v>
      </c>
      <c r="O280" s="1925">
        <v>465</v>
      </c>
      <c r="Q280" s="1920" t="s">
        <v>719</v>
      </c>
      <c r="R280" s="1925">
        <v>294</v>
      </c>
      <c r="T280" s="1921" t="s">
        <v>46</v>
      </c>
      <c r="U280" s="1926">
        <v>82.7</v>
      </c>
    </row>
    <row r="281" spans="2:21" x14ac:dyDescent="0.25">
      <c r="B281" s="256" t="s">
        <v>629</v>
      </c>
      <c r="C281" s="878">
        <v>14890.53</v>
      </c>
      <c r="N281" s="1920" t="s">
        <v>629</v>
      </c>
      <c r="O281" s="1925">
        <v>462</v>
      </c>
      <c r="Q281" s="1920" t="s">
        <v>629</v>
      </c>
      <c r="R281" s="1925">
        <v>202</v>
      </c>
      <c r="T281" s="1920" t="s">
        <v>688</v>
      </c>
      <c r="U281" s="1925">
        <v>81.400000000000006</v>
      </c>
    </row>
    <row r="282" spans="2:21" x14ac:dyDescent="0.25">
      <c r="B282" s="1456" t="s">
        <v>783</v>
      </c>
      <c r="C282" s="878">
        <v>14446.77</v>
      </c>
      <c r="N282" s="1920" t="s">
        <v>270</v>
      </c>
      <c r="O282" s="1925">
        <v>441</v>
      </c>
      <c r="Q282" s="1920" t="s">
        <v>734</v>
      </c>
      <c r="R282" s="1925">
        <v>177</v>
      </c>
      <c r="T282" s="1920" t="s">
        <v>734</v>
      </c>
      <c r="U282" s="1925">
        <v>76.400000000000006</v>
      </c>
    </row>
    <row r="283" spans="2:21" x14ac:dyDescent="0.25">
      <c r="B283" s="256" t="s">
        <v>732</v>
      </c>
      <c r="C283" s="878">
        <v>13352.4</v>
      </c>
      <c r="N283" s="1921" t="s">
        <v>46</v>
      </c>
      <c r="O283" s="1926">
        <v>428</v>
      </c>
      <c r="Q283" s="1920" t="s">
        <v>726</v>
      </c>
      <c r="R283" s="1925">
        <v>157</v>
      </c>
      <c r="T283" s="1920" t="s">
        <v>689</v>
      </c>
      <c r="U283" s="1925">
        <v>75.5</v>
      </c>
    </row>
    <row r="284" spans="2:21" ht="15.75" thickBot="1" x14ac:dyDescent="0.3">
      <c r="B284" s="1945" t="s">
        <v>50</v>
      </c>
      <c r="C284" s="1946">
        <v>13298.38</v>
      </c>
      <c r="N284" s="1920" t="s">
        <v>754</v>
      </c>
      <c r="O284" s="1925">
        <v>387</v>
      </c>
      <c r="Q284" s="1920" t="s">
        <v>754</v>
      </c>
      <c r="R284" s="1925">
        <v>123</v>
      </c>
      <c r="T284" s="1920" t="s">
        <v>732</v>
      </c>
      <c r="U284" s="1925">
        <v>72.3</v>
      </c>
    </row>
    <row r="285" spans="2:21" ht="15.75" thickBot="1" x14ac:dyDescent="0.3">
      <c r="B285" s="1947" t="s">
        <v>46</v>
      </c>
      <c r="C285" s="1948">
        <v>13267.89</v>
      </c>
      <c r="N285" s="1920" t="s">
        <v>726</v>
      </c>
      <c r="O285" s="1925">
        <v>375</v>
      </c>
      <c r="Q285" s="1920" t="s">
        <v>688</v>
      </c>
      <c r="R285" s="1925">
        <v>112</v>
      </c>
      <c r="T285" s="1920" t="s">
        <v>272</v>
      </c>
      <c r="U285" s="1925">
        <v>70.599999999999994</v>
      </c>
    </row>
    <row r="286" spans="2:21" x14ac:dyDescent="0.25">
      <c r="B286" s="256" t="s">
        <v>272</v>
      </c>
      <c r="C286" s="878">
        <v>12323.85</v>
      </c>
      <c r="N286" s="1920" t="s">
        <v>688</v>
      </c>
      <c r="O286" s="1925">
        <v>373</v>
      </c>
      <c r="Q286" s="1921" t="s">
        <v>46</v>
      </c>
      <c r="R286" s="1926">
        <v>103</v>
      </c>
      <c r="T286" s="1920" t="s">
        <v>270</v>
      </c>
      <c r="U286" s="1925">
        <v>70.099999999999994</v>
      </c>
    </row>
    <row r="287" spans="2:21" x14ac:dyDescent="0.25">
      <c r="B287" s="256" t="s">
        <v>754</v>
      </c>
      <c r="C287" s="878">
        <v>11770.88</v>
      </c>
      <c r="N287" s="1920" t="s">
        <v>783</v>
      </c>
      <c r="O287" s="1925">
        <v>356</v>
      </c>
      <c r="Q287" s="1920" t="s">
        <v>783</v>
      </c>
      <c r="R287" s="1925">
        <v>97</v>
      </c>
      <c r="T287" s="1920" t="s">
        <v>633</v>
      </c>
      <c r="U287" s="1925">
        <v>68.900000000000006</v>
      </c>
    </row>
    <row r="288" spans="2:21" x14ac:dyDescent="0.25">
      <c r="B288" s="256" t="s">
        <v>633</v>
      </c>
      <c r="C288" s="878">
        <v>11688.49</v>
      </c>
      <c r="N288" s="1924" t="s">
        <v>50</v>
      </c>
      <c r="O288" s="1927">
        <v>410</v>
      </c>
      <c r="Q288" s="1924" t="s">
        <v>50</v>
      </c>
      <c r="R288" s="1927">
        <v>18411</v>
      </c>
      <c r="T288" s="1924" t="s">
        <v>50</v>
      </c>
      <c r="U288" s="1927">
        <v>83.3</v>
      </c>
    </row>
    <row r="289" spans="1:21" x14ac:dyDescent="0.25">
      <c r="B289" s="256" t="s">
        <v>734</v>
      </c>
      <c r="C289" s="878">
        <v>11265.54</v>
      </c>
    </row>
    <row r="290" spans="1:21" ht="38.25" x14ac:dyDescent="0.25">
      <c r="B290" s="256" t="s">
        <v>719</v>
      </c>
      <c r="C290" s="878">
        <v>11182.4</v>
      </c>
      <c r="N290" s="1922" t="s">
        <v>1713</v>
      </c>
      <c r="O290" s="1928" t="s">
        <v>1750</v>
      </c>
      <c r="Q290" s="1931">
        <v>2021</v>
      </c>
      <c r="R290" s="1928" t="s">
        <v>1717</v>
      </c>
    </row>
    <row r="291" spans="1:21" x14ac:dyDescent="0.25">
      <c r="C291" s="878"/>
      <c r="N291" s="1933" t="s">
        <v>629</v>
      </c>
      <c r="O291" s="1929">
        <v>34.9</v>
      </c>
      <c r="Q291" s="1933" t="s">
        <v>270</v>
      </c>
      <c r="R291" s="546">
        <v>129816</v>
      </c>
      <c r="T291" s="257" t="s">
        <v>633</v>
      </c>
      <c r="U291" s="257">
        <v>2666</v>
      </c>
    </row>
    <row r="292" spans="1:21" x14ac:dyDescent="0.25">
      <c r="A292" s="1457"/>
      <c r="B292" s="256" t="s">
        <v>1706</v>
      </c>
      <c r="C292" s="878"/>
      <c r="N292" s="1933" t="s">
        <v>719</v>
      </c>
      <c r="O292" s="1929">
        <v>34.5</v>
      </c>
      <c r="Q292" s="1933" t="s">
        <v>272</v>
      </c>
      <c r="R292" s="546">
        <v>52893</v>
      </c>
      <c r="T292" s="257" t="s">
        <v>732</v>
      </c>
      <c r="U292" s="257">
        <v>10493</v>
      </c>
    </row>
    <row r="293" spans="1:21" x14ac:dyDescent="0.25">
      <c r="C293" s="881" t="s">
        <v>622</v>
      </c>
      <c r="N293" s="1933" t="s">
        <v>633</v>
      </c>
      <c r="O293" s="1929">
        <v>33.4</v>
      </c>
      <c r="Q293" s="1933" t="s">
        <v>688</v>
      </c>
      <c r="R293" s="546">
        <v>21317</v>
      </c>
      <c r="T293" s="257" t="s">
        <v>719</v>
      </c>
      <c r="U293" s="257">
        <v>3376</v>
      </c>
    </row>
    <row r="294" spans="1:21" x14ac:dyDescent="0.25">
      <c r="C294" s="1943" t="s">
        <v>1709</v>
      </c>
      <c r="D294" s="1904"/>
      <c r="N294" s="1934" t="s">
        <v>46</v>
      </c>
      <c r="O294" s="1930">
        <v>31.8</v>
      </c>
      <c r="Q294" s="1933" t="s">
        <v>726</v>
      </c>
      <c r="R294" s="546">
        <v>14041</v>
      </c>
      <c r="T294" s="257" t="s">
        <v>689</v>
      </c>
      <c r="U294" s="257">
        <v>4156</v>
      </c>
    </row>
    <row r="295" spans="1:21" x14ac:dyDescent="0.25">
      <c r="B295" s="256" t="s">
        <v>726</v>
      </c>
      <c r="C295" s="878">
        <v>11467.99</v>
      </c>
      <c r="N295" s="1933" t="s">
        <v>689</v>
      </c>
      <c r="O295" s="1929">
        <v>30.6</v>
      </c>
      <c r="Q295" s="1933" t="s">
        <v>732</v>
      </c>
      <c r="R295" s="546">
        <v>10493</v>
      </c>
      <c r="T295" s="257" t="s">
        <v>734</v>
      </c>
      <c r="U295" s="257">
        <v>1992</v>
      </c>
    </row>
    <row r="296" spans="1:21" x14ac:dyDescent="0.25">
      <c r="B296" s="256" t="s">
        <v>270</v>
      </c>
      <c r="C296" s="878">
        <v>10934.86</v>
      </c>
      <c r="N296" s="1933" t="s">
        <v>726</v>
      </c>
      <c r="O296" s="1929">
        <v>29.9</v>
      </c>
      <c r="Q296" s="1934" t="s">
        <v>46</v>
      </c>
      <c r="R296" s="1932">
        <v>10107</v>
      </c>
      <c r="T296" s="257" t="s">
        <v>272</v>
      </c>
      <c r="U296" s="257">
        <v>52893</v>
      </c>
    </row>
    <row r="297" spans="1:21" x14ac:dyDescent="0.25">
      <c r="B297" s="1456" t="s">
        <v>783</v>
      </c>
      <c r="C297" s="878">
        <v>10582.18</v>
      </c>
      <c r="N297" s="1933" t="s">
        <v>732</v>
      </c>
      <c r="O297" s="1929">
        <v>29.7</v>
      </c>
      <c r="Q297" s="1933" t="s">
        <v>783</v>
      </c>
      <c r="R297" s="546">
        <v>8364</v>
      </c>
      <c r="T297" s="257" t="s">
        <v>629</v>
      </c>
      <c r="U297" s="257">
        <v>3799</v>
      </c>
    </row>
    <row r="298" spans="1:21" x14ac:dyDescent="0.25">
      <c r="B298" s="256" t="s">
        <v>629</v>
      </c>
      <c r="C298" s="878">
        <v>10386.08</v>
      </c>
      <c r="N298" s="1933" t="s">
        <v>272</v>
      </c>
      <c r="O298" s="1929">
        <v>29.5</v>
      </c>
      <c r="Q298" s="1933" t="s">
        <v>754</v>
      </c>
      <c r="R298" s="546">
        <v>4377</v>
      </c>
      <c r="T298" s="257" t="s">
        <v>270</v>
      </c>
      <c r="U298" s="257">
        <v>129816</v>
      </c>
    </row>
    <row r="299" spans="1:21" ht="15.75" thickBot="1" x14ac:dyDescent="0.3">
      <c r="B299" s="256" t="s">
        <v>689</v>
      </c>
      <c r="C299" s="878">
        <v>9845.81</v>
      </c>
      <c r="N299" s="1933" t="s">
        <v>734</v>
      </c>
      <c r="O299" s="1929">
        <v>29</v>
      </c>
      <c r="Q299" s="1933" t="s">
        <v>689</v>
      </c>
      <c r="R299" s="546">
        <v>4156</v>
      </c>
      <c r="T299" s="257" t="s">
        <v>46</v>
      </c>
      <c r="U299" s="257">
        <v>10107</v>
      </c>
    </row>
    <row r="300" spans="1:21" ht="15.75" thickBot="1" x14ac:dyDescent="0.3">
      <c r="B300" s="1947" t="s">
        <v>46</v>
      </c>
      <c r="C300" s="1948">
        <v>9824.49</v>
      </c>
      <c r="N300" s="1933" t="s">
        <v>783</v>
      </c>
      <c r="O300" s="1929">
        <v>29</v>
      </c>
      <c r="Q300" s="1933" t="s">
        <v>629</v>
      </c>
      <c r="R300" s="546">
        <v>3799</v>
      </c>
      <c r="T300" s="257" t="s">
        <v>754</v>
      </c>
      <c r="U300" s="257">
        <v>4377</v>
      </c>
    </row>
    <row r="301" spans="1:21" x14ac:dyDescent="0.25">
      <c r="B301" s="1945" t="s">
        <v>50</v>
      </c>
      <c r="C301" s="1946">
        <v>9728.02</v>
      </c>
      <c r="N301" s="1933" t="s">
        <v>754</v>
      </c>
      <c r="O301" s="1929">
        <v>28</v>
      </c>
      <c r="Q301" s="1933" t="s">
        <v>719</v>
      </c>
      <c r="R301" s="546">
        <v>3376</v>
      </c>
      <c r="T301" s="257" t="s">
        <v>726</v>
      </c>
      <c r="U301" s="257">
        <v>14041</v>
      </c>
    </row>
    <row r="302" spans="1:21" x14ac:dyDescent="0.25">
      <c r="B302" s="256" t="s">
        <v>732</v>
      </c>
      <c r="C302" s="878">
        <v>9127.01</v>
      </c>
      <c r="N302" s="1933" t="s">
        <v>688</v>
      </c>
      <c r="O302" s="1929">
        <v>27.9</v>
      </c>
      <c r="Q302" s="1933" t="s">
        <v>633</v>
      </c>
      <c r="R302" s="546">
        <v>2666</v>
      </c>
      <c r="T302" s="257" t="s">
        <v>688</v>
      </c>
      <c r="U302" s="257">
        <v>21317</v>
      </c>
    </row>
    <row r="303" spans="1:21" x14ac:dyDescent="0.25">
      <c r="B303" s="256" t="s">
        <v>754</v>
      </c>
      <c r="C303" s="878">
        <v>8705.61</v>
      </c>
      <c r="N303" s="1933" t="s">
        <v>270</v>
      </c>
      <c r="O303" s="1929">
        <v>27.8</v>
      </c>
      <c r="Q303" s="1933" t="s">
        <v>734</v>
      </c>
      <c r="R303" s="546">
        <v>1992</v>
      </c>
      <c r="T303" s="257" t="s">
        <v>783</v>
      </c>
      <c r="U303" s="257">
        <v>8364</v>
      </c>
    </row>
    <row r="304" spans="1:21" x14ac:dyDescent="0.25">
      <c r="B304" s="256" t="s">
        <v>272</v>
      </c>
      <c r="C304" s="878">
        <v>8560.48</v>
      </c>
      <c r="N304" s="1935" t="s">
        <v>50</v>
      </c>
      <c r="O304" s="1929">
        <v>29.6</v>
      </c>
      <c r="Q304" s="1935" t="s">
        <v>50</v>
      </c>
      <c r="R304" s="546">
        <v>864323</v>
      </c>
      <c r="T304" s="257" t="s">
        <v>50</v>
      </c>
      <c r="U304" s="257">
        <v>864323</v>
      </c>
    </row>
    <row r="305" spans="2:3" x14ac:dyDescent="0.25">
      <c r="B305" s="256" t="s">
        <v>734</v>
      </c>
      <c r="C305" s="878">
        <v>8528.49</v>
      </c>
    </row>
    <row r="306" spans="2:3" x14ac:dyDescent="0.25">
      <c r="B306" s="256" t="s">
        <v>633</v>
      </c>
      <c r="C306" s="878">
        <v>8307.1</v>
      </c>
    </row>
    <row r="307" spans="2:3" x14ac:dyDescent="0.25">
      <c r="B307" s="256" t="s">
        <v>719</v>
      </c>
      <c r="C307" s="878">
        <v>8121.35</v>
      </c>
    </row>
    <row r="308" spans="2:3" x14ac:dyDescent="0.25">
      <c r="C308" s="878"/>
    </row>
    <row r="309" spans="2:3" x14ac:dyDescent="0.25">
      <c r="B309" s="256" t="s">
        <v>1706</v>
      </c>
      <c r="C309" s="878"/>
    </row>
    <row r="310" spans="2:3" x14ac:dyDescent="0.25">
      <c r="C310" s="1944">
        <v>2019</v>
      </c>
    </row>
    <row r="311" spans="2:3" x14ac:dyDescent="0.25">
      <c r="C311" s="1943" t="s">
        <v>1710</v>
      </c>
    </row>
    <row r="312" spans="2:3" x14ac:dyDescent="0.25">
      <c r="B312" s="1456" t="s">
        <v>270</v>
      </c>
      <c r="C312" s="878">
        <v>1314.27</v>
      </c>
    </row>
    <row r="313" spans="2:3" x14ac:dyDescent="0.25">
      <c r="B313" s="1456" t="s">
        <v>629</v>
      </c>
      <c r="C313" s="878">
        <v>1164.27</v>
      </c>
    </row>
    <row r="314" spans="2:3" x14ac:dyDescent="0.25">
      <c r="B314" s="1456" t="s">
        <v>732</v>
      </c>
      <c r="C314" s="878">
        <v>948.61</v>
      </c>
    </row>
    <row r="315" spans="2:3" x14ac:dyDescent="0.25">
      <c r="B315" s="1456" t="s">
        <v>783</v>
      </c>
      <c r="C315" s="878">
        <v>919.58</v>
      </c>
    </row>
    <row r="316" spans="2:3" x14ac:dyDescent="0.25">
      <c r="B316" s="1456" t="s">
        <v>726</v>
      </c>
      <c r="C316" s="878">
        <v>642.96</v>
      </c>
    </row>
    <row r="317" spans="2:3" x14ac:dyDescent="0.25">
      <c r="B317" s="1949" t="s">
        <v>50</v>
      </c>
      <c r="C317" s="1946">
        <v>599.08000000000004</v>
      </c>
    </row>
    <row r="318" spans="2:3" ht="15.75" thickBot="1" x14ac:dyDescent="0.3">
      <c r="B318" s="1456" t="s">
        <v>272</v>
      </c>
      <c r="C318" s="878">
        <v>509.37</v>
      </c>
    </row>
    <row r="319" spans="2:3" ht="15.75" thickBot="1" x14ac:dyDescent="0.3">
      <c r="B319" s="1947" t="s">
        <v>46</v>
      </c>
      <c r="C319" s="1948">
        <v>441.48</v>
      </c>
    </row>
    <row r="320" spans="2:3" x14ac:dyDescent="0.25">
      <c r="B320" s="1456" t="s">
        <v>719</v>
      </c>
      <c r="C320" s="878">
        <v>169.32</v>
      </c>
    </row>
    <row r="321" spans="2:3" x14ac:dyDescent="0.25">
      <c r="B321" s="1456" t="s">
        <v>734</v>
      </c>
      <c r="C321" s="878">
        <v>138.43</v>
      </c>
    </row>
    <row r="322" spans="2:3" x14ac:dyDescent="0.25">
      <c r="B322" s="1456" t="s">
        <v>633</v>
      </c>
      <c r="C322" s="878">
        <v>0</v>
      </c>
    </row>
    <row r="323" spans="2:3" x14ac:dyDescent="0.25">
      <c r="B323" s="1456" t="s">
        <v>689</v>
      </c>
      <c r="C323" s="878">
        <v>0</v>
      </c>
    </row>
    <row r="324" spans="2:3" x14ac:dyDescent="0.25">
      <c r="B324" s="1456" t="s">
        <v>754</v>
      </c>
      <c r="C324" s="878">
        <v>0</v>
      </c>
    </row>
  </sheetData>
  <sortState ref="T275:U287">
    <sortCondition descending="1" ref="U275:U287"/>
  </sortState>
  <conditionalFormatting sqref="U275:U288">
    <cfRule type="dataBar" priority="8">
      <dataBar>
        <cfvo type="min"/>
        <cfvo type="max"/>
        <color rgb="FF63C384"/>
      </dataBar>
      <extLst>
        <ext xmlns:x14="http://schemas.microsoft.com/office/spreadsheetml/2009/9/main" uri="{B025F937-C7B1-47D3-B67F-A62EFF666E3E}">
          <x14:id>{A413A36C-C6C2-4768-AB3A-9D5C7385BF51}</x14:id>
        </ext>
      </extLst>
    </cfRule>
  </conditionalFormatting>
  <conditionalFormatting sqref="R275:R288">
    <cfRule type="dataBar" priority="7">
      <dataBar>
        <cfvo type="min"/>
        <cfvo type="max"/>
        <color rgb="FF638EC6"/>
      </dataBar>
      <extLst>
        <ext xmlns:x14="http://schemas.microsoft.com/office/spreadsheetml/2009/9/main" uri="{B025F937-C7B1-47D3-B67F-A62EFF666E3E}">
          <x14:id>{3CB17E1C-50BA-4EF5-B663-E7E5D930DB8D}</x14:id>
        </ext>
      </extLst>
    </cfRule>
  </conditionalFormatting>
  <conditionalFormatting sqref="O275:O288">
    <cfRule type="dataBar" priority="6">
      <dataBar>
        <cfvo type="min"/>
        <cfvo type="max"/>
        <color rgb="FFFFB628"/>
      </dataBar>
      <extLst>
        <ext xmlns:x14="http://schemas.microsoft.com/office/spreadsheetml/2009/9/main" uri="{B025F937-C7B1-47D3-B67F-A62EFF666E3E}">
          <x14:id>{AD4A3BB1-FD18-4121-9C49-18131C91640A}</x14:id>
        </ext>
      </extLst>
    </cfRule>
  </conditionalFormatting>
  <conditionalFormatting sqref="O275:O287">
    <cfRule type="dataBar" priority="5">
      <dataBar>
        <cfvo type="min"/>
        <cfvo type="max"/>
        <color rgb="FFFFB628"/>
      </dataBar>
      <extLst>
        <ext xmlns:x14="http://schemas.microsoft.com/office/spreadsheetml/2009/9/main" uri="{B025F937-C7B1-47D3-B67F-A62EFF666E3E}">
          <x14:id>{7326356C-C404-47B1-A51A-EBCEB34B787B}</x14:id>
        </ext>
      </extLst>
    </cfRule>
  </conditionalFormatting>
  <conditionalFormatting sqref="R275:R287">
    <cfRule type="dataBar" priority="4">
      <dataBar>
        <cfvo type="min"/>
        <cfvo type="max"/>
        <color rgb="FF638EC6"/>
      </dataBar>
      <extLst>
        <ext xmlns:x14="http://schemas.microsoft.com/office/spreadsheetml/2009/9/main" uri="{B025F937-C7B1-47D3-B67F-A62EFF666E3E}">
          <x14:id>{F9CB4E9F-200C-42B7-BDF0-0941175EAB5D}</x14:id>
        </ext>
      </extLst>
    </cfRule>
  </conditionalFormatting>
  <conditionalFormatting sqref="U275:U287">
    <cfRule type="dataBar" priority="3">
      <dataBar>
        <cfvo type="min"/>
        <cfvo type="max"/>
        <color rgb="FF63C384"/>
      </dataBar>
      <extLst>
        <ext xmlns:x14="http://schemas.microsoft.com/office/spreadsheetml/2009/9/main" uri="{B025F937-C7B1-47D3-B67F-A62EFF666E3E}">
          <x14:id>{89B775C2-C6C3-419C-BBB0-4F9E70BCB171}</x14:id>
        </ext>
      </extLst>
    </cfRule>
  </conditionalFormatting>
  <conditionalFormatting sqref="N291:O304">
    <cfRule type="dataBar" priority="2">
      <dataBar>
        <cfvo type="min"/>
        <cfvo type="max"/>
        <color rgb="FFFFB628"/>
      </dataBar>
      <extLst>
        <ext xmlns:x14="http://schemas.microsoft.com/office/spreadsheetml/2009/9/main" uri="{B025F937-C7B1-47D3-B67F-A62EFF666E3E}">
          <x14:id>{E8C54CC6-18C7-4C13-A4EC-DB673EF35878}</x14:id>
        </ext>
      </extLst>
    </cfRule>
  </conditionalFormatting>
  <conditionalFormatting sqref="R291:R303">
    <cfRule type="dataBar" priority="1">
      <dataBar>
        <cfvo type="min"/>
        <cfvo type="max"/>
        <color rgb="FFFFB628"/>
      </dataBar>
      <extLst>
        <ext xmlns:x14="http://schemas.microsoft.com/office/spreadsheetml/2009/9/main" uri="{B025F937-C7B1-47D3-B67F-A62EFF666E3E}">
          <x14:id>{73060B4E-1A53-48C2-9A5E-466A144B4108}</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A413A36C-C6C2-4768-AB3A-9D5C7385BF51}">
            <x14:dataBar minLength="0" maxLength="100" border="1" negativeBarBorderColorSameAsPositive="0">
              <x14:cfvo type="autoMin"/>
              <x14:cfvo type="autoMax"/>
              <x14:borderColor rgb="FF63C384"/>
              <x14:negativeFillColor rgb="FFFF0000"/>
              <x14:negativeBorderColor rgb="FFFF0000"/>
              <x14:axisColor rgb="FF000000"/>
            </x14:dataBar>
          </x14:cfRule>
          <xm:sqref>U275:U288</xm:sqref>
        </x14:conditionalFormatting>
        <x14:conditionalFormatting xmlns:xm="http://schemas.microsoft.com/office/excel/2006/main">
          <x14:cfRule type="dataBar" id="{3CB17E1C-50BA-4EF5-B663-E7E5D930DB8D}">
            <x14:dataBar minLength="0" maxLength="100" border="1" negativeBarBorderColorSameAsPositive="0">
              <x14:cfvo type="autoMin"/>
              <x14:cfvo type="autoMax"/>
              <x14:borderColor rgb="FF638EC6"/>
              <x14:negativeFillColor rgb="FFFF0000"/>
              <x14:negativeBorderColor rgb="FFFF0000"/>
              <x14:axisColor rgb="FF000000"/>
            </x14:dataBar>
          </x14:cfRule>
          <xm:sqref>R275:R288</xm:sqref>
        </x14:conditionalFormatting>
        <x14:conditionalFormatting xmlns:xm="http://schemas.microsoft.com/office/excel/2006/main">
          <x14:cfRule type="dataBar" id="{AD4A3BB1-FD18-4121-9C49-18131C91640A}">
            <x14:dataBar minLength="0" maxLength="100" border="1" negativeBarBorderColorSameAsPositive="0">
              <x14:cfvo type="autoMin"/>
              <x14:cfvo type="autoMax"/>
              <x14:borderColor rgb="FFFFB628"/>
              <x14:negativeFillColor rgb="FFFF0000"/>
              <x14:negativeBorderColor rgb="FFFF0000"/>
              <x14:axisColor rgb="FF000000"/>
            </x14:dataBar>
          </x14:cfRule>
          <xm:sqref>O275:O288</xm:sqref>
        </x14:conditionalFormatting>
        <x14:conditionalFormatting xmlns:xm="http://schemas.microsoft.com/office/excel/2006/main">
          <x14:cfRule type="dataBar" id="{7326356C-C404-47B1-A51A-EBCEB34B787B}">
            <x14:dataBar minLength="0" maxLength="100" border="1" negativeBarBorderColorSameAsPositive="0">
              <x14:cfvo type="autoMin"/>
              <x14:cfvo type="autoMax"/>
              <x14:borderColor rgb="FFFFB628"/>
              <x14:negativeFillColor rgb="FFFF0000"/>
              <x14:negativeBorderColor rgb="FFFF0000"/>
              <x14:axisColor rgb="FF000000"/>
            </x14:dataBar>
          </x14:cfRule>
          <xm:sqref>O275:O287</xm:sqref>
        </x14:conditionalFormatting>
        <x14:conditionalFormatting xmlns:xm="http://schemas.microsoft.com/office/excel/2006/main">
          <x14:cfRule type="dataBar" id="{F9CB4E9F-200C-42B7-BDF0-0941175EAB5D}">
            <x14:dataBar minLength="0" maxLength="100" border="1" negativeBarBorderColorSameAsPositive="0">
              <x14:cfvo type="autoMin"/>
              <x14:cfvo type="autoMax"/>
              <x14:borderColor rgb="FF638EC6"/>
              <x14:negativeFillColor rgb="FFFF0000"/>
              <x14:negativeBorderColor rgb="FFFF0000"/>
              <x14:axisColor rgb="FF000000"/>
            </x14:dataBar>
          </x14:cfRule>
          <xm:sqref>R275:R287</xm:sqref>
        </x14:conditionalFormatting>
        <x14:conditionalFormatting xmlns:xm="http://schemas.microsoft.com/office/excel/2006/main">
          <x14:cfRule type="dataBar" id="{89B775C2-C6C3-419C-BBB0-4F9E70BCB171}">
            <x14:dataBar minLength="0" maxLength="100" border="1" negativeBarBorderColorSameAsPositive="0">
              <x14:cfvo type="autoMin"/>
              <x14:cfvo type="autoMax"/>
              <x14:borderColor rgb="FF63C384"/>
              <x14:negativeFillColor rgb="FFFF0000"/>
              <x14:negativeBorderColor rgb="FFFF0000"/>
              <x14:axisColor rgb="FF000000"/>
            </x14:dataBar>
          </x14:cfRule>
          <xm:sqref>U275:U287</xm:sqref>
        </x14:conditionalFormatting>
        <x14:conditionalFormatting xmlns:xm="http://schemas.microsoft.com/office/excel/2006/main">
          <x14:cfRule type="dataBar" id="{E8C54CC6-18C7-4C13-A4EC-DB673EF35878}">
            <x14:dataBar minLength="0" maxLength="100" border="1" negativeBarBorderColorSameAsPositive="0">
              <x14:cfvo type="autoMin"/>
              <x14:cfvo type="autoMax"/>
              <x14:borderColor rgb="FFFFB628"/>
              <x14:negativeFillColor rgb="FFFF0000"/>
              <x14:negativeBorderColor rgb="FFFF0000"/>
              <x14:axisColor rgb="FF000000"/>
            </x14:dataBar>
          </x14:cfRule>
          <xm:sqref>N291:O304</xm:sqref>
        </x14:conditionalFormatting>
        <x14:conditionalFormatting xmlns:xm="http://schemas.microsoft.com/office/excel/2006/main">
          <x14:cfRule type="dataBar" id="{73060B4E-1A53-48C2-9A5E-466A144B4108}">
            <x14:dataBar minLength="0" maxLength="100" border="1" negativeBarBorderColorSameAsPositive="0">
              <x14:cfvo type="autoMin"/>
              <x14:cfvo type="autoMax"/>
              <x14:borderColor rgb="FFFFB628"/>
              <x14:negativeFillColor rgb="FFFF0000"/>
              <x14:negativeBorderColor rgb="FFFF0000"/>
              <x14:axisColor rgb="FF000000"/>
            </x14:dataBar>
          </x14:cfRule>
          <xm:sqref>R291:R303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5"/>
  <sheetViews>
    <sheetView workbookViewId="0">
      <selection sqref="A1:XFD1048576"/>
    </sheetView>
  </sheetViews>
  <sheetFormatPr defaultRowHeight="15" x14ac:dyDescent="0.25"/>
  <cols>
    <col min="3" max="10" width="13.5703125" customWidth="1"/>
    <col min="17" max="17" width="35.85546875" customWidth="1"/>
  </cols>
  <sheetData>
    <row r="1" spans="2:21" ht="18.75" x14ac:dyDescent="0.3">
      <c r="B1" s="852" t="s">
        <v>1725</v>
      </c>
      <c r="C1" s="257"/>
      <c r="D1" s="257"/>
      <c r="E1" s="257"/>
    </row>
    <row r="2" spans="2:21" ht="15.75" thickBot="1" x14ac:dyDescent="0.3">
      <c r="B2" s="257"/>
      <c r="C2" s="256" t="s">
        <v>1718</v>
      </c>
      <c r="D2" s="257"/>
      <c r="E2" s="257"/>
      <c r="F2" s="257"/>
      <c r="G2" s="257"/>
      <c r="H2" s="257"/>
      <c r="I2" s="257"/>
      <c r="J2" s="257"/>
      <c r="Q2" s="1957">
        <v>2022</v>
      </c>
      <c r="R2" s="1958" t="s">
        <v>265</v>
      </c>
      <c r="S2" s="1959" t="s">
        <v>1770</v>
      </c>
      <c r="T2" s="1958" t="s">
        <v>46</v>
      </c>
      <c r="U2" s="1960" t="s">
        <v>1770</v>
      </c>
    </row>
    <row r="3" spans="2:21" x14ac:dyDescent="0.25">
      <c r="B3" s="257"/>
      <c r="C3" s="256" t="s">
        <v>1719</v>
      </c>
      <c r="D3" s="257"/>
      <c r="E3" s="256" t="s">
        <v>1720</v>
      </c>
      <c r="F3" s="257"/>
      <c r="G3" s="256" t="s">
        <v>1721</v>
      </c>
      <c r="H3" s="257"/>
      <c r="I3" s="256" t="s">
        <v>1722</v>
      </c>
      <c r="J3" s="257"/>
      <c r="Q3" s="1961" t="s">
        <v>1773</v>
      </c>
      <c r="R3" s="1967">
        <v>2107180</v>
      </c>
      <c r="S3" s="1962">
        <v>1</v>
      </c>
      <c r="T3" s="1967">
        <v>23509</v>
      </c>
      <c r="U3" s="1963">
        <v>1</v>
      </c>
    </row>
    <row r="4" spans="2:21" ht="15.75" thickBot="1" x14ac:dyDescent="0.3">
      <c r="B4" s="257"/>
      <c r="C4" s="256" t="s">
        <v>1723</v>
      </c>
      <c r="D4" s="256" t="s">
        <v>1724</v>
      </c>
      <c r="E4" s="256" t="s">
        <v>1723</v>
      </c>
      <c r="F4" s="256" t="s">
        <v>1724</v>
      </c>
      <c r="G4" s="256" t="s">
        <v>1723</v>
      </c>
      <c r="H4" s="256" t="s">
        <v>1724</v>
      </c>
      <c r="I4" s="256" t="s">
        <v>1723</v>
      </c>
      <c r="J4" s="256" t="s">
        <v>1724</v>
      </c>
      <c r="Q4" s="172" t="s">
        <v>1771</v>
      </c>
      <c r="R4" s="62">
        <v>921998.16666666663</v>
      </c>
      <c r="S4" s="1964">
        <v>0.4375507392186081</v>
      </c>
      <c r="T4" s="62">
        <v>13950.833333333334</v>
      </c>
      <c r="U4" s="1969">
        <v>0.59342521303897799</v>
      </c>
    </row>
    <row r="5" spans="2:21" x14ac:dyDescent="0.25">
      <c r="B5" s="256" t="s">
        <v>46</v>
      </c>
      <c r="C5" s="255">
        <v>793</v>
      </c>
      <c r="D5" s="255">
        <v>489</v>
      </c>
      <c r="E5" s="255">
        <v>5866</v>
      </c>
      <c r="F5" s="255">
        <v>3543</v>
      </c>
      <c r="G5" s="255">
        <v>1512</v>
      </c>
      <c r="H5" s="255">
        <v>2690</v>
      </c>
      <c r="I5" s="854" t="s">
        <v>606</v>
      </c>
      <c r="J5" s="854" t="s">
        <v>606</v>
      </c>
      <c r="Q5" s="1965" t="s">
        <v>1774</v>
      </c>
      <c r="R5" s="1968">
        <v>824134.41666666663</v>
      </c>
      <c r="S5" s="1966">
        <v>0.89385689306323635</v>
      </c>
      <c r="T5" s="1968">
        <v>12943.75</v>
      </c>
      <c r="U5" s="1970">
        <v>0.92781195866435695</v>
      </c>
    </row>
    <row r="6" spans="2:21" ht="15.75" thickBot="1" x14ac:dyDescent="0.3">
      <c r="Q6" s="172" t="s">
        <v>1775</v>
      </c>
      <c r="R6" s="62">
        <v>97863.75</v>
      </c>
      <c r="S6" s="1964">
        <v>0.10614310693676361</v>
      </c>
      <c r="T6" s="62">
        <v>1007.0833333333334</v>
      </c>
      <c r="U6" s="1969">
        <v>7.2188041335643036E-2</v>
      </c>
    </row>
    <row r="7" spans="2:21" x14ac:dyDescent="0.25">
      <c r="C7">
        <v>2022</v>
      </c>
    </row>
    <row r="8" spans="2:21" x14ac:dyDescent="0.25">
      <c r="C8" s="13" t="s">
        <v>1723</v>
      </c>
      <c r="D8" s="14">
        <v>8171</v>
      </c>
      <c r="E8" s="584">
        <v>0.5486470153763513</v>
      </c>
    </row>
    <row r="9" spans="2:21" x14ac:dyDescent="0.25">
      <c r="C9" s="13" t="s">
        <v>1724</v>
      </c>
      <c r="D9" s="14">
        <v>6722</v>
      </c>
      <c r="E9" s="584">
        <v>0.4513529846236487</v>
      </c>
    </row>
    <row r="11" spans="2:21" x14ac:dyDescent="0.25">
      <c r="C11" s="13" t="s">
        <v>1719</v>
      </c>
      <c r="D11" s="903">
        <v>1282</v>
      </c>
      <c r="E11" s="584">
        <v>8.608070905794668E-2</v>
      </c>
    </row>
    <row r="12" spans="2:21" x14ac:dyDescent="0.25">
      <c r="C12" s="13" t="s">
        <v>1720</v>
      </c>
      <c r="D12" s="903">
        <v>9409</v>
      </c>
      <c r="E12" s="584">
        <v>0.63177331632310485</v>
      </c>
    </row>
    <row r="13" spans="2:21" x14ac:dyDescent="0.25">
      <c r="C13" s="13" t="s">
        <v>1721</v>
      </c>
      <c r="D13" s="903">
        <v>4202</v>
      </c>
      <c r="E13" s="584">
        <v>0.28214597461894853</v>
      </c>
    </row>
    <row r="17" spans="2:8" x14ac:dyDescent="0.25">
      <c r="C17" s="256" t="s">
        <v>1718</v>
      </c>
      <c r="D17" s="257"/>
      <c r="E17" s="257"/>
      <c r="F17" s="257"/>
      <c r="G17" s="257"/>
    </row>
    <row r="18" spans="2:8" x14ac:dyDescent="0.25">
      <c r="B18" s="2" t="s">
        <v>265</v>
      </c>
      <c r="C18" s="256" t="s">
        <v>1719</v>
      </c>
      <c r="D18" s="257"/>
      <c r="E18" s="256" t="s">
        <v>1720</v>
      </c>
      <c r="F18" s="257"/>
      <c r="G18" s="256" t="s">
        <v>1721</v>
      </c>
      <c r="H18" s="257"/>
    </row>
    <row r="19" spans="2:8" x14ac:dyDescent="0.25">
      <c r="C19" s="256" t="s">
        <v>1723</v>
      </c>
      <c r="D19" s="256" t="s">
        <v>1724</v>
      </c>
      <c r="E19" s="256" t="s">
        <v>1723</v>
      </c>
      <c r="F19" s="256" t="s">
        <v>1724</v>
      </c>
      <c r="G19" s="256" t="s">
        <v>1723</v>
      </c>
      <c r="H19" s="256" t="s">
        <v>1724</v>
      </c>
    </row>
    <row r="20" spans="2:8" x14ac:dyDescent="0.25">
      <c r="C20" s="255">
        <v>55096</v>
      </c>
      <c r="D20" s="255">
        <v>31307</v>
      </c>
      <c r="E20" s="255">
        <v>325041</v>
      </c>
      <c r="F20" s="255">
        <v>187109</v>
      </c>
      <c r="G20" s="255">
        <v>136851</v>
      </c>
      <c r="H20" s="255">
        <v>199940</v>
      </c>
    </row>
    <row r="22" spans="2:8" x14ac:dyDescent="0.25">
      <c r="C22" s="147">
        <v>2022</v>
      </c>
      <c r="D22" s="147"/>
      <c r="E22" s="147"/>
    </row>
    <row r="23" spans="2:8" x14ac:dyDescent="0.25">
      <c r="C23" s="13" t="s">
        <v>1723</v>
      </c>
      <c r="D23" s="14">
        <v>516988</v>
      </c>
      <c r="E23" s="584">
        <v>0.55272498674284543</v>
      </c>
    </row>
    <row r="24" spans="2:8" x14ac:dyDescent="0.25">
      <c r="C24" s="13" t="s">
        <v>1724</v>
      </c>
      <c r="D24" s="14">
        <v>418356</v>
      </c>
      <c r="E24" s="584">
        <v>0.44727501325715457</v>
      </c>
    </row>
    <row r="25" spans="2:8" x14ac:dyDescent="0.25">
      <c r="C25" s="147"/>
      <c r="D25" s="147"/>
      <c r="E25" s="147"/>
    </row>
    <row r="26" spans="2:8" x14ac:dyDescent="0.25">
      <c r="C26" s="13" t="s">
        <v>1719</v>
      </c>
      <c r="D26" s="14">
        <v>86403</v>
      </c>
      <c r="E26" s="584">
        <v>9.237563933697121E-2</v>
      </c>
    </row>
    <row r="27" spans="2:8" x14ac:dyDescent="0.25">
      <c r="C27" s="13" t="s">
        <v>1720</v>
      </c>
      <c r="D27" s="14">
        <v>512150</v>
      </c>
      <c r="E27" s="584">
        <v>0.54755255820318516</v>
      </c>
    </row>
    <row r="28" spans="2:8" x14ac:dyDescent="0.25">
      <c r="C28" s="13" t="s">
        <v>1721</v>
      </c>
      <c r="D28" s="14">
        <v>336791</v>
      </c>
      <c r="E28" s="584">
        <v>0.36007180245984366</v>
      </c>
    </row>
    <row r="42" spans="2:13" ht="18.75" x14ac:dyDescent="0.3">
      <c r="B42" s="852" t="s">
        <v>1726</v>
      </c>
      <c r="C42" s="257"/>
      <c r="D42" s="257"/>
      <c r="E42" s="257"/>
      <c r="F42" s="257"/>
      <c r="G42" s="257"/>
      <c r="H42" s="257"/>
      <c r="I42" s="257"/>
      <c r="J42" s="257"/>
      <c r="K42" s="257"/>
      <c r="L42" s="257"/>
      <c r="M42" s="257"/>
    </row>
    <row r="43" spans="2:13" x14ac:dyDescent="0.25">
      <c r="B43" s="257"/>
      <c r="C43" s="257"/>
      <c r="D43" s="257"/>
      <c r="E43" s="257"/>
      <c r="F43" s="257"/>
      <c r="G43" s="257"/>
      <c r="H43" s="257"/>
      <c r="I43" s="257"/>
      <c r="J43" s="257"/>
      <c r="K43" s="257"/>
      <c r="L43" s="257"/>
      <c r="M43" s="257"/>
    </row>
    <row r="44" spans="2:13" x14ac:dyDescent="0.25">
      <c r="B44" s="257"/>
      <c r="C44" s="256" t="s">
        <v>1718</v>
      </c>
      <c r="D44" s="257"/>
      <c r="E44" s="257"/>
      <c r="F44" s="257"/>
      <c r="G44" s="257"/>
      <c r="H44" s="257"/>
      <c r="I44" s="257"/>
      <c r="J44" s="257"/>
      <c r="K44" s="257"/>
      <c r="L44" s="257"/>
      <c r="M44" s="257"/>
    </row>
    <row r="45" spans="2:13" x14ac:dyDescent="0.25">
      <c r="B45" s="257"/>
      <c r="C45" s="256" t="s">
        <v>1727</v>
      </c>
      <c r="D45" s="256" t="s">
        <v>1728</v>
      </c>
      <c r="E45" s="256" t="s">
        <v>1729</v>
      </c>
      <c r="F45" s="256" t="s">
        <v>1730</v>
      </c>
      <c r="G45" s="256" t="s">
        <v>1731</v>
      </c>
      <c r="H45" s="256" t="s">
        <v>1732</v>
      </c>
      <c r="I45" s="256" t="s">
        <v>1733</v>
      </c>
      <c r="J45" s="256" t="s">
        <v>1734</v>
      </c>
      <c r="K45" s="256" t="s">
        <v>1735</v>
      </c>
      <c r="L45" s="256" t="s">
        <v>1736</v>
      </c>
      <c r="M45" s="256" t="s">
        <v>1737</v>
      </c>
    </row>
    <row r="46" spans="2:13" x14ac:dyDescent="0.25">
      <c r="B46" s="256" t="s">
        <v>50</v>
      </c>
      <c r="C46" s="255">
        <v>3612</v>
      </c>
      <c r="D46" s="255">
        <v>41715</v>
      </c>
      <c r="E46" s="255">
        <v>89253</v>
      </c>
      <c r="F46" s="255">
        <v>108134</v>
      </c>
      <c r="G46" s="255">
        <v>124296</v>
      </c>
      <c r="H46" s="255">
        <v>138264</v>
      </c>
      <c r="I46" s="255">
        <v>135087</v>
      </c>
      <c r="J46" s="255">
        <v>123104</v>
      </c>
      <c r="K46" s="255">
        <v>112034</v>
      </c>
      <c r="L46" s="255">
        <v>46921</v>
      </c>
      <c r="M46" s="255">
        <v>12924</v>
      </c>
    </row>
    <row r="47" spans="2:13" x14ac:dyDescent="0.25">
      <c r="B47" s="256" t="s">
        <v>46</v>
      </c>
      <c r="C47" s="255">
        <v>65</v>
      </c>
      <c r="D47" s="255">
        <v>753</v>
      </c>
      <c r="E47" s="255">
        <v>1361</v>
      </c>
      <c r="F47" s="255">
        <v>1604</v>
      </c>
      <c r="G47" s="255">
        <v>1869</v>
      </c>
      <c r="H47" s="255">
        <v>2093</v>
      </c>
      <c r="I47" s="255">
        <v>2123</v>
      </c>
      <c r="J47" s="255">
        <v>2074</v>
      </c>
      <c r="K47" s="255">
        <v>2009</v>
      </c>
      <c r="L47" s="255">
        <v>807</v>
      </c>
      <c r="M47" s="255">
        <v>135</v>
      </c>
    </row>
    <row r="49" spans="2:13" x14ac:dyDescent="0.25">
      <c r="B49" s="257"/>
      <c r="C49" s="256" t="s">
        <v>1727</v>
      </c>
      <c r="D49" s="256" t="s">
        <v>1728</v>
      </c>
      <c r="E49" s="256" t="s">
        <v>1729</v>
      </c>
      <c r="F49" s="256" t="s">
        <v>1730</v>
      </c>
      <c r="G49" s="256" t="s">
        <v>1731</v>
      </c>
      <c r="H49" s="256" t="s">
        <v>1732</v>
      </c>
      <c r="I49" s="256" t="s">
        <v>1733</v>
      </c>
      <c r="J49" s="256" t="s">
        <v>1734</v>
      </c>
      <c r="K49" s="256" t="s">
        <v>1735</v>
      </c>
      <c r="L49" s="256" t="s">
        <v>1736</v>
      </c>
      <c r="M49" s="256" t="s">
        <v>1737</v>
      </c>
    </row>
    <row r="50" spans="2:13" x14ac:dyDescent="0.25">
      <c r="B50" s="256" t="s">
        <v>50</v>
      </c>
      <c r="C50" s="1936">
        <v>3.8616808361415693E-3</v>
      </c>
      <c r="D50" s="1936">
        <v>4.459856480610342E-2</v>
      </c>
      <c r="E50" s="1936">
        <v>9.5422646641235731E-2</v>
      </c>
      <c r="F50" s="1936">
        <v>0.11560880275064575</v>
      </c>
      <c r="G50" s="1936">
        <v>0.13288800697925041</v>
      </c>
      <c r="H50" s="1936">
        <v>0.14782155014625636</v>
      </c>
      <c r="I50" s="1936">
        <v>0.14442493884602883</v>
      </c>
      <c r="J50" s="1936">
        <v>0.13161360953830889</v>
      </c>
      <c r="K50" s="1936">
        <v>0.11977839169332352</v>
      </c>
      <c r="L50" s="1936">
        <v>5.0164431481893292E-2</v>
      </c>
      <c r="M50" s="1936">
        <v>1.3817376280812194E-2</v>
      </c>
    </row>
    <row r="51" spans="2:13" x14ac:dyDescent="0.25">
      <c r="B51" s="256" t="s">
        <v>46</v>
      </c>
      <c r="C51" s="1936">
        <v>4.3644665278990127E-3</v>
      </c>
      <c r="D51" s="1936">
        <v>5.0560666084737797E-2</v>
      </c>
      <c r="E51" s="1936">
        <v>9.1385214530316256E-2</v>
      </c>
      <c r="F51" s="1936">
        <v>0.10770160478076948</v>
      </c>
      <c r="G51" s="1936">
        <v>0.1254951990868193</v>
      </c>
      <c r="H51" s="1936">
        <v>0.1405358221983482</v>
      </c>
      <c r="I51" s="1936">
        <v>0.14255019136507083</v>
      </c>
      <c r="J51" s="1936">
        <v>0.1392600550594239</v>
      </c>
      <c r="K51" s="1936">
        <v>0.13489558853152489</v>
      </c>
      <c r="L51" s="1936">
        <v>5.4186530584838515E-2</v>
      </c>
      <c r="M51" s="1936">
        <v>9.0646612502517966E-3</v>
      </c>
    </row>
    <row r="54" spans="2:13" x14ac:dyDescent="0.25">
      <c r="C54" s="12">
        <v>0.68462619100566213</v>
      </c>
      <c r="D54" s="12">
        <v>0.31537380899433792</v>
      </c>
    </row>
    <row r="55" spans="2:13" x14ac:dyDescent="0.25">
      <c r="C55" s="12">
        <v>0.66259316457396089</v>
      </c>
      <c r="D55" s="12">
        <v>0.33740683542603911</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workbookViewId="0">
      <selection sqref="A1:XFD1048576"/>
    </sheetView>
  </sheetViews>
  <sheetFormatPr defaultRowHeight="15" x14ac:dyDescent="0.25"/>
  <cols>
    <col min="1" max="1" width="9.140625" customWidth="1"/>
    <col min="2" max="2" width="12" customWidth="1"/>
    <col min="3" max="3" width="22.42578125" customWidth="1"/>
    <col min="4" max="4" width="20.5703125" bestFit="1" customWidth="1"/>
    <col min="5" max="5" width="9.140625" customWidth="1"/>
    <col min="6" max="6" width="47.5703125" customWidth="1"/>
  </cols>
  <sheetData>
    <row r="2" spans="2:6" ht="18.75" x14ac:dyDescent="0.3">
      <c r="B2" s="852" t="s">
        <v>1738</v>
      </c>
      <c r="C2" s="257"/>
      <c r="D2" s="257"/>
    </row>
    <row r="3" spans="2:6" x14ac:dyDescent="0.25">
      <c r="B3" s="257"/>
      <c r="C3" s="257"/>
      <c r="D3" s="257"/>
    </row>
    <row r="4" spans="2:6" x14ac:dyDescent="0.25">
      <c r="B4" s="257"/>
      <c r="C4" s="257"/>
      <c r="D4" s="256" t="s">
        <v>1739</v>
      </c>
    </row>
    <row r="5" spans="2:6" x14ac:dyDescent="0.25">
      <c r="B5" s="1938" t="s">
        <v>50</v>
      </c>
      <c r="C5" s="1919" t="s">
        <v>1740</v>
      </c>
      <c r="D5" s="1939">
        <v>401609464</v>
      </c>
      <c r="E5" s="1940">
        <v>5.2458467999353761E-2</v>
      </c>
      <c r="F5" s="675" t="s">
        <v>1743</v>
      </c>
    </row>
    <row r="6" spans="2:6" x14ac:dyDescent="0.25">
      <c r="B6" s="1938" t="s">
        <v>46</v>
      </c>
      <c r="C6" s="1919" t="s">
        <v>1740</v>
      </c>
      <c r="D6" s="1939">
        <v>8108109</v>
      </c>
      <c r="E6" s="1940">
        <v>2.0189038672654386E-2</v>
      </c>
      <c r="F6" s="675" t="s">
        <v>1741</v>
      </c>
    </row>
    <row r="7" spans="2:6" x14ac:dyDescent="0.25">
      <c r="B7" t="s">
        <v>46</v>
      </c>
      <c r="C7" s="256" t="s">
        <v>1740</v>
      </c>
      <c r="E7" s="1941">
        <v>8.4641092664653472E-2</v>
      </c>
      <c r="F7" s="675" t="s">
        <v>1744</v>
      </c>
    </row>
    <row r="9" spans="2:6" x14ac:dyDescent="0.25">
      <c r="B9" s="257"/>
      <c r="C9" s="257"/>
      <c r="D9" s="256" t="s">
        <v>1739</v>
      </c>
    </row>
    <row r="10" spans="2:6" x14ac:dyDescent="0.25">
      <c r="B10" s="256" t="s">
        <v>50</v>
      </c>
      <c r="C10" s="256" t="s">
        <v>1742</v>
      </c>
      <c r="D10" s="1937">
        <v>7655760439</v>
      </c>
    </row>
    <row r="11" spans="2:6" x14ac:dyDescent="0.25">
      <c r="B11" s="256" t="s">
        <v>46</v>
      </c>
      <c r="C11" s="256" t="s">
        <v>1748</v>
      </c>
      <c r="D11" s="1937">
        <v>95794002</v>
      </c>
      <c r="E11" s="68">
        <v>1.2512669742381943E-2</v>
      </c>
    </row>
    <row r="14" spans="2:6" x14ac:dyDescent="0.25">
      <c r="B14" t="s">
        <v>46</v>
      </c>
      <c r="C14" s="256" t="s">
        <v>1749</v>
      </c>
      <c r="D14" s="1942">
        <v>8108.1090000000004</v>
      </c>
    </row>
    <row r="15" spans="2:6" x14ac:dyDescent="0.25">
      <c r="C15" s="256" t="s">
        <v>1776</v>
      </c>
      <c r="D15" s="1942">
        <v>87685.892999999996</v>
      </c>
    </row>
    <row r="17" spans="2:5" x14ac:dyDescent="0.25">
      <c r="B17" t="s">
        <v>265</v>
      </c>
      <c r="C17" s="256" t="s">
        <v>1749</v>
      </c>
      <c r="D17" s="1942">
        <v>401609.46399999998</v>
      </c>
    </row>
    <row r="18" spans="2:5" x14ac:dyDescent="0.25">
      <c r="C18" s="256" t="s">
        <v>1776</v>
      </c>
      <c r="D18" s="1942">
        <v>7254150.9749999996</v>
      </c>
    </row>
    <row r="25" spans="2:5" ht="18.75" x14ac:dyDescent="0.3">
      <c r="B25" s="852" t="s">
        <v>1745</v>
      </c>
      <c r="C25" s="257"/>
      <c r="D25" s="257"/>
    </row>
    <row r="26" spans="2:5" x14ac:dyDescent="0.25">
      <c r="B26" s="257"/>
      <c r="C26" s="257"/>
      <c r="D26" s="257"/>
    </row>
    <row r="27" spans="2:5" x14ac:dyDescent="0.25">
      <c r="B27" s="257"/>
      <c r="C27" s="257"/>
      <c r="D27" s="256" t="s">
        <v>1739</v>
      </c>
    </row>
    <row r="28" spans="2:5" x14ac:dyDescent="0.25">
      <c r="B28" s="256" t="s">
        <v>50</v>
      </c>
      <c r="C28" s="256" t="s">
        <v>1746</v>
      </c>
      <c r="D28" s="1942">
        <v>3492818.443</v>
      </c>
      <c r="E28" s="68">
        <v>0.31329719060779571</v>
      </c>
    </row>
    <row r="29" spans="2:5" x14ac:dyDescent="0.25">
      <c r="B29" s="257"/>
      <c r="C29" s="256" t="s">
        <v>1747</v>
      </c>
      <c r="D29" s="1942">
        <v>7655760.4390000002</v>
      </c>
      <c r="E29" s="68">
        <v>0.68670280939220441</v>
      </c>
    </row>
    <row r="30" spans="2:5" x14ac:dyDescent="0.25">
      <c r="C30" s="2" t="s">
        <v>147</v>
      </c>
      <c r="D30" s="1942">
        <v>11148578.881999999</v>
      </c>
    </row>
    <row r="31" spans="2:5" x14ac:dyDescent="0.25">
      <c r="B31" s="256" t="s">
        <v>46</v>
      </c>
      <c r="C31" s="256" t="s">
        <v>1746</v>
      </c>
      <c r="D31" s="1942">
        <v>39917.07</v>
      </c>
      <c r="E31" s="68">
        <v>0.29413274401074663</v>
      </c>
    </row>
    <row r="32" spans="2:5" x14ac:dyDescent="0.25">
      <c r="B32" s="257"/>
      <c r="C32" s="256" t="s">
        <v>1747</v>
      </c>
      <c r="D32" s="1942">
        <v>95794.001999999993</v>
      </c>
      <c r="E32" s="68">
        <v>0.70586725598925348</v>
      </c>
    </row>
    <row r="33" spans="3:4" x14ac:dyDescent="0.25">
      <c r="C33" s="256" t="s">
        <v>147</v>
      </c>
      <c r="D33" s="1942">
        <v>135711.07199999999</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28"/>
  <sheetViews>
    <sheetView workbookViewId="0">
      <selection sqref="A1:XFD1048576"/>
    </sheetView>
  </sheetViews>
  <sheetFormatPr defaultRowHeight="15" x14ac:dyDescent="0.25"/>
  <cols>
    <col min="1" max="1" width="53.7109375" style="257" customWidth="1"/>
    <col min="2" max="2" width="28.28515625" style="257" customWidth="1"/>
    <col min="3" max="4" width="11" style="257" customWidth="1"/>
    <col min="5" max="9" width="12" style="257" customWidth="1"/>
    <col min="10" max="10" width="11.85546875" style="257" customWidth="1"/>
    <col min="11" max="19" width="9.140625" style="257"/>
    <col min="20" max="20" width="14.7109375" style="257" bestFit="1" customWidth="1"/>
    <col min="21" max="16384" width="9.140625" style="257"/>
  </cols>
  <sheetData>
    <row r="2" spans="1:17" ht="21" x14ac:dyDescent="0.35">
      <c r="A2" s="1971" t="s">
        <v>1794</v>
      </c>
      <c r="G2" s="1986" t="s">
        <v>1802</v>
      </c>
    </row>
    <row r="3" spans="1:17" x14ac:dyDescent="0.25">
      <c r="G3" s="1987">
        <v>28893</v>
      </c>
    </row>
    <row r="4" spans="1:17" x14ac:dyDescent="0.25">
      <c r="G4" s="1988">
        <v>0.11792219524011158</v>
      </c>
      <c r="H4" s="1987" t="s">
        <v>1801</v>
      </c>
    </row>
    <row r="5" spans="1:17" x14ac:dyDescent="0.25">
      <c r="A5" s="1984" t="s">
        <v>1800</v>
      </c>
      <c r="G5" s="1990"/>
    </row>
    <row r="6" spans="1:17" x14ac:dyDescent="0.25">
      <c r="A6" s="1972" t="s">
        <v>1799</v>
      </c>
      <c r="B6" s="1973">
        <v>2014</v>
      </c>
      <c r="C6" s="1973">
        <v>2015</v>
      </c>
      <c r="D6" s="1973">
        <v>2016</v>
      </c>
      <c r="E6" s="1973">
        <v>2017</v>
      </c>
      <c r="F6" s="1973">
        <v>2018</v>
      </c>
      <c r="G6" s="1973">
        <v>2019</v>
      </c>
      <c r="H6" s="1973">
        <v>2020</v>
      </c>
      <c r="I6" s="1973">
        <v>2021</v>
      </c>
    </row>
    <row r="7" spans="1:17" x14ac:dyDescent="0.25">
      <c r="A7" s="1974" t="s">
        <v>1777</v>
      </c>
      <c r="B7" s="1982">
        <v>97</v>
      </c>
      <c r="C7" s="1975" t="s">
        <v>1778</v>
      </c>
      <c r="D7" s="1975">
        <v>84</v>
      </c>
      <c r="E7" s="1975" t="s">
        <v>1779</v>
      </c>
      <c r="F7" s="1975">
        <v>80</v>
      </c>
      <c r="G7" s="1975">
        <v>77</v>
      </c>
      <c r="H7" s="1975">
        <v>78</v>
      </c>
      <c r="I7" s="1975">
        <v>82</v>
      </c>
    </row>
    <row r="8" spans="1:17" x14ac:dyDescent="0.25">
      <c r="A8" s="1976" t="s">
        <v>1780</v>
      </c>
      <c r="B8" s="1977">
        <v>10420.960999999999</v>
      </c>
      <c r="C8" s="1977">
        <v>10059.644</v>
      </c>
      <c r="D8" s="1977">
        <v>8554.9082500000004</v>
      </c>
      <c r="E8" s="1977">
        <v>8113.8074999999999</v>
      </c>
      <c r="F8" s="1977">
        <v>8758.2358199999999</v>
      </c>
      <c r="G8" s="1977">
        <v>8490.7694100000008</v>
      </c>
      <c r="H8" s="1977">
        <v>12513.47862</v>
      </c>
      <c r="I8" s="1977">
        <v>12489.279689999999</v>
      </c>
      <c r="J8" s="878"/>
      <c r="K8" s="878"/>
      <c r="L8" s="878"/>
      <c r="M8" s="878"/>
      <c r="N8" s="878"/>
      <c r="O8" s="878"/>
      <c r="P8" s="878"/>
      <c r="Q8" s="878"/>
    </row>
    <row r="9" spans="1:17" x14ac:dyDescent="0.25">
      <c r="A9" s="1974" t="s">
        <v>1781</v>
      </c>
      <c r="B9" s="1983">
        <v>7732.7749999999996</v>
      </c>
      <c r="C9" s="1983">
        <v>7513.4380000000001</v>
      </c>
      <c r="D9" s="1983">
        <v>6699.4479800000008</v>
      </c>
      <c r="E9" s="1983">
        <v>6402.3235199999999</v>
      </c>
      <c r="F9" s="1983">
        <v>6758.8593000000001</v>
      </c>
      <c r="G9" s="1983">
        <v>6475.3747999999996</v>
      </c>
      <c r="H9" s="1983">
        <v>9759.4560299999994</v>
      </c>
      <c r="I9" s="1983">
        <v>8881.6739899999993</v>
      </c>
      <c r="J9" s="878"/>
      <c r="K9" s="878"/>
      <c r="L9" s="878"/>
      <c r="M9" s="878"/>
      <c r="N9" s="878"/>
      <c r="O9" s="878"/>
      <c r="P9" s="878"/>
      <c r="Q9" s="878"/>
    </row>
    <row r="10" spans="1:17" x14ac:dyDescent="0.25">
      <c r="A10" s="1976" t="s">
        <v>1782</v>
      </c>
      <c r="B10" s="1977">
        <v>2501.5309999999999</v>
      </c>
      <c r="C10" s="1977">
        <v>2385.3490000000002</v>
      </c>
      <c r="D10" s="1977">
        <v>1831.2548400000001</v>
      </c>
      <c r="E10" s="1977">
        <v>1690.9207099999999</v>
      </c>
      <c r="F10" s="1977">
        <v>1962.85058</v>
      </c>
      <c r="G10" s="1977">
        <v>1987.3305800000001</v>
      </c>
      <c r="H10" s="1977">
        <v>2730.6777099999999</v>
      </c>
      <c r="I10" s="1977">
        <v>3577.3670499999998</v>
      </c>
      <c r="J10" s="878"/>
      <c r="K10" s="878"/>
      <c r="L10" s="878"/>
      <c r="M10" s="878"/>
      <c r="N10" s="878"/>
      <c r="O10" s="878"/>
      <c r="P10" s="878"/>
      <c r="Q10" s="878"/>
    </row>
    <row r="11" spans="1:17" x14ac:dyDescent="0.25">
      <c r="A11" s="1976" t="s">
        <v>1783</v>
      </c>
      <c r="B11" s="1977">
        <v>3827.2109999999998</v>
      </c>
      <c r="C11" s="1977">
        <v>4262.0039999999999</v>
      </c>
      <c r="D11" s="1977">
        <v>3394.0588499999999</v>
      </c>
      <c r="E11" s="1977">
        <v>3055.6233500000003</v>
      </c>
      <c r="F11" s="1977">
        <v>2864.4141800000002</v>
      </c>
      <c r="G11" s="1977">
        <v>2674.7329100000002</v>
      </c>
      <c r="H11" s="1977">
        <v>4944.4297200000001</v>
      </c>
      <c r="I11" s="1977">
        <v>4418.2155599999996</v>
      </c>
      <c r="J11" s="878"/>
      <c r="K11" s="878"/>
      <c r="L11" s="878"/>
      <c r="M11" s="878"/>
      <c r="N11" s="878"/>
      <c r="O11" s="878"/>
      <c r="P11" s="878"/>
      <c r="Q11" s="878"/>
    </row>
    <row r="12" spans="1:17" x14ac:dyDescent="0.25">
      <c r="A12" s="1976" t="s">
        <v>1784</v>
      </c>
      <c r="B12" s="1977">
        <v>2137.8000000000002</v>
      </c>
      <c r="C12" s="1977">
        <v>2101.1840000000002</v>
      </c>
      <c r="D12" s="1977">
        <v>1908.32089</v>
      </c>
      <c r="E12" s="1977">
        <v>2220.38643</v>
      </c>
      <c r="F12" s="1977">
        <v>2433.1045199999999</v>
      </c>
      <c r="G12" s="1977">
        <v>2051.54241</v>
      </c>
      <c r="H12" s="1977">
        <v>4059.9218799999999</v>
      </c>
      <c r="I12" s="1977">
        <v>3572.09465</v>
      </c>
      <c r="J12" s="878"/>
      <c r="K12" s="878"/>
      <c r="L12" s="878"/>
      <c r="M12" s="878"/>
      <c r="N12" s="878"/>
      <c r="O12" s="878"/>
      <c r="P12" s="878"/>
      <c r="Q12" s="878"/>
    </row>
    <row r="13" spans="1:17" x14ac:dyDescent="0.25">
      <c r="A13" s="1976" t="s">
        <v>1785</v>
      </c>
      <c r="B13" s="1977">
        <v>4251.0680000000002</v>
      </c>
      <c r="C13" s="1977">
        <v>3513.4319999999998</v>
      </c>
      <c r="D13" s="1977">
        <v>3194.4746</v>
      </c>
      <c r="E13" s="1977">
        <v>2792.8780899999997</v>
      </c>
      <c r="F13" s="1977">
        <v>3365.6015000000002</v>
      </c>
      <c r="G13" s="1977">
        <v>3487.1438399999997</v>
      </c>
      <c r="H13" s="1977">
        <v>3202.25369</v>
      </c>
      <c r="I13" s="1977">
        <v>3918.43525</v>
      </c>
      <c r="J13" s="878"/>
      <c r="K13" s="878"/>
      <c r="L13" s="878"/>
      <c r="M13" s="878"/>
      <c r="N13" s="878"/>
      <c r="O13" s="878"/>
      <c r="P13" s="878"/>
      <c r="Q13" s="878"/>
    </row>
    <row r="14" spans="1:17" x14ac:dyDescent="0.25">
      <c r="A14" s="1976" t="s">
        <v>1786</v>
      </c>
      <c r="B14" s="1977">
        <v>14111.628000000001</v>
      </c>
      <c r="C14" s="1977">
        <v>14406.244000000001</v>
      </c>
      <c r="D14" s="1977">
        <v>13839.266220000001</v>
      </c>
      <c r="E14" s="1977">
        <v>13145.159730000001</v>
      </c>
      <c r="F14" s="1977">
        <v>15582.56495</v>
      </c>
      <c r="G14" s="1977">
        <v>15355.651980000001</v>
      </c>
      <c r="H14" s="1977">
        <v>10320.80384</v>
      </c>
      <c r="I14" s="1977">
        <v>13319.369199999999</v>
      </c>
      <c r="J14" s="878"/>
      <c r="K14" s="878"/>
      <c r="L14" s="878"/>
      <c r="M14" s="878"/>
      <c r="N14" s="878"/>
      <c r="O14" s="878"/>
      <c r="P14" s="878"/>
      <c r="Q14" s="878"/>
    </row>
    <row r="15" spans="1:17" x14ac:dyDescent="0.25">
      <c r="A15" s="1976" t="s">
        <v>1255</v>
      </c>
      <c r="B15" s="1977">
        <v>14230.727000000001</v>
      </c>
      <c r="C15" s="1977">
        <v>14540.076999999999</v>
      </c>
      <c r="D15" s="1977">
        <v>13939.832349999999</v>
      </c>
      <c r="E15" s="1977">
        <v>13349.38091</v>
      </c>
      <c r="F15" s="1977">
        <v>15699.357779999998</v>
      </c>
      <c r="G15" s="1977">
        <v>15577.643249999999</v>
      </c>
      <c r="H15" s="1977">
        <v>11793.1011</v>
      </c>
      <c r="I15" s="1977">
        <v>15421.12831</v>
      </c>
      <c r="J15" s="878"/>
      <c r="K15" s="878"/>
      <c r="L15" s="878"/>
      <c r="M15" s="878"/>
      <c r="N15" s="878"/>
      <c r="O15" s="878"/>
      <c r="P15" s="878"/>
      <c r="Q15" s="878"/>
    </row>
    <row r="16" spans="1:17" x14ac:dyDescent="0.25">
      <c r="A16" s="1976" t="s">
        <v>1787</v>
      </c>
      <c r="B16" s="1977">
        <v>-2518.864</v>
      </c>
      <c r="C16" s="1977">
        <v>-623.572</v>
      </c>
      <c r="D16" s="1977">
        <v>-283.52949000000001</v>
      </c>
      <c r="E16" s="1977">
        <v>-125.24901</v>
      </c>
      <c r="F16" s="1977">
        <v>91.691460000000006</v>
      </c>
      <c r="G16" s="1977">
        <v>3.29643</v>
      </c>
      <c r="H16" s="1977">
        <v>-435.97090000000003</v>
      </c>
      <c r="I16" s="1977">
        <v>-361.05223999999998</v>
      </c>
      <c r="J16" s="878"/>
      <c r="K16" s="878"/>
      <c r="L16" s="878"/>
      <c r="M16" s="878"/>
      <c r="N16" s="878"/>
      <c r="O16" s="878"/>
      <c r="P16" s="878"/>
      <c r="Q16" s="878"/>
    </row>
    <row r="17" spans="1:20" x14ac:dyDescent="0.25">
      <c r="A17" s="1976" t="s">
        <v>1788</v>
      </c>
      <c r="B17" s="1977">
        <v>-283.404</v>
      </c>
      <c r="C17" s="1977">
        <v>321.63099999999997</v>
      </c>
      <c r="D17" s="1977">
        <v>649.40852000000007</v>
      </c>
      <c r="E17" s="1977">
        <v>632.20478000000003</v>
      </c>
      <c r="F17" s="1977">
        <v>728.62945999999999</v>
      </c>
      <c r="G17" s="1977">
        <v>677.39963</v>
      </c>
      <c r="H17" s="1977">
        <v>415.09343999999999</v>
      </c>
      <c r="I17" s="1977">
        <v>1113.3153400000001</v>
      </c>
      <c r="J17" s="878"/>
      <c r="K17" s="878"/>
      <c r="L17" s="878"/>
      <c r="M17" s="878"/>
      <c r="N17" s="878"/>
      <c r="O17" s="878"/>
      <c r="P17" s="878"/>
      <c r="Q17" s="878"/>
    </row>
    <row r="18" spans="1:20" x14ac:dyDescent="0.25">
      <c r="A18" s="1976" t="s">
        <v>1801</v>
      </c>
      <c r="B18" s="1985">
        <v>-2.0083012392333469E-2</v>
      </c>
      <c r="C18" s="1985">
        <v>2.2325805393827839E-2</v>
      </c>
      <c r="D18" s="1985">
        <v>4.6925068835044062E-2</v>
      </c>
      <c r="E18" s="1985">
        <v>4.8094111671931734E-2</v>
      </c>
      <c r="F18" s="1985">
        <v>4.6759276302583294E-2</v>
      </c>
      <c r="G18" s="1985">
        <v>4.4114025954891431E-2</v>
      </c>
      <c r="H18" s="1985">
        <v>4.0219099833216088E-2</v>
      </c>
      <c r="I18" s="1985">
        <v>8.3586191153857362E-2</v>
      </c>
      <c r="J18" s="878"/>
      <c r="K18" s="878"/>
      <c r="L18" s="878"/>
      <c r="M18" s="878"/>
      <c r="N18" s="878"/>
      <c r="O18" s="878"/>
      <c r="P18" s="878"/>
      <c r="Q18" s="878"/>
    </row>
    <row r="19" spans="1:20" x14ac:dyDescent="0.25">
      <c r="A19" s="1976" t="s">
        <v>1789</v>
      </c>
      <c r="B19" s="1978">
        <v>-2292.5740000000001</v>
      </c>
      <c r="C19" s="1978">
        <v>-390.41899999999998</v>
      </c>
      <c r="D19" s="1978">
        <v>-345.88659000000001</v>
      </c>
      <c r="E19" s="1978">
        <v>-184.49060999999998</v>
      </c>
      <c r="F19" s="1978">
        <v>-1.4608599999999998</v>
      </c>
      <c r="G19" s="1978">
        <v>-66.593879999999999</v>
      </c>
      <c r="H19" s="1978">
        <v>-442.02029999999996</v>
      </c>
      <c r="I19" s="1978">
        <v>-431.77050000000003</v>
      </c>
      <c r="J19" s="878"/>
      <c r="K19" s="878"/>
      <c r="L19" s="878"/>
      <c r="M19" s="878"/>
      <c r="N19" s="878"/>
      <c r="O19" s="878"/>
      <c r="P19" s="878"/>
      <c r="Q19" s="878"/>
    </row>
    <row r="20" spans="1:20" x14ac:dyDescent="0.25">
      <c r="A20" s="1976" t="s">
        <v>1790</v>
      </c>
      <c r="B20" s="1978">
        <v>0.86180000000000001</v>
      </c>
      <c r="C20" s="1978">
        <v>0.9748</v>
      </c>
      <c r="D20" s="1978">
        <v>0.97619999999999996</v>
      </c>
      <c r="E20" s="1978">
        <v>0.98660000000000003</v>
      </c>
      <c r="F20" s="1978">
        <v>1.0006999999999999</v>
      </c>
      <c r="G20" s="1978">
        <v>0.99639999999999995</v>
      </c>
      <c r="H20" s="1978">
        <v>0.9647</v>
      </c>
      <c r="I20" s="1978">
        <v>0.97460000000000002</v>
      </c>
      <c r="J20" s="878"/>
      <c r="K20" s="878"/>
      <c r="L20" s="878"/>
      <c r="M20" s="878"/>
      <c r="N20" s="878"/>
      <c r="O20" s="878"/>
      <c r="P20" s="878"/>
      <c r="Q20" s="878"/>
    </row>
    <row r="21" spans="1:20" x14ac:dyDescent="0.25">
      <c r="A21" s="1976" t="s">
        <v>1796</v>
      </c>
      <c r="B21" s="1977">
        <v>3116.7029858749997</v>
      </c>
      <c r="C21" s="1977">
        <v>3639.3919866230008</v>
      </c>
      <c r="D21" s="1977">
        <v>3897.7755466650001</v>
      </c>
      <c r="E21" s="1977">
        <v>4002.2677390200001</v>
      </c>
      <c r="F21" s="1977">
        <v>4820.5559435249997</v>
      </c>
      <c r="G21" s="1977">
        <v>4964.7570042240004</v>
      </c>
      <c r="H21" s="1977">
        <v>4234.1043488669993</v>
      </c>
      <c r="I21" s="1977">
        <v>5514.1637037239998</v>
      </c>
      <c r="J21" s="878"/>
      <c r="K21" s="878"/>
      <c r="L21" s="878"/>
      <c r="M21" s="878"/>
      <c r="N21" s="878"/>
      <c r="O21" s="878"/>
      <c r="P21" s="878"/>
      <c r="Q21" s="878"/>
    </row>
    <row r="22" spans="1:20" x14ac:dyDescent="0.25">
      <c r="A22" s="1976" t="s">
        <v>1791</v>
      </c>
      <c r="B22" s="1978">
        <v>16.512333699999999</v>
      </c>
      <c r="C22" s="1978">
        <v>19.273378100000002</v>
      </c>
      <c r="D22" s="1978">
        <v>19.3294101</v>
      </c>
      <c r="E22" s="1978">
        <v>19.0475335</v>
      </c>
      <c r="F22" s="1978">
        <v>19.536194299999998</v>
      </c>
      <c r="G22" s="1978">
        <v>20.6066368</v>
      </c>
      <c r="H22" s="1978">
        <v>19.116458299999998</v>
      </c>
      <c r="I22" s="1978">
        <v>23.643614199999998</v>
      </c>
      <c r="J22" s="878"/>
      <c r="K22" s="878"/>
      <c r="L22" s="878"/>
      <c r="M22" s="878"/>
      <c r="N22" s="878"/>
      <c r="O22" s="878"/>
      <c r="P22" s="878"/>
      <c r="Q22" s="878"/>
    </row>
    <row r="23" spans="1:20" x14ac:dyDescent="0.25">
      <c r="A23" s="1976" t="s">
        <v>1792</v>
      </c>
      <c r="B23" s="1979">
        <v>0.58889999999999998</v>
      </c>
      <c r="C23" s="1979">
        <v>0.67889999999999995</v>
      </c>
      <c r="D23" s="1979">
        <v>0.57320000000000004</v>
      </c>
      <c r="E23" s="1979">
        <v>0.60570000000000002</v>
      </c>
      <c r="F23" s="1979">
        <v>0.58320000000000005</v>
      </c>
      <c r="G23" s="1979">
        <v>0.57010000000000005</v>
      </c>
      <c r="H23" s="1979">
        <v>0.85289999999999999</v>
      </c>
      <c r="I23" s="1979">
        <v>0.91310000000000002</v>
      </c>
      <c r="J23" s="878"/>
      <c r="K23" s="878"/>
      <c r="L23" s="878"/>
      <c r="M23" s="878"/>
      <c r="N23" s="878"/>
      <c r="O23" s="878"/>
      <c r="P23" s="878"/>
      <c r="Q23" s="878"/>
    </row>
    <row r="24" spans="1:20" x14ac:dyDescent="0.25">
      <c r="A24" s="1980" t="s">
        <v>1793</v>
      </c>
      <c r="B24" s="1981">
        <v>188.75</v>
      </c>
      <c r="C24" s="1981">
        <v>188.83</v>
      </c>
      <c r="D24" s="1981">
        <v>201.65</v>
      </c>
      <c r="E24" s="1981">
        <v>210.12</v>
      </c>
      <c r="F24" s="1981">
        <v>246.75</v>
      </c>
      <c r="G24" s="1981">
        <v>240.93</v>
      </c>
      <c r="H24" s="1981">
        <v>221.49</v>
      </c>
      <c r="I24" s="1981">
        <v>233.22</v>
      </c>
      <c r="J24" s="878"/>
      <c r="K24" s="878"/>
      <c r="L24" s="878"/>
      <c r="M24" s="878"/>
      <c r="N24" s="878"/>
      <c r="O24" s="878"/>
      <c r="P24" s="878"/>
      <c r="Q24" s="878"/>
    </row>
    <row r="25" spans="1:20" ht="7.5" customHeight="1" x14ac:dyDescent="0.25">
      <c r="A25" s="1215"/>
      <c r="B25" s="340"/>
      <c r="C25" s="340"/>
      <c r="D25" s="340"/>
      <c r="E25" s="340"/>
      <c r="F25" s="340"/>
      <c r="G25" s="340"/>
      <c r="H25" s="340"/>
      <c r="J25" s="878"/>
      <c r="K25" s="878"/>
      <c r="L25" s="878"/>
      <c r="M25" s="878"/>
      <c r="N25" s="878"/>
      <c r="O25" s="878"/>
      <c r="P25" s="878"/>
      <c r="Q25" s="878"/>
    </row>
    <row r="26" spans="1:20" x14ac:dyDescent="0.25">
      <c r="A26" s="72" t="s">
        <v>1795</v>
      </c>
      <c r="B26" s="143"/>
      <c r="C26" s="143">
        <v>-219.33699999999953</v>
      </c>
      <c r="D26" s="143">
        <v>-813.99001999999928</v>
      </c>
      <c r="E26" s="143">
        <v>-297.12446000000091</v>
      </c>
      <c r="F26" s="143">
        <v>356.53578000000016</v>
      </c>
      <c r="G26" s="143">
        <v>-283.48450000000048</v>
      </c>
      <c r="H26" s="143">
        <v>3284.0812299999998</v>
      </c>
      <c r="I26" s="143">
        <v>-877.78204000000005</v>
      </c>
      <c r="J26" s="878"/>
      <c r="K26" s="878"/>
      <c r="L26" s="878"/>
      <c r="M26" s="878"/>
      <c r="N26" s="878"/>
      <c r="O26" s="878"/>
      <c r="P26" s="878"/>
      <c r="Q26" s="878"/>
    </row>
    <row r="27" spans="1:20" x14ac:dyDescent="0.25">
      <c r="A27" s="72" t="s">
        <v>1803</v>
      </c>
      <c r="B27" s="143"/>
      <c r="C27" s="143">
        <v>-774.25200000000041</v>
      </c>
      <c r="D27" s="143">
        <v>-511.82050999999956</v>
      </c>
      <c r="E27" s="143">
        <v>-89.530970000000707</v>
      </c>
      <c r="F27" s="143">
        <v>785.44149999999991</v>
      </c>
      <c r="G27" s="143">
        <v>-260.01976999999988</v>
      </c>
      <c r="H27" s="143">
        <v>1723.4893199999997</v>
      </c>
      <c r="I27" s="143">
        <v>228.35433000000012</v>
      </c>
      <c r="J27" s="878"/>
      <c r="K27" s="878"/>
      <c r="L27" s="878"/>
      <c r="M27" s="878"/>
      <c r="N27" s="878"/>
      <c r="O27" s="878"/>
      <c r="P27" s="878"/>
      <c r="Q27" s="878"/>
    </row>
    <row r="28" spans="1:20" x14ac:dyDescent="0.25">
      <c r="A28" s="72" t="s">
        <v>1797</v>
      </c>
      <c r="B28" s="143"/>
      <c r="C28" s="2316">
        <v>1148.8989899999997</v>
      </c>
      <c r="D28" s="2317"/>
      <c r="E28" s="2317"/>
      <c r="F28" s="2317"/>
      <c r="G28" s="2317"/>
      <c r="H28" s="2317"/>
      <c r="I28" s="2318"/>
      <c r="J28" s="878"/>
      <c r="K28" s="878"/>
      <c r="L28" s="878"/>
      <c r="M28" s="878"/>
      <c r="N28" s="878"/>
      <c r="O28" s="878"/>
      <c r="P28" s="878"/>
      <c r="Q28" s="878"/>
    </row>
    <row r="29" spans="1:20" x14ac:dyDescent="0.25">
      <c r="A29" s="72" t="s">
        <v>1798</v>
      </c>
      <c r="B29" s="2319"/>
      <c r="C29" s="2320"/>
      <c r="D29" s="2320"/>
      <c r="E29" s="2320"/>
      <c r="F29" s="2320"/>
      <c r="G29" s="2317">
        <v>2122.8146899999992</v>
      </c>
      <c r="H29" s="2317"/>
      <c r="I29" s="2318"/>
      <c r="J29" s="878"/>
      <c r="K29" s="878"/>
      <c r="L29" s="878"/>
      <c r="M29" s="878"/>
      <c r="N29" s="878"/>
      <c r="O29" s="878"/>
      <c r="P29" s="878"/>
      <c r="Q29" s="878"/>
    </row>
    <row r="30" spans="1:20" x14ac:dyDescent="0.25">
      <c r="A30" s="1215" t="s">
        <v>1804</v>
      </c>
      <c r="B30" s="340"/>
      <c r="C30" s="1989">
        <v>0.37423467606689403</v>
      </c>
      <c r="D30" s="1989">
        <v>0.37397557745352633</v>
      </c>
      <c r="E30" s="1989">
        <v>0.44290230869365738</v>
      </c>
      <c r="F30" s="1989">
        <v>0.41959439081893651</v>
      </c>
      <c r="G30" s="1989">
        <v>0.37040235127960175</v>
      </c>
      <c r="H30" s="1989">
        <v>0.55905036181877932</v>
      </c>
      <c r="I30" s="1989">
        <v>0.47688143531741328</v>
      </c>
      <c r="T30" s="1991"/>
    </row>
    <row r="31" spans="1:20" x14ac:dyDescent="0.25">
      <c r="A31" s="1215"/>
      <c r="B31" s="340"/>
      <c r="C31" s="340"/>
      <c r="D31" s="340"/>
      <c r="E31" s="340"/>
      <c r="F31" s="340"/>
      <c r="G31" s="340"/>
      <c r="H31" s="340"/>
    </row>
    <row r="32" spans="1:20" x14ac:dyDescent="0.25">
      <c r="A32" s="1215"/>
      <c r="B32" s="340"/>
      <c r="C32" s="340"/>
      <c r="D32" s="340"/>
      <c r="E32" s="340"/>
      <c r="F32" s="340"/>
      <c r="G32" s="340"/>
      <c r="H32" s="340"/>
    </row>
    <row r="33" spans="1:8" x14ac:dyDescent="0.25">
      <c r="A33" s="1215"/>
      <c r="B33" s="340"/>
      <c r="C33" s="340"/>
      <c r="D33" s="340"/>
      <c r="E33" s="340"/>
      <c r="F33" s="340"/>
      <c r="G33" s="340"/>
      <c r="H33" s="340"/>
    </row>
    <row r="34" spans="1:8" x14ac:dyDescent="0.25">
      <c r="A34" s="1215"/>
      <c r="B34" s="340"/>
      <c r="C34" s="340"/>
      <c r="D34" s="340"/>
      <c r="E34" s="340"/>
      <c r="F34" s="340"/>
      <c r="G34" s="340"/>
      <c r="H34" s="340"/>
    </row>
    <row r="67" spans="1:10" ht="18.75" x14ac:dyDescent="0.3">
      <c r="A67" s="852" t="s">
        <v>1751</v>
      </c>
    </row>
    <row r="69" spans="1:10" x14ac:dyDescent="0.25">
      <c r="C69" s="1950" t="s">
        <v>47</v>
      </c>
      <c r="D69" s="1950" t="s">
        <v>48</v>
      </c>
      <c r="E69" s="1950" t="s">
        <v>49</v>
      </c>
      <c r="F69" s="1950" t="s">
        <v>1752</v>
      </c>
      <c r="G69" s="1950" t="s">
        <v>622</v>
      </c>
      <c r="H69" s="1950" t="s">
        <v>1753</v>
      </c>
      <c r="I69" s="1950" t="s">
        <v>1713</v>
      </c>
      <c r="J69" s="1950" t="s">
        <v>1718</v>
      </c>
    </row>
    <row r="70" spans="1:10" x14ac:dyDescent="0.25">
      <c r="A70" s="256" t="s">
        <v>1754</v>
      </c>
      <c r="B70" s="256" t="s">
        <v>50</v>
      </c>
      <c r="C70" s="878">
        <v>191863</v>
      </c>
      <c r="D70" s="878">
        <v>196072</v>
      </c>
      <c r="E70" s="878">
        <v>195756</v>
      </c>
      <c r="F70" s="878">
        <v>200174</v>
      </c>
      <c r="G70" s="878">
        <v>205139</v>
      </c>
      <c r="H70" s="878">
        <v>206220</v>
      </c>
      <c r="I70" s="878">
        <v>211188</v>
      </c>
      <c r="J70" s="854" t="s">
        <v>1755</v>
      </c>
    </row>
    <row r="71" spans="1:10" x14ac:dyDescent="0.25">
      <c r="B71" s="256" t="s">
        <v>46</v>
      </c>
      <c r="C71" s="878">
        <v>2298</v>
      </c>
      <c r="D71" s="878">
        <v>2329</v>
      </c>
      <c r="E71" s="878">
        <v>2295</v>
      </c>
      <c r="F71" s="878">
        <v>2318</v>
      </c>
      <c r="G71" s="878">
        <v>2370</v>
      </c>
      <c r="H71" s="878">
        <v>2371</v>
      </c>
      <c r="I71" s="878">
        <v>2396</v>
      </c>
      <c r="J71" s="854" t="s">
        <v>1755</v>
      </c>
    </row>
    <row r="72" spans="1:10" s="1951" customFormat="1" x14ac:dyDescent="0.25">
      <c r="B72" s="1951" t="s">
        <v>149</v>
      </c>
      <c r="C72" s="1952">
        <v>1.1977296299964036E-2</v>
      </c>
      <c r="D72" s="1952">
        <v>1.1878289607899139E-2</v>
      </c>
      <c r="E72" s="1952">
        <v>1.1723778581499417E-2</v>
      </c>
      <c r="F72" s="1952">
        <v>1.1579925464845583E-2</v>
      </c>
      <c r="G72" s="1952">
        <v>1.1553142015901413E-2</v>
      </c>
      <c r="H72" s="1952">
        <v>1.1497429929201823E-2</v>
      </c>
      <c r="I72" s="1952">
        <v>1.1345341591378299E-2</v>
      </c>
      <c r="J72" s="1953"/>
    </row>
    <row r="73" spans="1:10" x14ac:dyDescent="0.25">
      <c r="B73" s="256"/>
      <c r="C73" s="878"/>
      <c r="D73" s="878"/>
      <c r="E73" s="878"/>
      <c r="F73" s="878"/>
      <c r="G73" s="878"/>
      <c r="H73" s="878"/>
      <c r="I73" s="878"/>
      <c r="J73" s="854"/>
    </row>
    <row r="74" spans="1:10" ht="14.25" customHeight="1" x14ac:dyDescent="0.25">
      <c r="A74" s="256" t="s">
        <v>1756</v>
      </c>
      <c r="B74" s="256" t="s">
        <v>50</v>
      </c>
      <c r="C74" s="878">
        <v>95298760</v>
      </c>
      <c r="D74" s="878">
        <v>98573630</v>
      </c>
      <c r="E74" s="878">
        <v>108840205</v>
      </c>
      <c r="F74" s="878">
        <v>117040613</v>
      </c>
      <c r="G74" s="878">
        <v>121356615</v>
      </c>
      <c r="H74" s="878">
        <v>113691184</v>
      </c>
      <c r="I74" s="878">
        <v>137819826</v>
      </c>
      <c r="J74" s="854" t="s">
        <v>1755</v>
      </c>
    </row>
    <row r="75" spans="1:10" x14ac:dyDescent="0.25">
      <c r="B75" s="256" t="s">
        <v>46</v>
      </c>
      <c r="C75" s="878">
        <v>896912</v>
      </c>
      <c r="D75" s="878">
        <v>913482</v>
      </c>
      <c r="E75" s="878">
        <v>994687</v>
      </c>
      <c r="F75" s="878">
        <v>1056702</v>
      </c>
      <c r="G75" s="878">
        <v>1106428</v>
      </c>
      <c r="H75" s="878">
        <v>1085386</v>
      </c>
      <c r="I75" s="878">
        <v>1269962</v>
      </c>
      <c r="J75" s="854" t="s">
        <v>1755</v>
      </c>
    </row>
    <row r="76" spans="1:10" x14ac:dyDescent="0.25">
      <c r="B76" s="1951" t="s">
        <v>149</v>
      </c>
      <c r="C76" s="1952">
        <v>9.4115810111275316E-3</v>
      </c>
      <c r="D76" s="1952">
        <v>9.267001732613479E-3</v>
      </c>
      <c r="E76" s="1952">
        <v>9.1389666162425918E-3</v>
      </c>
      <c r="F76" s="1952">
        <v>9.0285070533593324E-3</v>
      </c>
      <c r="G76" s="1952">
        <v>9.1171626697069616E-3</v>
      </c>
      <c r="H76" s="1952">
        <v>9.54679124460521E-3</v>
      </c>
      <c r="I76" s="1952">
        <v>9.2146539206920779E-3</v>
      </c>
      <c r="J76" s="854"/>
    </row>
    <row r="77" spans="1:10" x14ac:dyDescent="0.25">
      <c r="B77" s="1951" t="s">
        <v>1757</v>
      </c>
      <c r="C77" s="878">
        <v>46197.082323011491</v>
      </c>
      <c r="D77" s="878">
        <v>47754.191963135141</v>
      </c>
      <c r="E77" s="878">
        <v>52684.286955532589</v>
      </c>
      <c r="F77" s="878">
        <v>56626.709339681067</v>
      </c>
      <c r="G77" s="878">
        <v>58319.06792611687</v>
      </c>
      <c r="H77" s="878">
        <v>54245.574491819832</v>
      </c>
      <c r="I77" s="878">
        <v>65349.136571901923</v>
      </c>
      <c r="J77" s="854"/>
    </row>
    <row r="78" spans="1:10" x14ac:dyDescent="0.25">
      <c r="B78" s="1951" t="s">
        <v>1758</v>
      </c>
      <c r="C78" s="878">
        <v>38738.478814840411</v>
      </c>
      <c r="D78" s="878">
        <v>39495.092740715118</v>
      </c>
      <c r="E78" s="878">
        <v>43028.377384608728</v>
      </c>
      <c r="F78" s="878">
        <v>45622.226059925742</v>
      </c>
      <c r="G78" s="878">
        <v>47573.977727135913</v>
      </c>
      <c r="H78" s="878">
        <v>46127.751806204848</v>
      </c>
      <c r="I78" s="878">
        <v>53786.878997077634</v>
      </c>
      <c r="J78" s="854"/>
    </row>
    <row r="79" spans="1:10" x14ac:dyDescent="0.25">
      <c r="B79" s="1951"/>
      <c r="C79" s="1952"/>
      <c r="D79" s="1952"/>
      <c r="E79" s="1952"/>
      <c r="F79" s="1952"/>
      <c r="G79" s="1952"/>
      <c r="H79" s="1952"/>
      <c r="I79" s="1952"/>
      <c r="J79" s="854"/>
    </row>
    <row r="80" spans="1:10" x14ac:dyDescent="0.25">
      <c r="B80" s="256"/>
      <c r="C80" s="878"/>
      <c r="D80" s="878"/>
      <c r="E80" s="878"/>
      <c r="F80" s="878"/>
      <c r="G80" s="878"/>
      <c r="H80" s="878"/>
      <c r="I80" s="878"/>
      <c r="J80" s="854"/>
    </row>
    <row r="81" spans="1:10" x14ac:dyDescent="0.25">
      <c r="A81" s="256" t="s">
        <v>1759</v>
      </c>
      <c r="B81" s="256" t="s">
        <v>50</v>
      </c>
      <c r="C81" s="878">
        <v>650111</v>
      </c>
      <c r="D81" s="878">
        <v>693655</v>
      </c>
      <c r="E81" s="878">
        <v>699510</v>
      </c>
      <c r="F81" s="878">
        <v>747535</v>
      </c>
      <c r="G81" s="878">
        <v>749250</v>
      </c>
      <c r="H81" s="878">
        <v>745782</v>
      </c>
      <c r="I81" s="878">
        <v>769030</v>
      </c>
      <c r="J81" s="854" t="s">
        <v>1755</v>
      </c>
    </row>
    <row r="82" spans="1:10" x14ac:dyDescent="0.25">
      <c r="B82" s="256" t="s">
        <v>46</v>
      </c>
      <c r="C82" s="878">
        <v>8332</v>
      </c>
      <c r="D82" s="878">
        <v>10337</v>
      </c>
      <c r="E82" s="878">
        <v>9452</v>
      </c>
      <c r="F82" s="878">
        <v>11078</v>
      </c>
      <c r="G82" s="878">
        <v>11817</v>
      </c>
      <c r="H82" s="878">
        <v>12202</v>
      </c>
      <c r="I82" s="878">
        <v>11023</v>
      </c>
      <c r="J82" s="854" t="s">
        <v>1755</v>
      </c>
    </row>
    <row r="83" spans="1:10" x14ac:dyDescent="0.25">
      <c r="B83" s="256"/>
      <c r="C83" s="878"/>
      <c r="D83" s="878"/>
      <c r="E83" s="878"/>
      <c r="F83" s="878"/>
      <c r="G83" s="878"/>
      <c r="H83" s="878"/>
      <c r="I83" s="878"/>
      <c r="J83" s="854"/>
    </row>
    <row r="84" spans="1:10" x14ac:dyDescent="0.25">
      <c r="B84" s="256"/>
      <c r="C84" s="878"/>
      <c r="D84" s="878"/>
      <c r="E84" s="878"/>
      <c r="F84" s="878"/>
      <c r="G84" s="878"/>
      <c r="H84" s="878"/>
      <c r="I84" s="878"/>
      <c r="J84" s="854"/>
    </row>
    <row r="85" spans="1:10" x14ac:dyDescent="0.25">
      <c r="A85" s="256" t="s">
        <v>1760</v>
      </c>
      <c r="B85" s="256" t="s">
        <v>50</v>
      </c>
      <c r="C85" s="878">
        <v>315</v>
      </c>
      <c r="D85" s="878">
        <v>336</v>
      </c>
      <c r="E85" s="878">
        <v>339</v>
      </c>
      <c r="F85" s="878">
        <v>361</v>
      </c>
      <c r="G85" s="878">
        <v>359</v>
      </c>
      <c r="H85" s="878">
        <v>355</v>
      </c>
      <c r="I85" s="878">
        <v>365</v>
      </c>
      <c r="J85" s="854" t="s">
        <v>1755</v>
      </c>
    </row>
    <row r="86" spans="1:10" x14ac:dyDescent="0.25">
      <c r="B86" s="256" t="s">
        <v>46</v>
      </c>
      <c r="C86" s="878">
        <v>360</v>
      </c>
      <c r="D86" s="878">
        <v>447</v>
      </c>
      <c r="E86" s="878">
        <v>409</v>
      </c>
      <c r="F86" s="878">
        <v>477</v>
      </c>
      <c r="G86" s="878">
        <v>504</v>
      </c>
      <c r="H86" s="878">
        <v>516</v>
      </c>
      <c r="I86" s="878">
        <v>468</v>
      </c>
      <c r="J86" s="854" t="s">
        <v>1755</v>
      </c>
    </row>
    <row r="89" spans="1:10" x14ac:dyDescent="0.25">
      <c r="A89" s="1954" t="s">
        <v>1761</v>
      </c>
      <c r="B89" s="1955" t="s">
        <v>50</v>
      </c>
      <c r="C89" s="1956">
        <v>2062874</v>
      </c>
      <c r="D89" s="1956">
        <v>2064188</v>
      </c>
      <c r="E89" s="1956">
        <v>2065895</v>
      </c>
      <c r="F89" s="1956">
        <v>2066880</v>
      </c>
      <c r="G89" s="1956">
        <v>2080908</v>
      </c>
      <c r="H89" s="1956">
        <v>2095861</v>
      </c>
      <c r="I89" s="1956">
        <v>2108977</v>
      </c>
      <c r="J89" s="1956">
        <v>2107180</v>
      </c>
    </row>
    <row r="90" spans="1:10" x14ac:dyDescent="0.25">
      <c r="A90" s="1954"/>
      <c r="B90" s="1955" t="s">
        <v>46</v>
      </c>
      <c r="C90" s="1956">
        <v>23153</v>
      </c>
      <c r="D90" s="1956">
        <v>23129</v>
      </c>
      <c r="E90" s="1956">
        <v>23117</v>
      </c>
      <c r="F90" s="1956">
        <v>23162</v>
      </c>
      <c r="G90" s="1956">
        <v>23257</v>
      </c>
      <c r="H90" s="1956">
        <v>23530</v>
      </c>
      <c r="I90" s="1956">
        <v>23611</v>
      </c>
      <c r="J90" s="1956">
        <v>23509</v>
      </c>
    </row>
    <row r="95" spans="1:10" x14ac:dyDescent="0.25">
      <c r="I95" s="257" t="s">
        <v>1772</v>
      </c>
    </row>
    <row r="103" spans="1:8" ht="18.75" x14ac:dyDescent="0.3">
      <c r="A103" s="852" t="s">
        <v>1762</v>
      </c>
    </row>
    <row r="105" spans="1:8" x14ac:dyDescent="0.25">
      <c r="A105" s="257" t="s">
        <v>1763</v>
      </c>
      <c r="B105" s="257">
        <v>2015</v>
      </c>
      <c r="C105" s="257">
        <v>2016</v>
      </c>
      <c r="D105" s="257">
        <v>2017</v>
      </c>
      <c r="E105" s="257">
        <v>2018</v>
      </c>
      <c r="F105" s="257">
        <v>2019</v>
      </c>
      <c r="G105" s="257">
        <v>2020</v>
      </c>
      <c r="H105" s="257">
        <v>2021</v>
      </c>
    </row>
    <row r="106" spans="1:8" x14ac:dyDescent="0.25">
      <c r="A106" s="257" t="s">
        <v>265</v>
      </c>
      <c r="B106" s="878">
        <v>191863</v>
      </c>
      <c r="C106" s="878">
        <v>196072</v>
      </c>
      <c r="D106" s="878">
        <v>195756</v>
      </c>
      <c r="E106" s="878">
        <v>200174</v>
      </c>
      <c r="F106" s="878">
        <v>205139</v>
      </c>
      <c r="G106" s="878">
        <v>206220</v>
      </c>
      <c r="H106" s="878">
        <v>211188</v>
      </c>
    </row>
    <row r="107" spans="1:8" x14ac:dyDescent="0.25">
      <c r="A107" s="257" t="s">
        <v>46</v>
      </c>
      <c r="B107" s="878">
        <v>2298</v>
      </c>
      <c r="C107" s="878">
        <v>2329</v>
      </c>
      <c r="D107" s="878">
        <v>2295</v>
      </c>
      <c r="E107" s="878">
        <v>2318</v>
      </c>
      <c r="F107" s="878">
        <v>2370</v>
      </c>
      <c r="G107" s="878">
        <v>2371</v>
      </c>
      <c r="H107" s="878">
        <v>2396</v>
      </c>
    </row>
    <row r="108" spans="1:8" x14ac:dyDescent="0.25">
      <c r="A108" s="257" t="s">
        <v>149</v>
      </c>
      <c r="B108" s="1936">
        <v>1.1977296299964036E-2</v>
      </c>
      <c r="C108" s="1936">
        <v>1.1878289607899139E-2</v>
      </c>
      <c r="D108" s="1936">
        <v>1.1723778581499417E-2</v>
      </c>
      <c r="E108" s="1936">
        <v>1.1579925464845583E-2</v>
      </c>
      <c r="F108" s="1936">
        <v>1.1553142015901413E-2</v>
      </c>
      <c r="G108" s="1936">
        <v>1.1497429929201823E-2</v>
      </c>
      <c r="H108" s="1936">
        <v>1.1345341591378299E-2</v>
      </c>
    </row>
    <row r="110" spans="1:8" x14ac:dyDescent="0.25">
      <c r="A110" s="257" t="s">
        <v>1764</v>
      </c>
      <c r="B110" s="257">
        <v>2015</v>
      </c>
      <c r="C110" s="257">
        <v>2016</v>
      </c>
      <c r="D110" s="257">
        <v>2017</v>
      </c>
      <c r="E110" s="257">
        <v>2018</v>
      </c>
      <c r="F110" s="257">
        <v>2019</v>
      </c>
      <c r="G110" s="257">
        <v>2020</v>
      </c>
      <c r="H110" s="257">
        <v>2021</v>
      </c>
    </row>
    <row r="111" spans="1:8" x14ac:dyDescent="0.25">
      <c r="A111" s="257" t="s">
        <v>265</v>
      </c>
      <c r="B111" s="878">
        <v>93.007619466821538</v>
      </c>
      <c r="C111" s="878">
        <v>94.987472071342339</v>
      </c>
      <c r="D111" s="878">
        <v>94.756025838680088</v>
      </c>
      <c r="E111" s="878">
        <v>96.848389843629036</v>
      </c>
      <c r="F111" s="878">
        <v>98.581484621136553</v>
      </c>
      <c r="G111" s="878">
        <v>98.39392975011225</v>
      </c>
      <c r="H111" s="878">
        <v>100.13764967564843</v>
      </c>
    </row>
    <row r="112" spans="1:8" x14ac:dyDescent="0.25">
      <c r="A112" s="257" t="s">
        <v>46</v>
      </c>
      <c r="B112" s="878">
        <v>99.252796613829744</v>
      </c>
      <c r="C112" s="878">
        <v>100.69609581045441</v>
      </c>
      <c r="D112" s="878">
        <v>99.277587922308257</v>
      </c>
      <c r="E112" s="878">
        <v>100.07771349624385</v>
      </c>
      <c r="F112" s="878">
        <v>101.90480285505438</v>
      </c>
      <c r="G112" s="878">
        <v>100.7649808754781</v>
      </c>
      <c r="H112" s="878">
        <v>101.4781246029393</v>
      </c>
    </row>
    <row r="114" spans="1:8" x14ac:dyDescent="0.25">
      <c r="A114" s="257" t="s">
        <v>1765</v>
      </c>
      <c r="B114" s="257">
        <v>2015</v>
      </c>
      <c r="C114" s="257">
        <v>2016</v>
      </c>
      <c r="D114" s="257">
        <v>2017</v>
      </c>
      <c r="E114" s="257">
        <v>2018</v>
      </c>
      <c r="F114" s="257">
        <v>2019</v>
      </c>
      <c r="G114" s="257">
        <v>2020</v>
      </c>
      <c r="H114" s="257">
        <v>2021</v>
      </c>
    </row>
    <row r="115" spans="1:8" x14ac:dyDescent="0.25">
      <c r="A115" s="257" t="s">
        <v>265</v>
      </c>
      <c r="B115" s="878">
        <v>95298760</v>
      </c>
      <c r="C115" s="878">
        <v>98573630</v>
      </c>
      <c r="D115" s="878">
        <v>108840205</v>
      </c>
      <c r="E115" s="878">
        <v>117040613</v>
      </c>
      <c r="F115" s="878">
        <v>121356615</v>
      </c>
      <c r="G115" s="878">
        <v>113691184</v>
      </c>
      <c r="H115" s="878">
        <v>137819826</v>
      </c>
    </row>
    <row r="116" spans="1:8" x14ac:dyDescent="0.25">
      <c r="A116" s="257" t="s">
        <v>46</v>
      </c>
      <c r="B116" s="878">
        <v>896912</v>
      </c>
      <c r="C116" s="878">
        <v>913482</v>
      </c>
      <c r="D116" s="878">
        <v>994687</v>
      </c>
      <c r="E116" s="878">
        <v>1056702</v>
      </c>
      <c r="F116" s="878">
        <v>1106428</v>
      </c>
      <c r="G116" s="878">
        <v>1085386</v>
      </c>
      <c r="H116" s="878">
        <v>1269962</v>
      </c>
    </row>
    <row r="117" spans="1:8" x14ac:dyDescent="0.25">
      <c r="A117" s="1951" t="s">
        <v>149</v>
      </c>
      <c r="B117" s="1952">
        <v>9.4115810111275316E-3</v>
      </c>
      <c r="C117" s="1952">
        <v>9.267001732613479E-3</v>
      </c>
      <c r="D117" s="1952">
        <v>9.1389666162425918E-3</v>
      </c>
      <c r="E117" s="1952">
        <v>9.0285070533593324E-3</v>
      </c>
      <c r="F117" s="1952">
        <v>9.1171626697069616E-3</v>
      </c>
      <c r="G117" s="1952">
        <v>9.54679124460521E-3</v>
      </c>
      <c r="H117" s="1952">
        <v>9.2146539206920779E-3</v>
      </c>
    </row>
    <row r="119" spans="1:8" x14ac:dyDescent="0.25">
      <c r="A119" s="257" t="s">
        <v>1766</v>
      </c>
      <c r="B119" s="255">
        <v>496.70212599615348</v>
      </c>
      <c r="C119" s="255">
        <v>502.74200293769638</v>
      </c>
      <c r="D119" s="255">
        <v>555.99933079956679</v>
      </c>
      <c r="E119" s="255">
        <v>584.69438088862694</v>
      </c>
      <c r="F119" s="255">
        <v>591.58236610298388</v>
      </c>
      <c r="G119" s="255">
        <v>551.31017360100861</v>
      </c>
      <c r="H119" s="255">
        <v>652.59307347008348</v>
      </c>
    </row>
    <row r="120" spans="1:8" x14ac:dyDescent="0.25">
      <c r="A120" s="257" t="s">
        <v>1767</v>
      </c>
      <c r="B120" s="255">
        <v>390.30113141862489</v>
      </c>
      <c r="C120" s="255">
        <v>392.22069557750109</v>
      </c>
      <c r="D120" s="255">
        <v>433.4148148148148</v>
      </c>
      <c r="E120" s="255">
        <v>455.86798964624677</v>
      </c>
      <c r="F120" s="255">
        <v>466.84725738396622</v>
      </c>
      <c r="G120" s="255">
        <v>457.77562210037956</v>
      </c>
      <c r="H120" s="255">
        <v>530.03422370617693</v>
      </c>
    </row>
    <row r="122" spans="1:8" x14ac:dyDescent="0.25">
      <c r="A122" s="257" t="s">
        <v>1768</v>
      </c>
      <c r="B122" s="878">
        <v>46197.082323011484</v>
      </c>
      <c r="C122" s="878">
        <v>47754.191963135141</v>
      </c>
      <c r="D122" s="878">
        <v>52684.286955532589</v>
      </c>
      <c r="E122" s="878">
        <v>56626.709339681067</v>
      </c>
      <c r="F122" s="878">
        <v>58319.067926116863</v>
      </c>
      <c r="G122" s="878">
        <v>54245.574491819832</v>
      </c>
      <c r="H122" s="878">
        <v>65349.136571901923</v>
      </c>
    </row>
    <row r="123" spans="1:8" x14ac:dyDescent="0.25">
      <c r="A123" s="257" t="s">
        <v>1769</v>
      </c>
      <c r="B123" s="878">
        <v>38738.478814840411</v>
      </c>
      <c r="C123" s="878">
        <v>39495.092740715125</v>
      </c>
      <c r="D123" s="878">
        <v>43028.377384608728</v>
      </c>
      <c r="E123" s="878">
        <v>45622.226059925742</v>
      </c>
      <c r="F123" s="878">
        <v>47573.97772713592</v>
      </c>
      <c r="G123" s="878">
        <v>46127.75180620484</v>
      </c>
      <c r="H123" s="878">
        <v>53786.878997077634</v>
      </c>
    </row>
    <row r="126" spans="1:8" x14ac:dyDescent="0.25">
      <c r="A126" s="257" t="s">
        <v>1761</v>
      </c>
    </row>
    <row r="127" spans="1:8" x14ac:dyDescent="0.25">
      <c r="A127" s="1955" t="s">
        <v>50</v>
      </c>
      <c r="B127" s="1956">
        <v>2062874</v>
      </c>
      <c r="C127" s="1956">
        <v>2064188</v>
      </c>
      <c r="D127" s="1956">
        <v>2065895</v>
      </c>
      <c r="E127" s="1956">
        <v>2066880</v>
      </c>
      <c r="F127" s="1956">
        <v>2080908</v>
      </c>
      <c r="G127" s="1956">
        <v>2095861</v>
      </c>
      <c r="H127" s="1956">
        <v>2108977</v>
      </c>
    </row>
    <row r="128" spans="1:8" x14ac:dyDescent="0.25">
      <c r="A128" s="1955" t="s">
        <v>46</v>
      </c>
      <c r="B128" s="1956">
        <v>23153</v>
      </c>
      <c r="C128" s="1956">
        <v>23129</v>
      </c>
      <c r="D128" s="1956">
        <v>23117</v>
      </c>
      <c r="E128" s="1956">
        <v>23162</v>
      </c>
      <c r="F128" s="1956">
        <v>23257</v>
      </c>
      <c r="G128" s="1956">
        <v>23530</v>
      </c>
      <c r="H128" s="1956">
        <v>23611</v>
      </c>
    </row>
  </sheetData>
  <mergeCells count="3">
    <mergeCell ref="C28:I28"/>
    <mergeCell ref="B29:F29"/>
    <mergeCell ref="G29:I29"/>
  </mergeCell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7"/>
  <sheetViews>
    <sheetView workbookViewId="0">
      <selection activeCell="H25" sqref="H25"/>
    </sheetView>
  </sheetViews>
  <sheetFormatPr defaultRowHeight="15" x14ac:dyDescent="0.25"/>
  <cols>
    <col min="2" max="2" width="25.42578125" customWidth="1"/>
  </cols>
  <sheetData>
    <row r="2" spans="2:7" x14ac:dyDescent="0.25">
      <c r="B2" s="376" t="s">
        <v>440</v>
      </c>
    </row>
    <row r="3" spans="2:7" x14ac:dyDescent="0.25">
      <c r="B3" s="128" t="s">
        <v>439</v>
      </c>
      <c r="C3" s="128">
        <v>2019</v>
      </c>
    </row>
    <row r="4" spans="2:7" x14ac:dyDescent="0.25">
      <c r="B4" t="s">
        <v>236</v>
      </c>
      <c r="C4" s="6">
        <v>391780</v>
      </c>
      <c r="D4" s="6"/>
    </row>
    <row r="5" spans="2:7" x14ac:dyDescent="0.25">
      <c r="B5" t="s">
        <v>237</v>
      </c>
      <c r="C5" s="6">
        <v>322368</v>
      </c>
      <c r="D5" s="6"/>
    </row>
    <row r="6" spans="2:7" x14ac:dyDescent="0.25">
      <c r="B6" s="147" t="s">
        <v>238</v>
      </c>
      <c r="C6" s="6">
        <v>396905</v>
      </c>
      <c r="D6" s="6"/>
    </row>
    <row r="7" spans="2:7" x14ac:dyDescent="0.25">
      <c r="B7" s="147" t="s">
        <v>239</v>
      </c>
      <c r="C7" s="6">
        <v>530442</v>
      </c>
      <c r="D7" s="6"/>
    </row>
    <row r="8" spans="2:7" x14ac:dyDescent="0.25">
      <c r="B8" s="147" t="s">
        <v>8</v>
      </c>
      <c r="C8" s="6">
        <v>510103</v>
      </c>
      <c r="D8" s="6"/>
    </row>
    <row r="9" spans="2:7" x14ac:dyDescent="0.25">
      <c r="B9" s="147" t="s">
        <v>240</v>
      </c>
      <c r="C9" s="6">
        <v>710828</v>
      </c>
      <c r="D9" s="6"/>
    </row>
    <row r="10" spans="2:7" x14ac:dyDescent="0.25">
      <c r="B10" s="147" t="s">
        <v>241</v>
      </c>
      <c r="C10" s="6">
        <v>1040264</v>
      </c>
      <c r="D10" s="6"/>
    </row>
    <row r="11" spans="2:7" x14ac:dyDescent="0.25">
      <c r="B11" s="147" t="s">
        <v>242</v>
      </c>
      <c r="C11" s="6">
        <v>1079127</v>
      </c>
      <c r="D11" s="6"/>
    </row>
    <row r="12" spans="2:7" x14ac:dyDescent="0.25">
      <c r="B12" s="147" t="s">
        <v>243</v>
      </c>
      <c r="C12" s="6">
        <v>673821</v>
      </c>
      <c r="D12" s="6"/>
    </row>
    <row r="13" spans="2:7" x14ac:dyDescent="0.25">
      <c r="B13" s="147" t="s">
        <v>244</v>
      </c>
      <c r="C13" s="6">
        <v>520198</v>
      </c>
      <c r="D13" s="6"/>
    </row>
    <row r="14" spans="2:7" x14ac:dyDescent="0.25">
      <c r="B14" s="147" t="s">
        <v>245</v>
      </c>
      <c r="C14" s="6">
        <v>414316</v>
      </c>
      <c r="D14" s="6"/>
    </row>
    <row r="15" spans="2:7" x14ac:dyDescent="0.25">
      <c r="B15" s="128" t="s">
        <v>246</v>
      </c>
      <c r="C15" s="135">
        <v>509791</v>
      </c>
      <c r="D15" s="6"/>
    </row>
    <row r="16" spans="2:7" x14ac:dyDescent="0.25">
      <c r="B16" s="2" t="s">
        <v>441</v>
      </c>
      <c r="C16" s="613">
        <f>SUM(C4:C15)</f>
        <v>7099943</v>
      </c>
      <c r="D16" t="s">
        <v>442</v>
      </c>
      <c r="E16" s="609"/>
      <c r="F16" s="609"/>
      <c r="G16" s="609"/>
    </row>
    <row r="17" spans="5:8" x14ac:dyDescent="0.25">
      <c r="E17" s="611"/>
      <c r="F17" s="612"/>
      <c r="G17" s="610"/>
      <c r="H17" s="609"/>
    </row>
  </sheetData>
  <hyperlinks>
    <hyperlink ref="B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166"/>
  <sheetViews>
    <sheetView topLeftCell="P1" workbookViewId="0">
      <selection activeCell="P1" sqref="A1:XFD1048576"/>
    </sheetView>
  </sheetViews>
  <sheetFormatPr defaultRowHeight="15" x14ac:dyDescent="0.25"/>
  <cols>
    <col min="18" max="18" width="20.28515625" customWidth="1"/>
    <col min="19" max="19" width="11.140625" bestFit="1" customWidth="1"/>
  </cols>
  <sheetData>
    <row r="2" spans="18:39" x14ac:dyDescent="0.25">
      <c r="X2" s="147"/>
      <c r="Y2" s="147"/>
      <c r="Z2" s="147"/>
      <c r="AB2" s="147"/>
      <c r="AC2" s="147"/>
      <c r="AD2" s="147"/>
      <c r="AE2" s="147"/>
    </row>
    <row r="3" spans="18:39" x14ac:dyDescent="0.25">
      <c r="R3" s="13"/>
      <c r="S3" s="13">
        <v>2009</v>
      </c>
      <c r="T3" s="13">
        <v>2010</v>
      </c>
      <c r="U3" s="13">
        <v>2011</v>
      </c>
      <c r="V3" s="13">
        <v>2012</v>
      </c>
      <c r="W3" s="13">
        <v>2013</v>
      </c>
      <c r="X3" s="13">
        <v>2014</v>
      </c>
      <c r="Y3" s="13">
        <v>2015</v>
      </c>
      <c r="Z3" s="13">
        <v>2016</v>
      </c>
      <c r="AA3" s="13">
        <v>2017</v>
      </c>
      <c r="AB3" s="13">
        <v>2018</v>
      </c>
      <c r="AC3" s="13">
        <v>2019</v>
      </c>
      <c r="AD3" s="13">
        <v>2020</v>
      </c>
      <c r="AE3" s="13">
        <v>2021</v>
      </c>
      <c r="AF3" s="13">
        <v>2022</v>
      </c>
      <c r="AG3" s="147"/>
      <c r="AH3" s="147"/>
      <c r="AI3" s="147"/>
      <c r="AJ3" s="147"/>
      <c r="AK3" s="147"/>
      <c r="AL3" s="147"/>
      <c r="AM3" s="147"/>
    </row>
    <row r="4" spans="18:39" x14ac:dyDescent="0.25">
      <c r="R4" s="13" t="s">
        <v>233</v>
      </c>
      <c r="S4" s="14">
        <v>15357</v>
      </c>
      <c r="T4" s="14">
        <v>14108</v>
      </c>
      <c r="U4" s="14">
        <v>14568</v>
      </c>
      <c r="V4" s="14">
        <v>21188</v>
      </c>
      <c r="W4" s="14">
        <v>17080</v>
      </c>
      <c r="X4" s="14">
        <v>16642</v>
      </c>
      <c r="Y4" s="14">
        <v>17191</v>
      </c>
      <c r="Z4" s="14">
        <v>19560</v>
      </c>
      <c r="AA4" s="14">
        <v>21804</v>
      </c>
      <c r="AB4" s="14">
        <v>23220.569832361754</v>
      </c>
      <c r="AC4" s="14">
        <v>24729.171864776588</v>
      </c>
      <c r="AD4" s="14">
        <v>2500</v>
      </c>
      <c r="AE4" s="14">
        <v>4000</v>
      </c>
      <c r="AF4" s="14">
        <v>18821</v>
      </c>
    </row>
    <row r="5" spans="18:39" x14ac:dyDescent="0.25">
      <c r="R5" s="13" t="s">
        <v>234</v>
      </c>
      <c r="S5" s="14">
        <v>56800</v>
      </c>
      <c r="T5" s="14">
        <v>64770</v>
      </c>
      <c r="U5" s="14">
        <v>61464</v>
      </c>
      <c r="V5" s="14">
        <v>62391</v>
      </c>
      <c r="W5" s="14">
        <v>63209</v>
      </c>
      <c r="X5" s="14">
        <v>51002</v>
      </c>
      <c r="Y5" s="14">
        <v>42103</v>
      </c>
      <c r="Z5" s="14">
        <v>46111</v>
      </c>
      <c r="AA5" s="14">
        <v>45867</v>
      </c>
      <c r="AB5" s="14">
        <v>33428.430167638246</v>
      </c>
      <c r="AC5" s="14">
        <v>48724.828135223412</v>
      </c>
      <c r="AD5" s="14">
        <v>25000</v>
      </c>
      <c r="AE5" s="14">
        <v>31500</v>
      </c>
      <c r="AF5" s="13">
        <v>47213</v>
      </c>
    </row>
    <row r="6" spans="18:39" x14ac:dyDescent="0.25">
      <c r="R6" s="13" t="s">
        <v>235</v>
      </c>
      <c r="S6" s="14">
        <v>72157</v>
      </c>
      <c r="T6" s="14">
        <v>78878</v>
      </c>
      <c r="U6" s="14">
        <v>76032</v>
      </c>
      <c r="V6" s="14">
        <v>83579</v>
      </c>
      <c r="W6" s="14">
        <v>80289</v>
      </c>
      <c r="X6" s="14">
        <v>67644</v>
      </c>
      <c r="Y6" s="14">
        <v>59294</v>
      </c>
      <c r="Z6" s="14">
        <v>65671</v>
      </c>
      <c r="AA6" s="14">
        <v>67671</v>
      </c>
      <c r="AB6" s="14">
        <v>56649</v>
      </c>
      <c r="AC6" s="14">
        <v>73454</v>
      </c>
      <c r="AD6" s="14">
        <v>27500</v>
      </c>
      <c r="AE6" s="14">
        <v>35500</v>
      </c>
      <c r="AF6" s="14">
        <v>66034</v>
      </c>
    </row>
    <row r="7" spans="18:39" x14ac:dyDescent="0.25">
      <c r="V7" s="147"/>
    </row>
    <row r="8" spans="18:39" x14ac:dyDescent="0.25">
      <c r="R8" s="13" t="s">
        <v>445</v>
      </c>
      <c r="S8" s="584">
        <v>0.21282758429535595</v>
      </c>
      <c r="T8" s="584">
        <v>0.17885849032683385</v>
      </c>
      <c r="U8" s="584">
        <v>0.19160353535353536</v>
      </c>
      <c r="V8" s="584">
        <v>0.25350865648069493</v>
      </c>
      <c r="W8" s="584">
        <v>0.21273150742941124</v>
      </c>
      <c r="X8" s="584">
        <v>0.24602329844479925</v>
      </c>
      <c r="Y8" s="584">
        <v>0.28992815461935439</v>
      </c>
      <c r="Z8" s="584">
        <v>0.2978483653362976</v>
      </c>
      <c r="AA8" s="584">
        <v>0.32220596710555482</v>
      </c>
      <c r="AB8" s="584">
        <v>0.40990255489702826</v>
      </c>
      <c r="AC8" s="584">
        <v>0.33666201792654704</v>
      </c>
      <c r="AD8" s="584">
        <v>9.0909090909090912E-2</v>
      </c>
      <c r="AE8" s="584">
        <v>0.11267605633802817</v>
      </c>
      <c r="AF8" s="584">
        <v>0.28501983826513616</v>
      </c>
    </row>
    <row r="9" spans="18:39" x14ac:dyDescent="0.25">
      <c r="R9" s="13" t="s">
        <v>446</v>
      </c>
      <c r="S9" s="584">
        <v>0.78717241570464402</v>
      </c>
      <c r="T9" s="584">
        <v>0.82114150967316613</v>
      </c>
      <c r="U9" s="584">
        <v>0.80839646464646464</v>
      </c>
      <c r="V9" s="584">
        <v>0.74649134351930513</v>
      </c>
      <c r="W9" s="584">
        <v>0.78726849257058873</v>
      </c>
      <c r="X9" s="584">
        <v>0.7539767015552008</v>
      </c>
      <c r="Y9" s="584">
        <v>0.71007184538064561</v>
      </c>
      <c r="Z9" s="584">
        <v>0.70215163466370234</v>
      </c>
      <c r="AA9" s="584">
        <v>0.67779403289444518</v>
      </c>
      <c r="AB9" s="584">
        <v>0.59009744510297168</v>
      </c>
      <c r="AC9" s="584">
        <v>0.66333798207345296</v>
      </c>
      <c r="AD9" s="584">
        <v>0.90909090909090906</v>
      </c>
      <c r="AE9" s="584">
        <v>0.88732394366197187</v>
      </c>
      <c r="AF9" s="584">
        <v>0.71498016173486389</v>
      </c>
    </row>
    <row r="10" spans="18:39" s="147" customFormat="1" ht="15.75" thickBot="1" x14ac:dyDescent="0.3">
      <c r="R10" s="70"/>
      <c r="S10" s="137"/>
      <c r="T10" s="137"/>
      <c r="U10" s="137"/>
      <c r="V10" s="137"/>
      <c r="W10" s="137"/>
      <c r="X10" s="137"/>
      <c r="Y10" s="137"/>
      <c r="Z10" s="137"/>
      <c r="AA10" s="137"/>
      <c r="AB10" s="137"/>
      <c r="AC10" s="137"/>
      <c r="AD10" s="137"/>
      <c r="AE10" s="137"/>
      <c r="AF10" s="137"/>
    </row>
    <row r="11" spans="18:39" s="147" customFormat="1" x14ac:dyDescent="0.25">
      <c r="R11" s="1799" t="s">
        <v>1556</v>
      </c>
      <c r="S11" s="1800">
        <v>0.9</v>
      </c>
      <c r="T11" s="1800">
        <v>0.9</v>
      </c>
      <c r="U11" s="1800">
        <v>0.9</v>
      </c>
      <c r="V11" s="1800">
        <v>0.9</v>
      </c>
      <c r="W11" s="1800">
        <v>0.9</v>
      </c>
      <c r="X11" s="1800">
        <v>0.9</v>
      </c>
      <c r="Y11" s="1800">
        <v>0.9</v>
      </c>
      <c r="Z11" s="1800">
        <v>0.9</v>
      </c>
      <c r="AA11" s="1800">
        <v>0.85</v>
      </c>
      <c r="AB11" s="1800">
        <v>0.85</v>
      </c>
      <c r="AC11" s="1800">
        <v>0.85</v>
      </c>
      <c r="AD11" s="1800">
        <v>0.5</v>
      </c>
      <c r="AE11" s="1800">
        <v>0.5</v>
      </c>
      <c r="AF11" s="1801">
        <v>0.85</v>
      </c>
    </row>
    <row r="12" spans="18:39" s="147" customFormat="1" x14ac:dyDescent="0.25">
      <c r="R12" s="1794" t="s">
        <v>1557</v>
      </c>
      <c r="S12" s="1802">
        <v>0.75</v>
      </c>
      <c r="T12" s="1802">
        <v>0.75</v>
      </c>
      <c r="U12" s="1802">
        <v>0.75</v>
      </c>
      <c r="V12" s="1802">
        <v>0.75</v>
      </c>
      <c r="W12" s="1802">
        <v>0.75</v>
      </c>
      <c r="X12" s="1802">
        <v>0.75</v>
      </c>
      <c r="Y12" s="1802">
        <v>0.75</v>
      </c>
      <c r="Z12" s="1802">
        <v>0.75</v>
      </c>
      <c r="AA12" s="1802">
        <v>0.72</v>
      </c>
      <c r="AB12" s="1802">
        <v>0.72</v>
      </c>
      <c r="AC12" s="1802">
        <v>0.72</v>
      </c>
      <c r="AD12" s="1802">
        <v>0.72</v>
      </c>
      <c r="AE12" s="1802">
        <v>0.72</v>
      </c>
      <c r="AF12" s="1803">
        <v>0.72</v>
      </c>
    </row>
    <row r="13" spans="18:39" s="147" customFormat="1" x14ac:dyDescent="0.25">
      <c r="R13" s="1798" t="s">
        <v>1558</v>
      </c>
      <c r="S13" s="1804">
        <v>13821.300000000001</v>
      </c>
      <c r="T13" s="1804">
        <v>12697.2</v>
      </c>
      <c r="U13" s="1804">
        <v>13111.2</v>
      </c>
      <c r="V13" s="1804">
        <v>19069.2</v>
      </c>
      <c r="W13" s="1804">
        <v>15372</v>
      </c>
      <c r="X13" s="1804">
        <v>14977.800000000001</v>
      </c>
      <c r="Y13" s="1804">
        <v>15471.9</v>
      </c>
      <c r="Z13" s="1804">
        <v>17604</v>
      </c>
      <c r="AA13" s="1804">
        <v>18533.399999999998</v>
      </c>
      <c r="AB13" s="1804">
        <v>19737.484357507492</v>
      </c>
      <c r="AC13" s="1804">
        <v>21019.796085060101</v>
      </c>
      <c r="AD13" s="1804">
        <v>1250</v>
      </c>
      <c r="AE13" s="1804">
        <v>2000</v>
      </c>
      <c r="AF13" s="1805">
        <v>15997.85</v>
      </c>
      <c r="AG13" s="1806">
        <v>0.45056624773586818</v>
      </c>
      <c r="AH13" s="1806">
        <v>0.37467325317441746</v>
      </c>
      <c r="AK13" s="1806">
        <v>0.32001325833081457</v>
      </c>
    </row>
    <row r="14" spans="18:39" s="147" customFormat="1" x14ac:dyDescent="0.25">
      <c r="R14" s="1798" t="s">
        <v>1559</v>
      </c>
      <c r="S14" s="1804">
        <v>42600</v>
      </c>
      <c r="T14" s="1804">
        <v>48577.5</v>
      </c>
      <c r="U14" s="1804">
        <v>46098</v>
      </c>
      <c r="V14" s="1804">
        <v>46793.25</v>
      </c>
      <c r="W14" s="1804">
        <v>47406.75</v>
      </c>
      <c r="X14" s="1804">
        <v>38251.5</v>
      </c>
      <c r="Y14" s="1804">
        <v>31577.25</v>
      </c>
      <c r="Z14" s="1804">
        <v>34583.25</v>
      </c>
      <c r="AA14" s="1804">
        <v>33024.239999999998</v>
      </c>
      <c r="AB14" s="1804">
        <v>24068.469720699537</v>
      </c>
      <c r="AC14" s="1804">
        <v>35081.876257360855</v>
      </c>
      <c r="AD14" s="1804">
        <v>18000</v>
      </c>
      <c r="AE14" s="1804">
        <v>22680</v>
      </c>
      <c r="AF14" s="1805">
        <v>33993.360000000001</v>
      </c>
      <c r="AG14" s="1806">
        <v>0.54943375226413194</v>
      </c>
      <c r="AH14" s="1806">
        <v>0.62532674682558254</v>
      </c>
      <c r="AK14" s="1806">
        <v>0.67998674166918549</v>
      </c>
    </row>
    <row r="15" spans="18:39" ht="15.75" thickBot="1" x14ac:dyDescent="0.3">
      <c r="R15" s="1795" t="s">
        <v>1560</v>
      </c>
      <c r="S15" s="1796">
        <v>56421.3</v>
      </c>
      <c r="T15" s="1796">
        <v>61274.7</v>
      </c>
      <c r="U15" s="1796">
        <v>59209.2</v>
      </c>
      <c r="V15" s="1796">
        <v>65862.45</v>
      </c>
      <c r="W15" s="1796">
        <v>62778.75</v>
      </c>
      <c r="X15" s="1796">
        <v>53229.3</v>
      </c>
      <c r="Y15" s="1796">
        <v>47049.15</v>
      </c>
      <c r="Z15" s="1796">
        <v>52187.25</v>
      </c>
      <c r="AA15" s="1796">
        <v>51557.64</v>
      </c>
      <c r="AB15" s="1796">
        <v>43805.954078207025</v>
      </c>
      <c r="AC15" s="1796">
        <v>56101.672342420956</v>
      </c>
      <c r="AD15" s="1796">
        <v>19250</v>
      </c>
      <c r="AE15" s="1796">
        <v>24680</v>
      </c>
      <c r="AF15" s="1797">
        <v>49991.21</v>
      </c>
    </row>
    <row r="16" spans="18:39" s="147" customFormat="1" x14ac:dyDescent="0.25">
      <c r="Z16" s="147">
        <v>0.7946772548004446</v>
      </c>
      <c r="AA16" s="147">
        <v>0.7618867757237221</v>
      </c>
      <c r="AB16" s="147">
        <v>0.7732873321366136</v>
      </c>
      <c r="AC16" s="147">
        <v>0.76376606233045108</v>
      </c>
      <c r="AD16" s="147">
        <v>0.7</v>
      </c>
      <c r="AE16" s="147">
        <v>0.69521126760563379</v>
      </c>
      <c r="AF16" s="147">
        <v>0.75705257897446765</v>
      </c>
    </row>
    <row r="17" spans="30:36" x14ac:dyDescent="0.25">
      <c r="AE17" s="1767" t="s">
        <v>1515</v>
      </c>
      <c r="AF17" s="1762">
        <v>42793</v>
      </c>
    </row>
    <row r="18" spans="30:36" x14ac:dyDescent="0.25">
      <c r="AD18" s="6"/>
      <c r="AE18" s="1766" t="s">
        <v>1519</v>
      </c>
      <c r="AF18" s="1763">
        <v>725</v>
      </c>
      <c r="AI18" s="1764" t="s">
        <v>1514</v>
      </c>
      <c r="AJ18" s="1765">
        <v>100</v>
      </c>
    </row>
    <row r="19" spans="30:36" x14ac:dyDescent="0.25">
      <c r="AE19" s="1766" t="s">
        <v>1517</v>
      </c>
      <c r="AF19" s="1762">
        <v>6047</v>
      </c>
    </row>
    <row r="20" spans="30:36" x14ac:dyDescent="0.25">
      <c r="AD20" s="6"/>
      <c r="AE20" s="1766" t="s">
        <v>1518</v>
      </c>
      <c r="AF20" s="1762">
        <v>11611</v>
      </c>
    </row>
    <row r="21" spans="30:36" x14ac:dyDescent="0.25">
      <c r="AE21" s="1767" t="s">
        <v>1516</v>
      </c>
      <c r="AF21" s="1762">
        <v>4858</v>
      </c>
    </row>
    <row r="37" spans="2:2" x14ac:dyDescent="0.25">
      <c r="B37" t="s">
        <v>156</v>
      </c>
    </row>
    <row r="40" spans="2:2" x14ac:dyDescent="0.25">
      <c r="B40">
        <v>2000</v>
      </c>
    </row>
    <row r="41" spans="2:2" x14ac:dyDescent="0.25">
      <c r="B41" t="s">
        <v>157</v>
      </c>
    </row>
    <row r="42" spans="2:2" x14ac:dyDescent="0.25">
      <c r="B42" t="s">
        <v>158</v>
      </c>
    </row>
    <row r="43" spans="2:2" x14ac:dyDescent="0.25">
      <c r="B43" t="s">
        <v>159</v>
      </c>
    </row>
    <row r="44" spans="2:2" x14ac:dyDescent="0.25">
      <c r="B44" t="s">
        <v>160</v>
      </c>
    </row>
    <row r="46" spans="2:2" x14ac:dyDescent="0.25">
      <c r="B46">
        <v>2001</v>
      </c>
    </row>
    <row r="47" spans="2:2" x14ac:dyDescent="0.25">
      <c r="B47" t="s">
        <v>161</v>
      </c>
    </row>
    <row r="48" spans="2:2" x14ac:dyDescent="0.25">
      <c r="B48" t="s">
        <v>162</v>
      </c>
    </row>
    <row r="49" spans="2:2" x14ac:dyDescent="0.25">
      <c r="B49" t="s">
        <v>163</v>
      </c>
    </row>
    <row r="50" spans="2:2" x14ac:dyDescent="0.25">
      <c r="B50" t="s">
        <v>164</v>
      </c>
    </row>
    <row r="52" spans="2:2" x14ac:dyDescent="0.25">
      <c r="B52">
        <v>2002</v>
      </c>
    </row>
    <row r="53" spans="2:2" x14ac:dyDescent="0.25">
      <c r="B53" t="s">
        <v>165</v>
      </c>
    </row>
    <row r="54" spans="2:2" x14ac:dyDescent="0.25">
      <c r="B54" t="s">
        <v>166</v>
      </c>
    </row>
    <row r="55" spans="2:2" x14ac:dyDescent="0.25">
      <c r="B55" t="s">
        <v>167</v>
      </c>
    </row>
    <row r="56" spans="2:2" x14ac:dyDescent="0.25">
      <c r="B56" t="s">
        <v>168</v>
      </c>
    </row>
    <row r="58" spans="2:2" x14ac:dyDescent="0.25">
      <c r="B58">
        <v>2003</v>
      </c>
    </row>
    <row r="59" spans="2:2" x14ac:dyDescent="0.25">
      <c r="B59" t="s">
        <v>169</v>
      </c>
    </row>
    <row r="60" spans="2:2" x14ac:dyDescent="0.25">
      <c r="B60" t="s">
        <v>170</v>
      </c>
    </row>
    <row r="61" spans="2:2" x14ac:dyDescent="0.25">
      <c r="B61" t="s">
        <v>171</v>
      </c>
    </row>
    <row r="62" spans="2:2" x14ac:dyDescent="0.25">
      <c r="B62" t="s">
        <v>172</v>
      </c>
    </row>
    <row r="64" spans="2:2" x14ac:dyDescent="0.25">
      <c r="B64">
        <v>2004</v>
      </c>
    </row>
    <row r="65" spans="2:3" x14ac:dyDescent="0.25">
      <c r="B65" t="s">
        <v>173</v>
      </c>
    </row>
    <row r="66" spans="2:3" x14ac:dyDescent="0.25">
      <c r="B66" t="s">
        <v>174</v>
      </c>
    </row>
    <row r="67" spans="2:3" x14ac:dyDescent="0.25">
      <c r="B67" t="s">
        <v>175</v>
      </c>
    </row>
    <row r="68" spans="2:3" x14ac:dyDescent="0.25">
      <c r="B68" t="s">
        <v>176</v>
      </c>
    </row>
    <row r="70" spans="2:3" x14ac:dyDescent="0.25">
      <c r="B70">
        <v>2005</v>
      </c>
    </row>
    <row r="71" spans="2:3" x14ac:dyDescent="0.25">
      <c r="B71" t="s">
        <v>177</v>
      </c>
    </row>
    <row r="72" spans="2:3" x14ac:dyDescent="0.25">
      <c r="B72" t="s">
        <v>178</v>
      </c>
    </row>
    <row r="73" spans="2:3" x14ac:dyDescent="0.25">
      <c r="B73" t="s">
        <v>179</v>
      </c>
    </row>
    <row r="74" spans="2:3" x14ac:dyDescent="0.25">
      <c r="B74" t="s">
        <v>180</v>
      </c>
    </row>
    <row r="76" spans="2:3" x14ac:dyDescent="0.25">
      <c r="B76">
        <v>2006</v>
      </c>
    </row>
    <row r="77" spans="2:3" x14ac:dyDescent="0.25">
      <c r="B77" t="s">
        <v>181</v>
      </c>
    </row>
    <row r="78" spans="2:3" x14ac:dyDescent="0.25">
      <c r="B78" t="s">
        <v>182</v>
      </c>
    </row>
    <row r="79" spans="2:3" x14ac:dyDescent="0.25">
      <c r="B79" t="s">
        <v>183</v>
      </c>
      <c r="C79" t="s">
        <v>184</v>
      </c>
    </row>
    <row r="80" spans="2:3" x14ac:dyDescent="0.25">
      <c r="B80" t="s">
        <v>185</v>
      </c>
    </row>
    <row r="82" spans="2:2" x14ac:dyDescent="0.25">
      <c r="B82">
        <v>2007</v>
      </c>
    </row>
    <row r="83" spans="2:2" x14ac:dyDescent="0.25">
      <c r="B83" t="s">
        <v>186</v>
      </c>
    </row>
    <row r="84" spans="2:2" x14ac:dyDescent="0.25">
      <c r="B84" t="s">
        <v>187</v>
      </c>
    </row>
    <row r="85" spans="2:2" x14ac:dyDescent="0.25">
      <c r="B85" t="s">
        <v>188</v>
      </c>
    </row>
    <row r="86" spans="2:2" x14ac:dyDescent="0.25">
      <c r="B86" t="s">
        <v>189</v>
      </c>
    </row>
    <row r="89" spans="2:2" x14ac:dyDescent="0.25">
      <c r="B89">
        <v>2008</v>
      </c>
    </row>
    <row r="90" spans="2:2" x14ac:dyDescent="0.25">
      <c r="B90" t="s">
        <v>190</v>
      </c>
    </row>
    <row r="91" spans="2:2" x14ac:dyDescent="0.25">
      <c r="B91" t="s">
        <v>191</v>
      </c>
    </row>
    <row r="92" spans="2:2" x14ac:dyDescent="0.25">
      <c r="B92" t="s">
        <v>192</v>
      </c>
    </row>
    <row r="93" spans="2:2" x14ac:dyDescent="0.25">
      <c r="B93" t="s">
        <v>193</v>
      </c>
    </row>
    <row r="96" spans="2:2" x14ac:dyDescent="0.25">
      <c r="B96">
        <v>2009</v>
      </c>
    </row>
    <row r="97" spans="2:2" x14ac:dyDescent="0.25">
      <c r="B97" t="s">
        <v>194</v>
      </c>
    </row>
    <row r="98" spans="2:2" x14ac:dyDescent="0.25">
      <c r="B98" t="s">
        <v>195</v>
      </c>
    </row>
    <row r="99" spans="2:2" x14ac:dyDescent="0.25">
      <c r="B99" t="s">
        <v>196</v>
      </c>
    </row>
    <row r="100" spans="2:2" x14ac:dyDescent="0.25">
      <c r="B100" t="s">
        <v>197</v>
      </c>
    </row>
    <row r="103" spans="2:2" x14ac:dyDescent="0.25">
      <c r="B103">
        <v>2010</v>
      </c>
    </row>
    <row r="104" spans="2:2" x14ac:dyDescent="0.25">
      <c r="B104" t="s">
        <v>198</v>
      </c>
    </row>
    <row r="105" spans="2:2" x14ac:dyDescent="0.25">
      <c r="B105" t="s">
        <v>199</v>
      </c>
    </row>
    <row r="106" spans="2:2" x14ac:dyDescent="0.25">
      <c r="B106" t="s">
        <v>200</v>
      </c>
    </row>
    <row r="107" spans="2:2" x14ac:dyDescent="0.25">
      <c r="B107" t="s">
        <v>201</v>
      </c>
    </row>
    <row r="110" spans="2:2" x14ac:dyDescent="0.25">
      <c r="B110">
        <v>2011</v>
      </c>
    </row>
    <row r="111" spans="2:2" x14ac:dyDescent="0.25">
      <c r="B111" t="s">
        <v>202</v>
      </c>
    </row>
    <row r="112" spans="2:2" x14ac:dyDescent="0.25">
      <c r="B112" t="s">
        <v>203</v>
      </c>
    </row>
    <row r="113" spans="2:2" x14ac:dyDescent="0.25">
      <c r="B113" t="s">
        <v>204</v>
      </c>
    </row>
    <row r="114" spans="2:2" x14ac:dyDescent="0.25">
      <c r="B114" t="s">
        <v>205</v>
      </c>
    </row>
    <row r="116" spans="2:2" x14ac:dyDescent="0.25">
      <c r="B116">
        <v>2012</v>
      </c>
    </row>
    <row r="117" spans="2:2" x14ac:dyDescent="0.25">
      <c r="B117" t="s">
        <v>206</v>
      </c>
    </row>
    <row r="118" spans="2:2" x14ac:dyDescent="0.25">
      <c r="B118" t="s">
        <v>207</v>
      </c>
    </row>
    <row r="119" spans="2:2" x14ac:dyDescent="0.25">
      <c r="B119" t="s">
        <v>208</v>
      </c>
    </row>
    <row r="120" spans="2:2" x14ac:dyDescent="0.25">
      <c r="B120" t="s">
        <v>209</v>
      </c>
    </row>
    <row r="123" spans="2:2" x14ac:dyDescent="0.25">
      <c r="B123">
        <v>2013</v>
      </c>
    </row>
    <row r="124" spans="2:2" x14ac:dyDescent="0.25">
      <c r="B124" t="s">
        <v>210</v>
      </c>
    </row>
    <row r="125" spans="2:2" x14ac:dyDescent="0.25">
      <c r="B125" t="s">
        <v>211</v>
      </c>
    </row>
    <row r="126" spans="2:2" x14ac:dyDescent="0.25">
      <c r="B126" t="s">
        <v>212</v>
      </c>
    </row>
    <row r="127" spans="2:2" x14ac:dyDescent="0.25">
      <c r="B127" t="s">
        <v>213</v>
      </c>
    </row>
    <row r="129" spans="2:2" x14ac:dyDescent="0.25">
      <c r="B129">
        <v>2014</v>
      </c>
    </row>
    <row r="130" spans="2:2" x14ac:dyDescent="0.25">
      <c r="B130" t="s">
        <v>214</v>
      </c>
    </row>
    <row r="131" spans="2:2" x14ac:dyDescent="0.25">
      <c r="B131" t="s">
        <v>215</v>
      </c>
    </row>
    <row r="132" spans="2:2" x14ac:dyDescent="0.25">
      <c r="B132" t="s">
        <v>216</v>
      </c>
    </row>
    <row r="133" spans="2:2" x14ac:dyDescent="0.25">
      <c r="B133" t="s">
        <v>217</v>
      </c>
    </row>
    <row r="136" spans="2:2" x14ac:dyDescent="0.25">
      <c r="B136">
        <v>2015</v>
      </c>
    </row>
    <row r="137" spans="2:2" x14ac:dyDescent="0.25">
      <c r="B137" t="s">
        <v>218</v>
      </c>
    </row>
    <row r="138" spans="2:2" x14ac:dyDescent="0.25">
      <c r="B138" t="s">
        <v>219</v>
      </c>
    </row>
    <row r="139" spans="2:2" x14ac:dyDescent="0.25">
      <c r="B139" t="s">
        <v>220</v>
      </c>
    </row>
    <row r="140" spans="2:2" x14ac:dyDescent="0.25">
      <c r="B140" t="s">
        <v>221</v>
      </c>
    </row>
    <row r="141" spans="2:2" x14ac:dyDescent="0.25">
      <c r="B141" t="s">
        <v>222</v>
      </c>
    </row>
    <row r="149" spans="2:2" x14ac:dyDescent="0.25">
      <c r="B149">
        <v>2016</v>
      </c>
    </row>
    <row r="150" spans="2:2" x14ac:dyDescent="0.25">
      <c r="B150" t="s">
        <v>223</v>
      </c>
    </row>
    <row r="151" spans="2:2" x14ac:dyDescent="0.25">
      <c r="B151" t="s">
        <v>224</v>
      </c>
    </row>
    <row r="152" spans="2:2" x14ac:dyDescent="0.25">
      <c r="B152" t="s">
        <v>225</v>
      </c>
    </row>
    <row r="154" spans="2:2" x14ac:dyDescent="0.25">
      <c r="B154" t="s">
        <v>226</v>
      </c>
    </row>
    <row r="155" spans="2:2" x14ac:dyDescent="0.25">
      <c r="B155" t="s">
        <v>227</v>
      </c>
    </row>
    <row r="159" spans="2:2" x14ac:dyDescent="0.25">
      <c r="B159">
        <v>2017</v>
      </c>
    </row>
    <row r="162" spans="2:2" x14ac:dyDescent="0.25">
      <c r="B162" t="s">
        <v>228</v>
      </c>
    </row>
    <row r="163" spans="2:2" x14ac:dyDescent="0.25">
      <c r="B163" t="s">
        <v>229</v>
      </c>
    </row>
    <row r="164" spans="2:2" x14ac:dyDescent="0.25">
      <c r="B164" t="s">
        <v>230</v>
      </c>
    </row>
    <row r="165" spans="2:2" x14ac:dyDescent="0.25">
      <c r="B165" t="s">
        <v>231</v>
      </c>
    </row>
    <row r="166" spans="2:2" x14ac:dyDescent="0.25">
      <c r="B166" t="s">
        <v>232</v>
      </c>
    </row>
  </sheetData>
  <pageMargins left="0.7" right="0.7" top="0.75" bottom="0.75" header="0.3" footer="0.3"/>
  <pageSetup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7"/>
  <sheetViews>
    <sheetView workbookViewId="0">
      <selection activeCell="O32" sqref="O32"/>
    </sheetView>
  </sheetViews>
  <sheetFormatPr defaultRowHeight="15" x14ac:dyDescent="0.25"/>
  <cols>
    <col min="38" max="38" width="18.85546875" customWidth="1"/>
    <col min="46" max="46" width="28.42578125" customWidth="1"/>
    <col min="50" max="51" width="9.140625" style="147"/>
    <col min="56" max="56" width="9.140625" customWidth="1"/>
  </cols>
  <sheetData>
    <row r="1" spans="1:60" ht="15.75" thickBot="1" x14ac:dyDescent="0.3">
      <c r="A1" s="155">
        <v>2013</v>
      </c>
      <c r="B1" s="156"/>
      <c r="C1" s="147"/>
      <c r="D1" s="155">
        <v>2014</v>
      </c>
      <c r="E1" s="156"/>
      <c r="F1" s="147"/>
      <c r="G1" s="157">
        <v>2015</v>
      </c>
      <c r="H1" s="156"/>
      <c r="I1" s="147"/>
      <c r="J1" s="155">
        <v>2016</v>
      </c>
      <c r="K1" s="158"/>
      <c r="L1" s="147"/>
      <c r="M1" s="155">
        <v>2017</v>
      </c>
      <c r="N1" s="158"/>
      <c r="O1" s="147"/>
      <c r="P1" s="157">
        <v>2018</v>
      </c>
      <c r="Q1" s="156"/>
      <c r="S1" s="13" t="s">
        <v>1521</v>
      </c>
      <c r="T1" s="13">
        <v>2009</v>
      </c>
      <c r="U1" s="13">
        <v>2010</v>
      </c>
      <c r="V1" s="13">
        <v>2011</v>
      </c>
      <c r="W1" s="13">
        <v>2012</v>
      </c>
      <c r="X1" s="13">
        <v>2013</v>
      </c>
      <c r="Y1" s="13">
        <v>2014</v>
      </c>
      <c r="Z1" s="13">
        <v>2015</v>
      </c>
      <c r="AA1" s="13">
        <v>2016</v>
      </c>
      <c r="AB1" s="13">
        <v>2017</v>
      </c>
      <c r="AC1" s="13">
        <v>2018</v>
      </c>
      <c r="AD1" s="13">
        <v>2019</v>
      </c>
      <c r="AE1" s="13">
        <v>2020</v>
      </c>
      <c r="AF1" s="13">
        <v>2021</v>
      </c>
      <c r="AG1" s="147"/>
      <c r="AH1" s="147"/>
      <c r="AL1" s="13" t="s">
        <v>1522</v>
      </c>
      <c r="AM1" s="903">
        <v>2017</v>
      </c>
      <c r="AN1" s="903">
        <v>2018</v>
      </c>
      <c r="AO1" s="903">
        <v>2019</v>
      </c>
      <c r="AP1" s="903">
        <v>2020</v>
      </c>
      <c r="AQ1" s="903">
        <v>2021</v>
      </c>
      <c r="AT1" s="1773"/>
      <c r="AU1" s="2323"/>
      <c r="AV1" s="2323"/>
      <c r="AW1" s="2323"/>
      <c r="AX1" s="2323"/>
      <c r="AY1" s="2323"/>
      <c r="AZ1" s="2323"/>
      <c r="BA1" s="2323"/>
      <c r="BB1" s="2323"/>
      <c r="BC1" s="2323"/>
      <c r="BD1" s="2323"/>
      <c r="BE1" s="2323"/>
      <c r="BF1" s="2323"/>
      <c r="BG1" s="2323"/>
      <c r="BH1" s="2323"/>
    </row>
    <row r="2" spans="1:60" x14ac:dyDescent="0.25">
      <c r="A2" s="159" t="s">
        <v>236</v>
      </c>
      <c r="B2" s="160"/>
      <c r="C2" s="147"/>
      <c r="D2" s="161" t="s">
        <v>236</v>
      </c>
      <c r="E2" s="162">
        <v>438</v>
      </c>
      <c r="F2" s="147"/>
      <c r="G2" s="159" t="s">
        <v>236</v>
      </c>
      <c r="H2" s="160">
        <v>673</v>
      </c>
      <c r="I2" s="147"/>
      <c r="J2" s="159" t="s">
        <v>236</v>
      </c>
      <c r="K2" s="160">
        <v>534</v>
      </c>
      <c r="L2" s="147"/>
      <c r="M2" s="159" t="s">
        <v>236</v>
      </c>
      <c r="N2" s="160">
        <v>495</v>
      </c>
      <c r="O2" s="147"/>
      <c r="P2" s="163" t="s">
        <v>236</v>
      </c>
      <c r="Q2" s="164">
        <v>419</v>
      </c>
      <c r="S2" s="13" t="s">
        <v>248</v>
      </c>
      <c r="T2" s="14">
        <v>5909</v>
      </c>
      <c r="U2" s="14">
        <v>5388</v>
      </c>
      <c r="V2" s="14">
        <v>5086</v>
      </c>
      <c r="W2" s="14">
        <v>3667</v>
      </c>
      <c r="X2" s="14">
        <v>3582.8384737909064</v>
      </c>
      <c r="Y2" s="14">
        <v>3583.103967564437</v>
      </c>
      <c r="Z2" s="14">
        <v>3313.429461337967</v>
      </c>
      <c r="AA2" s="14">
        <v>3313.6749551114976</v>
      </c>
      <c r="AB2" s="1772">
        <v>6024</v>
      </c>
      <c r="AC2" s="1772">
        <v>5806</v>
      </c>
      <c r="AD2" s="1772">
        <v>5213</v>
      </c>
      <c r="AE2" s="1772">
        <v>4496</v>
      </c>
      <c r="AF2" s="1772">
        <v>2412</v>
      </c>
      <c r="AL2" s="13" t="s">
        <v>248</v>
      </c>
      <c r="AM2" s="14">
        <v>2470</v>
      </c>
      <c r="AN2" s="14">
        <v>2963</v>
      </c>
      <c r="AO2" s="14">
        <v>2862</v>
      </c>
      <c r="AP2" s="14">
        <v>1469</v>
      </c>
      <c r="AQ2" s="14">
        <v>2235</v>
      </c>
      <c r="AT2" s="1773"/>
      <c r="AU2" s="2323"/>
      <c r="AV2" s="2323"/>
      <c r="AW2" s="2323"/>
      <c r="AX2" s="2323"/>
      <c r="AY2" s="2323"/>
      <c r="AZ2" s="2323"/>
      <c r="BA2" s="2323"/>
      <c r="BB2" s="2323"/>
      <c r="BC2" s="2323"/>
      <c r="BD2" s="2323"/>
      <c r="BE2" s="2323"/>
      <c r="BF2" s="2323"/>
      <c r="BG2" s="2323"/>
      <c r="BH2" s="2323"/>
    </row>
    <row r="3" spans="1:60" x14ac:dyDescent="0.25">
      <c r="A3" s="165" t="s">
        <v>237</v>
      </c>
      <c r="B3" s="166"/>
      <c r="C3" s="147"/>
      <c r="D3" s="167" t="s">
        <v>237</v>
      </c>
      <c r="E3" s="166">
        <v>756</v>
      </c>
      <c r="F3" s="147"/>
      <c r="G3" s="165" t="s">
        <v>237</v>
      </c>
      <c r="H3" s="166">
        <v>900</v>
      </c>
      <c r="I3" s="147"/>
      <c r="J3" s="165" t="s">
        <v>237</v>
      </c>
      <c r="K3" s="166">
        <v>927</v>
      </c>
      <c r="L3" s="147"/>
      <c r="M3" s="165" t="s">
        <v>237</v>
      </c>
      <c r="N3" s="166">
        <v>956</v>
      </c>
      <c r="O3" s="147"/>
      <c r="P3" s="163" t="s">
        <v>237</v>
      </c>
      <c r="Q3" s="164">
        <v>1301</v>
      </c>
      <c r="S3" s="13" t="s">
        <v>249</v>
      </c>
      <c r="T3" s="14">
        <v>11338</v>
      </c>
      <c r="U3" s="14">
        <v>11639</v>
      </c>
      <c r="V3" s="14">
        <v>13051</v>
      </c>
      <c r="W3" s="14">
        <v>10145</v>
      </c>
      <c r="X3" s="14">
        <v>9912.1615262090927</v>
      </c>
      <c r="Y3" s="14">
        <v>9912.896032435563</v>
      </c>
      <c r="Z3" s="14">
        <v>10183.570538662032</v>
      </c>
      <c r="AA3" s="14">
        <v>10184.325044888503</v>
      </c>
      <c r="AB3" s="1772">
        <v>15397</v>
      </c>
      <c r="AC3" s="1772">
        <v>16986</v>
      </c>
      <c r="AD3" s="1772">
        <v>18829</v>
      </c>
      <c r="AE3" s="1772">
        <v>3029</v>
      </c>
      <c r="AF3" s="1772">
        <v>2380</v>
      </c>
      <c r="AL3" s="13" t="s">
        <v>249</v>
      </c>
      <c r="AM3" s="14">
        <v>513</v>
      </c>
      <c r="AN3" s="14">
        <v>736</v>
      </c>
      <c r="AO3" s="14">
        <v>847</v>
      </c>
      <c r="AP3" s="14">
        <v>127</v>
      </c>
      <c r="AQ3" s="14">
        <v>632</v>
      </c>
      <c r="AT3" s="1773"/>
      <c r="AU3" s="1774"/>
      <c r="AV3" s="1774"/>
      <c r="AW3" s="1774"/>
      <c r="AX3" s="1774"/>
      <c r="AY3" s="1774"/>
      <c r="AZ3" s="1774"/>
      <c r="BA3" s="1774"/>
      <c r="BB3" s="1774"/>
      <c r="BC3" s="1774"/>
      <c r="BD3" s="1774"/>
      <c r="BE3" s="1774"/>
      <c r="BF3" s="1774"/>
      <c r="BG3" s="1774"/>
      <c r="BH3" s="1774"/>
    </row>
    <row r="4" spans="1:60" x14ac:dyDescent="0.25">
      <c r="A4" s="165" t="s">
        <v>238</v>
      </c>
      <c r="B4" s="166"/>
      <c r="C4" s="147"/>
      <c r="D4" s="167" t="s">
        <v>238</v>
      </c>
      <c r="E4" s="166">
        <v>789</v>
      </c>
      <c r="F4" s="147"/>
      <c r="G4" s="165" t="s">
        <v>238</v>
      </c>
      <c r="H4" s="166">
        <v>647</v>
      </c>
      <c r="I4" s="147"/>
      <c r="J4" s="165" t="s">
        <v>238</v>
      </c>
      <c r="K4" s="166">
        <v>784</v>
      </c>
      <c r="L4" s="147"/>
      <c r="M4" s="165" t="s">
        <v>238</v>
      </c>
      <c r="N4" s="166">
        <v>223</v>
      </c>
      <c r="O4" s="147"/>
      <c r="P4" s="163" t="s">
        <v>238</v>
      </c>
      <c r="Q4" s="164">
        <v>1264</v>
      </c>
      <c r="S4" s="13" t="s">
        <v>250</v>
      </c>
      <c r="T4" s="14">
        <v>17247</v>
      </c>
      <c r="U4" s="14">
        <v>17027</v>
      </c>
      <c r="V4" s="14">
        <v>18137</v>
      </c>
      <c r="W4" s="14">
        <v>13812</v>
      </c>
      <c r="X4" s="14">
        <v>13495</v>
      </c>
      <c r="Y4" s="14">
        <v>13496</v>
      </c>
      <c r="Z4" s="14">
        <v>13497</v>
      </c>
      <c r="AA4" s="14">
        <v>13498</v>
      </c>
      <c r="AB4" s="14">
        <v>21421</v>
      </c>
      <c r="AC4" s="14">
        <v>22792</v>
      </c>
      <c r="AD4" s="14">
        <v>24042</v>
      </c>
      <c r="AE4" s="14">
        <v>7525</v>
      </c>
      <c r="AF4" s="14">
        <v>4792</v>
      </c>
      <c r="AL4" s="13" t="s">
        <v>1523</v>
      </c>
      <c r="AM4" s="14">
        <v>2983</v>
      </c>
      <c r="AN4" s="14">
        <v>3699</v>
      </c>
      <c r="AO4" s="14">
        <v>3709</v>
      </c>
      <c r="AP4" s="14">
        <v>1596</v>
      </c>
      <c r="AQ4" s="14">
        <v>2867</v>
      </c>
      <c r="AT4" s="1775"/>
      <c r="AU4" s="1776"/>
      <c r="AV4" s="1777"/>
      <c r="AW4" s="1776"/>
      <c r="AX4" s="1776"/>
      <c r="AY4" s="1776"/>
      <c r="AZ4" s="1777"/>
      <c r="BA4" s="1776"/>
      <c r="BB4" s="1777"/>
      <c r="BC4" s="1776"/>
      <c r="BD4" s="1777"/>
      <c r="BE4" s="1776"/>
      <c r="BF4" s="1777"/>
      <c r="BG4" s="1776"/>
      <c r="BH4" s="1776"/>
    </row>
    <row r="5" spans="1:60" s="147" customFormat="1" x14ac:dyDescent="0.25">
      <c r="A5" s="165"/>
      <c r="B5" s="166"/>
      <c r="D5" s="167"/>
      <c r="E5" s="166"/>
      <c r="G5" s="165"/>
      <c r="H5" s="166"/>
      <c r="J5" s="165"/>
      <c r="K5" s="166"/>
      <c r="M5" s="165"/>
      <c r="N5" s="166"/>
      <c r="P5" s="163"/>
      <c r="Q5" s="164"/>
      <c r="S5" s="70"/>
      <c r="T5" s="248"/>
      <c r="U5" s="248"/>
      <c r="V5" s="248"/>
      <c r="W5" s="248"/>
      <c r="X5" s="248"/>
      <c r="Y5" s="248"/>
      <c r="Z5" s="248"/>
      <c r="AA5" s="248"/>
      <c r="AB5" s="248"/>
      <c r="AC5" s="248"/>
      <c r="AD5" s="248"/>
      <c r="AE5" s="248"/>
      <c r="AF5" s="248"/>
      <c r="AL5" s="70"/>
      <c r="AM5" s="248"/>
      <c r="AN5" s="248"/>
      <c r="AO5" s="248"/>
      <c r="AP5" s="248"/>
      <c r="AQ5" s="248"/>
      <c r="AT5" s="1775"/>
      <c r="AU5" s="1777"/>
      <c r="AV5" s="1777"/>
      <c r="AW5" s="1777"/>
      <c r="AX5" s="1777"/>
      <c r="AY5" s="1777"/>
      <c r="AZ5" s="1777"/>
      <c r="BA5" s="1777"/>
      <c r="BB5" s="1777"/>
      <c r="BC5" s="1777"/>
      <c r="BD5" s="1777"/>
      <c r="BE5" s="1777"/>
      <c r="BF5" s="1777"/>
      <c r="BG5" s="1777"/>
      <c r="BH5" s="1777"/>
    </row>
    <row r="6" spans="1:60" s="147" customFormat="1" x14ac:dyDescent="0.25">
      <c r="A6" s="165"/>
      <c r="B6" s="166"/>
      <c r="D6" s="167"/>
      <c r="E6" s="166"/>
      <c r="G6" s="165"/>
      <c r="H6" s="166"/>
      <c r="J6" s="165"/>
      <c r="K6" s="166"/>
      <c r="M6" s="165"/>
      <c r="N6" s="166"/>
      <c r="P6" s="163"/>
      <c r="Q6" s="164"/>
      <c r="S6" s="13" t="s">
        <v>1521</v>
      </c>
      <c r="T6" s="13">
        <v>2009</v>
      </c>
      <c r="U6" s="13">
        <v>2010</v>
      </c>
      <c r="V6" s="13">
        <v>2011</v>
      </c>
      <c r="W6" s="13">
        <v>2012</v>
      </c>
      <c r="X6" s="13">
        <v>2013</v>
      </c>
      <c r="Y6" s="13">
        <v>2014</v>
      </c>
      <c r="Z6" s="13">
        <v>2015</v>
      </c>
      <c r="AA6" s="13">
        <v>2016</v>
      </c>
      <c r="AB6" s="13">
        <v>2017</v>
      </c>
      <c r="AC6" s="13">
        <v>2018</v>
      </c>
      <c r="AD6" s="13">
        <v>2019</v>
      </c>
      <c r="AE6" s="13">
        <v>2020</v>
      </c>
      <c r="AF6" s="13">
        <v>2021</v>
      </c>
      <c r="AL6" s="13" t="s">
        <v>1522</v>
      </c>
      <c r="AM6" s="13">
        <v>2017</v>
      </c>
      <c r="AN6" s="13">
        <v>2018</v>
      </c>
      <c r="AO6" s="13">
        <v>2019</v>
      </c>
      <c r="AP6" s="13">
        <v>2020</v>
      </c>
      <c r="AQ6" s="13">
        <v>2021</v>
      </c>
      <c r="AT6" s="1775"/>
      <c r="AU6" s="1777"/>
      <c r="AV6" s="1777"/>
      <c r="AW6" s="1777"/>
      <c r="AX6" s="1777"/>
      <c r="AY6" s="1777"/>
      <c r="AZ6" s="1777"/>
      <c r="BA6" s="1777"/>
      <c r="BB6" s="1777"/>
      <c r="BC6" s="1777"/>
      <c r="BD6" s="1777"/>
      <c r="BE6" s="1777"/>
      <c r="BF6" s="1777"/>
      <c r="BG6" s="1777"/>
      <c r="BH6" s="1777"/>
    </row>
    <row r="7" spans="1:60" s="147" customFormat="1" x14ac:dyDescent="0.25">
      <c r="A7" s="165"/>
      <c r="B7" s="166"/>
      <c r="D7" s="167"/>
      <c r="E7" s="166"/>
      <c r="G7" s="165"/>
      <c r="H7" s="166"/>
      <c r="J7" s="165"/>
      <c r="K7" s="166"/>
      <c r="M7" s="165"/>
      <c r="N7" s="166"/>
      <c r="P7" s="163"/>
      <c r="Q7" s="164"/>
      <c r="S7" s="13" t="s">
        <v>248</v>
      </c>
      <c r="T7" s="1770">
        <v>0.34261030903925321</v>
      </c>
      <c r="U7" s="1770">
        <v>0.31643859752158338</v>
      </c>
      <c r="V7" s="1770">
        <v>0.28042123835253902</v>
      </c>
      <c r="W7" s="1770">
        <v>0.26549377353026354</v>
      </c>
      <c r="X7" s="1770">
        <v>0.26549377353026354</v>
      </c>
      <c r="Y7" s="1770">
        <v>0.26549377353026354</v>
      </c>
      <c r="Z7" s="1770">
        <v>0.24549377353026355</v>
      </c>
      <c r="AA7" s="1770">
        <v>0.24549377353026358</v>
      </c>
      <c r="AB7" s="1770">
        <v>0.28121936417534193</v>
      </c>
      <c r="AC7" s="1770">
        <v>0.25473850473850473</v>
      </c>
      <c r="AD7" s="1770">
        <v>0.21682888278845355</v>
      </c>
      <c r="AE7" s="1770">
        <v>0.59747508305647845</v>
      </c>
      <c r="AF7" s="1770">
        <v>0.503338898163606</v>
      </c>
      <c r="AL7" s="13" t="s">
        <v>1524</v>
      </c>
      <c r="AM7" s="1770">
        <v>0.82802547770700641</v>
      </c>
      <c r="AN7" s="1770">
        <v>0.80102730467693972</v>
      </c>
      <c r="AO7" s="1770">
        <v>0.77163655971960099</v>
      </c>
      <c r="AP7" s="1770">
        <v>0.92042606516290726</v>
      </c>
      <c r="AQ7" s="1770">
        <v>0.77956051621904432</v>
      </c>
    </row>
    <row r="8" spans="1:60" s="147" customFormat="1" x14ac:dyDescent="0.25">
      <c r="A8" s="165"/>
      <c r="B8" s="166"/>
      <c r="D8" s="167"/>
      <c r="E8" s="166"/>
      <c r="G8" s="165"/>
      <c r="H8" s="166"/>
      <c r="J8" s="165"/>
      <c r="K8" s="166"/>
      <c r="M8" s="165"/>
      <c r="N8" s="166"/>
      <c r="P8" s="163"/>
      <c r="Q8" s="164"/>
      <c r="S8" s="13" t="s">
        <v>249</v>
      </c>
      <c r="T8" s="1770">
        <v>0.65738969096074684</v>
      </c>
      <c r="U8" s="1770">
        <v>0.68356140247841668</v>
      </c>
      <c r="V8" s="1770">
        <v>0.71957876164746104</v>
      </c>
      <c r="W8" s="1770">
        <v>0.73450622646973651</v>
      </c>
      <c r="X8" s="1770">
        <v>0.7345062264697364</v>
      </c>
      <c r="Y8" s="1770">
        <v>0.7345062264697364</v>
      </c>
      <c r="Z8" s="1770">
        <v>0.75450622646973642</v>
      </c>
      <c r="AA8" s="1770">
        <v>0.75450622646973642</v>
      </c>
      <c r="AB8" s="1770">
        <v>0.71878063582465801</v>
      </c>
      <c r="AC8" s="1770">
        <v>0.74526149526149521</v>
      </c>
      <c r="AD8" s="1770">
        <v>0.78317111721154642</v>
      </c>
      <c r="AE8" s="1770">
        <v>0.4025249169435216</v>
      </c>
      <c r="AF8" s="1770">
        <v>0.496661101836394</v>
      </c>
      <c r="AL8" s="13" t="s">
        <v>1525</v>
      </c>
      <c r="AM8" s="1770">
        <v>0.17197452229299362</v>
      </c>
      <c r="AN8" s="1770">
        <v>0.19897269532306028</v>
      </c>
      <c r="AO8" s="1770">
        <v>0.22836344028039904</v>
      </c>
      <c r="AP8" s="1770">
        <v>7.9573934837092727E-2</v>
      </c>
      <c r="AQ8" s="1770">
        <v>0.22043948378095571</v>
      </c>
    </row>
    <row r="9" spans="1:60" s="147" customFormat="1" x14ac:dyDescent="0.25">
      <c r="A9" s="165"/>
      <c r="B9" s="166"/>
      <c r="D9" s="167"/>
      <c r="E9" s="166"/>
      <c r="G9" s="165"/>
      <c r="H9" s="166"/>
      <c r="J9" s="165"/>
      <c r="K9" s="166"/>
      <c r="M9" s="165"/>
      <c r="N9" s="166"/>
      <c r="P9" s="163"/>
      <c r="Q9" s="164"/>
      <c r="S9" s="13" t="s">
        <v>250</v>
      </c>
      <c r="T9" s="583">
        <v>1</v>
      </c>
      <c r="U9" s="583">
        <v>1</v>
      </c>
      <c r="V9" s="583">
        <v>1</v>
      </c>
      <c r="W9" s="583">
        <v>1</v>
      </c>
      <c r="X9" s="583">
        <v>1</v>
      </c>
      <c r="Y9" s="583">
        <v>1</v>
      </c>
      <c r="Z9" s="583">
        <v>1</v>
      </c>
      <c r="AA9" s="583">
        <v>1</v>
      </c>
      <c r="AB9" s="583">
        <v>1</v>
      </c>
      <c r="AC9" s="583">
        <v>1</v>
      </c>
      <c r="AD9" s="583">
        <v>1</v>
      </c>
      <c r="AE9" s="583">
        <v>1</v>
      </c>
      <c r="AF9" s="583">
        <v>1</v>
      </c>
      <c r="AL9" s="13" t="s">
        <v>250</v>
      </c>
      <c r="AM9" s="583">
        <v>1</v>
      </c>
      <c r="AN9" s="583">
        <v>1</v>
      </c>
      <c r="AO9" s="583">
        <v>1</v>
      </c>
      <c r="AP9" s="583">
        <v>1</v>
      </c>
      <c r="AQ9" s="583">
        <v>1</v>
      </c>
    </row>
    <row r="10" spans="1:60" s="147" customFormat="1" x14ac:dyDescent="0.25">
      <c r="A10" s="165"/>
      <c r="B10" s="166"/>
      <c r="D10" s="167"/>
      <c r="E10" s="166"/>
      <c r="G10" s="165"/>
      <c r="H10" s="166"/>
      <c r="J10" s="165"/>
      <c r="K10" s="166"/>
      <c r="M10" s="165"/>
      <c r="N10" s="166"/>
      <c r="P10" s="163"/>
      <c r="Q10" s="164"/>
      <c r="S10" s="70"/>
      <c r="T10" s="248"/>
      <c r="U10" s="248"/>
      <c r="V10" s="248"/>
      <c r="W10" s="248"/>
      <c r="X10" s="248"/>
      <c r="Y10" s="248"/>
      <c r="Z10" s="248"/>
      <c r="AA10" s="248"/>
      <c r="AB10" s="248"/>
      <c r="AC10" s="248"/>
      <c r="AD10" s="248"/>
      <c r="AE10" s="248"/>
      <c r="AF10" s="248"/>
    </row>
    <row r="11" spans="1:60" s="147" customFormat="1" x14ac:dyDescent="0.25">
      <c r="A11" s="165"/>
      <c r="B11" s="166"/>
      <c r="D11" s="167"/>
      <c r="E11" s="166"/>
      <c r="G11" s="165"/>
      <c r="H11" s="166"/>
      <c r="J11" s="165"/>
      <c r="K11" s="166"/>
      <c r="M11" s="165"/>
      <c r="N11" s="166"/>
      <c r="P11" s="163"/>
      <c r="Q11" s="164"/>
      <c r="S11" s="70"/>
      <c r="T11" s="248"/>
      <c r="U11" s="248"/>
      <c r="V11" s="248"/>
      <c r="W11" s="248"/>
      <c r="X11" s="248"/>
      <c r="Y11" s="248"/>
      <c r="Z11" s="248"/>
      <c r="AA11" s="248"/>
      <c r="AB11" s="248"/>
      <c r="AC11" s="248"/>
      <c r="AD11" s="248"/>
      <c r="AE11" s="248"/>
      <c r="AF11" s="248"/>
    </row>
    <row r="12" spans="1:60" s="147" customFormat="1" x14ac:dyDescent="0.25">
      <c r="A12" s="165"/>
      <c r="B12" s="166"/>
      <c r="D12" s="167"/>
      <c r="E12" s="166"/>
      <c r="G12" s="165"/>
      <c r="H12" s="166"/>
      <c r="J12" s="165"/>
      <c r="K12" s="166"/>
      <c r="M12" s="165"/>
      <c r="N12" s="166"/>
      <c r="P12" s="163"/>
      <c r="Q12" s="164"/>
      <c r="S12" s="70"/>
      <c r="T12" s="248"/>
      <c r="U12" s="248"/>
      <c r="V12" s="248"/>
      <c r="W12" s="248"/>
      <c r="X12" s="248"/>
      <c r="Y12" s="248"/>
      <c r="Z12" s="248"/>
      <c r="AA12" s="248"/>
      <c r="AB12" s="248"/>
      <c r="AC12" s="248"/>
      <c r="AD12" s="248"/>
      <c r="AE12" s="70"/>
      <c r="AF12" s="70"/>
    </row>
    <row r="13" spans="1:60" s="147" customFormat="1" x14ac:dyDescent="0.25">
      <c r="A13" s="165"/>
      <c r="B13" s="166"/>
      <c r="D13" s="167"/>
      <c r="E13" s="166"/>
      <c r="G13" s="165"/>
      <c r="H13" s="166"/>
      <c r="J13" s="165"/>
      <c r="K13" s="166"/>
      <c r="M13" s="165"/>
      <c r="N13" s="166"/>
      <c r="P13" s="163"/>
      <c r="Q13" s="164"/>
      <c r="S13" s="70"/>
      <c r="T13" s="248"/>
      <c r="U13" s="248"/>
      <c r="V13" s="248"/>
      <c r="W13" s="248"/>
      <c r="X13" s="248"/>
      <c r="Y13" s="248"/>
      <c r="Z13" s="248"/>
      <c r="AA13" s="248"/>
      <c r="AB13" s="248"/>
      <c r="AC13" s="248"/>
      <c r="AD13" s="248"/>
      <c r="AE13" s="70"/>
      <c r="AF13" s="70"/>
    </row>
    <row r="14" spans="1:60" x14ac:dyDescent="0.25">
      <c r="A14" s="165" t="s">
        <v>8</v>
      </c>
      <c r="B14" s="166">
        <v>1406</v>
      </c>
      <c r="C14" s="147"/>
      <c r="D14" s="167" t="s">
        <v>8</v>
      </c>
      <c r="E14" s="166">
        <v>1478</v>
      </c>
      <c r="F14" s="147"/>
      <c r="G14" s="165" t="s">
        <v>8</v>
      </c>
      <c r="H14" s="166">
        <v>1290</v>
      </c>
      <c r="I14" s="147"/>
      <c r="J14" s="165" t="s">
        <v>8</v>
      </c>
      <c r="K14" s="166">
        <v>1225</v>
      </c>
      <c r="L14" s="147"/>
      <c r="M14" s="165" t="s">
        <v>8</v>
      </c>
      <c r="N14" s="166">
        <v>948</v>
      </c>
      <c r="O14" s="147"/>
      <c r="P14" s="163" t="s">
        <v>8</v>
      </c>
      <c r="Q14" s="164">
        <v>2791</v>
      </c>
    </row>
    <row r="15" spans="1:60" x14ac:dyDescent="0.25">
      <c r="A15" s="165" t="s">
        <v>240</v>
      </c>
      <c r="B15" s="166">
        <v>1626</v>
      </c>
      <c r="C15" s="147"/>
      <c r="D15" s="167" t="s">
        <v>240</v>
      </c>
      <c r="E15" s="166">
        <v>1516</v>
      </c>
      <c r="F15" s="147"/>
      <c r="G15" s="165" t="s">
        <v>240</v>
      </c>
      <c r="H15" s="166">
        <v>1797</v>
      </c>
      <c r="I15" s="147"/>
      <c r="J15" s="165" t="s">
        <v>240</v>
      </c>
      <c r="K15" s="166">
        <v>1274</v>
      </c>
      <c r="L15" s="147"/>
      <c r="M15" s="165" t="s">
        <v>240</v>
      </c>
      <c r="N15" s="166">
        <v>1470</v>
      </c>
      <c r="O15" s="147"/>
      <c r="P15" s="163" t="s">
        <v>240</v>
      </c>
      <c r="Q15" s="164">
        <v>3154</v>
      </c>
      <c r="AQ15" s="147"/>
      <c r="AR15" s="147"/>
      <c r="AS15" s="147"/>
      <c r="AT15" s="147"/>
      <c r="AU15" s="147"/>
      <c r="AV15" s="147"/>
    </row>
    <row r="16" spans="1:60" x14ac:dyDescent="0.25">
      <c r="A16" s="165" t="s">
        <v>241</v>
      </c>
      <c r="B16" s="166">
        <v>2800</v>
      </c>
      <c r="C16" s="147"/>
      <c r="D16" s="167" t="s">
        <v>241</v>
      </c>
      <c r="E16" s="166">
        <v>2340</v>
      </c>
      <c r="F16" s="147"/>
      <c r="G16" s="165" t="s">
        <v>241</v>
      </c>
      <c r="H16" s="166">
        <v>2584</v>
      </c>
      <c r="I16" s="147"/>
      <c r="J16" s="165" t="s">
        <v>241</v>
      </c>
      <c r="K16" s="166">
        <v>2668</v>
      </c>
      <c r="L16" s="147"/>
      <c r="M16" s="165" t="s">
        <v>241</v>
      </c>
      <c r="N16" s="166">
        <v>2203</v>
      </c>
      <c r="O16" s="147"/>
      <c r="P16" s="163" t="s">
        <v>241</v>
      </c>
      <c r="Q16" s="164">
        <v>3662</v>
      </c>
      <c r="AQ16" s="147"/>
      <c r="AR16" s="147"/>
      <c r="AS16" s="147"/>
      <c r="AT16" s="147"/>
      <c r="AU16" s="147"/>
      <c r="AV16" s="147"/>
    </row>
    <row r="17" spans="1:53" x14ac:dyDescent="0.25">
      <c r="A17" s="165" t="s">
        <v>242</v>
      </c>
      <c r="B17" s="166">
        <v>3891</v>
      </c>
      <c r="C17" s="147"/>
      <c r="D17" s="167" t="s">
        <v>242</v>
      </c>
      <c r="E17" s="166">
        <v>3730</v>
      </c>
      <c r="F17" s="147"/>
      <c r="G17" s="165" t="s">
        <v>242</v>
      </c>
      <c r="H17" s="166">
        <v>3800</v>
      </c>
      <c r="I17" s="147"/>
      <c r="J17" s="165" t="s">
        <v>242</v>
      </c>
      <c r="K17" s="166">
        <v>4809</v>
      </c>
      <c r="L17" s="147"/>
      <c r="M17" s="165" t="s">
        <v>242</v>
      </c>
      <c r="N17" s="166">
        <v>5104</v>
      </c>
      <c r="O17" s="147"/>
      <c r="P17" s="163" t="s">
        <v>242</v>
      </c>
      <c r="Q17" s="164">
        <v>4992</v>
      </c>
      <c r="AQ17" s="147"/>
      <c r="AR17" s="147"/>
      <c r="AS17" s="147"/>
      <c r="AT17" s="147"/>
      <c r="AU17" s="147"/>
      <c r="AV17" s="147"/>
    </row>
    <row r="18" spans="1:53" x14ac:dyDescent="0.25">
      <c r="A18" s="165" t="s">
        <v>243</v>
      </c>
      <c r="B18" s="166">
        <v>1657</v>
      </c>
      <c r="C18" s="147"/>
      <c r="D18" s="167" t="s">
        <v>243</v>
      </c>
      <c r="E18" s="166">
        <v>1829</v>
      </c>
      <c r="F18" s="147"/>
      <c r="G18" s="165" t="s">
        <v>243</v>
      </c>
      <c r="H18" s="166">
        <v>1988</v>
      </c>
      <c r="I18" s="147"/>
      <c r="J18" s="165" t="s">
        <v>243</v>
      </c>
      <c r="K18" s="166">
        <v>2086</v>
      </c>
      <c r="L18" s="147"/>
      <c r="M18" s="165" t="s">
        <v>243</v>
      </c>
      <c r="N18" s="166">
        <v>3680</v>
      </c>
      <c r="O18" s="147"/>
      <c r="P18" s="163" t="s">
        <v>243</v>
      </c>
      <c r="Q18" s="164">
        <v>3547</v>
      </c>
      <c r="AQ18" s="147"/>
      <c r="AR18" s="147"/>
      <c r="AS18" s="147"/>
      <c r="AT18" s="147"/>
      <c r="AU18" s="147"/>
      <c r="AV18" s="147"/>
    </row>
    <row r="19" spans="1:53" x14ac:dyDescent="0.25">
      <c r="A19" s="165" t="s">
        <v>244</v>
      </c>
      <c r="B19" s="166">
        <v>1108</v>
      </c>
      <c r="C19" s="147"/>
      <c r="D19" s="167" t="s">
        <v>244</v>
      </c>
      <c r="E19" s="166">
        <v>1197</v>
      </c>
      <c r="F19" s="147"/>
      <c r="G19" s="165" t="s">
        <v>244</v>
      </c>
      <c r="H19" s="166">
        <v>1041</v>
      </c>
      <c r="I19" s="147"/>
      <c r="J19" s="165" t="s">
        <v>244</v>
      </c>
      <c r="K19" s="166">
        <v>1687</v>
      </c>
      <c r="L19" s="147"/>
      <c r="M19" s="165" t="s">
        <v>244</v>
      </c>
      <c r="N19" s="166">
        <v>2987</v>
      </c>
      <c r="O19" s="147"/>
      <c r="P19" s="163" t="s">
        <v>244</v>
      </c>
      <c r="Q19" s="164">
        <v>2265</v>
      </c>
      <c r="AQ19" s="147"/>
      <c r="AR19" s="147"/>
      <c r="AS19" s="147"/>
      <c r="AT19" s="147"/>
      <c r="AU19" s="147"/>
      <c r="AV19" s="147"/>
    </row>
    <row r="20" spans="1:53" x14ac:dyDescent="0.25">
      <c r="A20" s="165" t="s">
        <v>245</v>
      </c>
      <c r="B20" s="166">
        <v>472</v>
      </c>
      <c r="C20" s="147"/>
      <c r="D20" s="167" t="s">
        <v>245</v>
      </c>
      <c r="E20" s="166">
        <v>542</v>
      </c>
      <c r="F20" s="147"/>
      <c r="G20" s="165" t="s">
        <v>245</v>
      </c>
      <c r="H20" s="166">
        <v>492</v>
      </c>
      <c r="I20" s="147"/>
      <c r="J20" s="165" t="s">
        <v>245</v>
      </c>
      <c r="K20" s="166">
        <v>663</v>
      </c>
      <c r="L20" s="147"/>
      <c r="M20" s="165" t="s">
        <v>245</v>
      </c>
      <c r="N20" s="166">
        <v>1645</v>
      </c>
      <c r="O20" s="147"/>
      <c r="P20" s="163" t="s">
        <v>245</v>
      </c>
      <c r="Q20" s="164">
        <v>960</v>
      </c>
      <c r="AQ20" s="147"/>
      <c r="AR20" s="147"/>
      <c r="AS20" s="147"/>
      <c r="AT20" s="147"/>
      <c r="AU20" s="147"/>
      <c r="AV20" s="147"/>
    </row>
    <row r="21" spans="1:53" ht="15.75" thickBot="1" x14ac:dyDescent="0.3">
      <c r="A21" s="165" t="s">
        <v>246</v>
      </c>
      <c r="B21" s="166">
        <v>462</v>
      </c>
      <c r="C21" s="147"/>
      <c r="D21" s="168" t="s">
        <v>246</v>
      </c>
      <c r="E21" s="169">
        <v>592</v>
      </c>
      <c r="F21" s="147"/>
      <c r="G21" s="165" t="s">
        <v>246</v>
      </c>
      <c r="H21" s="166">
        <v>422</v>
      </c>
      <c r="I21" s="147"/>
      <c r="J21" s="165" t="s">
        <v>246</v>
      </c>
      <c r="K21" s="166">
        <v>618</v>
      </c>
      <c r="L21" s="147"/>
      <c r="M21" s="165" t="s">
        <v>246</v>
      </c>
      <c r="N21" s="166">
        <v>1102</v>
      </c>
      <c r="O21" s="147"/>
      <c r="P21" s="163" t="s">
        <v>246</v>
      </c>
      <c r="Q21" s="164">
        <v>0</v>
      </c>
      <c r="AQ21" s="147"/>
      <c r="AR21" s="147"/>
      <c r="AS21" s="147"/>
      <c r="AT21" s="147"/>
      <c r="AU21" s="147"/>
      <c r="AV21" s="147"/>
    </row>
    <row r="22" spans="1:53" ht="15.75" thickBot="1" x14ac:dyDescent="0.3">
      <c r="A22" s="170" t="s">
        <v>247</v>
      </c>
      <c r="B22" s="171">
        <v>13422</v>
      </c>
      <c r="C22" s="147"/>
      <c r="D22" s="170" t="s">
        <v>247</v>
      </c>
      <c r="E22" s="171">
        <v>15207</v>
      </c>
      <c r="F22" s="147"/>
      <c r="G22" s="172" t="s">
        <v>247</v>
      </c>
      <c r="H22" s="171">
        <v>15634</v>
      </c>
      <c r="I22" s="147"/>
      <c r="J22" s="172" t="s">
        <v>247</v>
      </c>
      <c r="K22" s="173">
        <v>17275</v>
      </c>
      <c r="L22" s="147"/>
      <c r="M22" s="172" t="s">
        <v>247</v>
      </c>
      <c r="N22" s="173">
        <v>20813</v>
      </c>
      <c r="O22" s="147"/>
      <c r="P22" s="157" t="s">
        <v>247</v>
      </c>
      <c r="Q22" s="174">
        <v>24355</v>
      </c>
      <c r="AQ22" s="147"/>
      <c r="AR22" s="147"/>
      <c r="AS22" s="147"/>
      <c r="AT22" s="147"/>
      <c r="AU22" s="147"/>
      <c r="AV22" s="147"/>
    </row>
    <row r="23" spans="1:53" x14ac:dyDescent="0.25">
      <c r="AQ23" s="147"/>
      <c r="AR23" s="147"/>
      <c r="AS23" s="147"/>
      <c r="AT23" s="147"/>
      <c r="AU23" s="147"/>
      <c r="AV23" s="147"/>
    </row>
    <row r="30" spans="1:53" x14ac:dyDescent="0.25">
      <c r="AT30" s="2" t="s">
        <v>1526</v>
      </c>
    </row>
    <row r="31" spans="1:53" ht="15.75" thickBot="1" x14ac:dyDescent="0.3">
      <c r="AT31" s="13" t="s">
        <v>1530</v>
      </c>
      <c r="AU31" s="13" t="s">
        <v>1532</v>
      </c>
      <c r="AV31" s="13" t="s">
        <v>1527</v>
      </c>
      <c r="AW31" s="13" t="s">
        <v>1531</v>
      </c>
      <c r="AX31" s="13" t="s">
        <v>1533</v>
      </c>
      <c r="AY31" s="13" t="s">
        <v>1534</v>
      </c>
      <c r="AZ31" s="1719" t="s">
        <v>147</v>
      </c>
      <c r="BA31" s="479" t="s">
        <v>1529</v>
      </c>
    </row>
    <row r="32" spans="1:53" ht="15.75" thickBot="1" x14ac:dyDescent="0.3">
      <c r="R32" s="378">
        <v>2017</v>
      </c>
      <c r="S32" s="379"/>
      <c r="U32" s="378">
        <v>2018</v>
      </c>
      <c r="V32" s="379"/>
      <c r="X32" s="2321">
        <v>2019</v>
      </c>
      <c r="Y32" s="2322"/>
      <c r="AB32">
        <v>2017</v>
      </c>
      <c r="AC32" s="147">
        <v>2018</v>
      </c>
      <c r="AD32" s="147">
        <v>2019</v>
      </c>
      <c r="AE32" s="147">
        <v>2020</v>
      </c>
      <c r="AF32" s="147">
        <v>2021</v>
      </c>
      <c r="AT32" s="13" t="s">
        <v>236</v>
      </c>
      <c r="AU32" s="14"/>
      <c r="AV32" s="13"/>
      <c r="AW32" s="14">
        <v>3330</v>
      </c>
      <c r="AX32" s="14">
        <v>2564</v>
      </c>
      <c r="AY32" s="14">
        <v>679.46</v>
      </c>
      <c r="AZ32" s="1729">
        <v>6573.46</v>
      </c>
      <c r="BA32" s="1779">
        <v>212</v>
      </c>
    </row>
    <row r="33" spans="18:55" ht="15.75" thickBot="1" x14ac:dyDescent="0.3">
      <c r="R33" s="380" t="s">
        <v>236</v>
      </c>
      <c r="S33" s="381">
        <v>495</v>
      </c>
      <c r="U33" s="382" t="s">
        <v>236</v>
      </c>
      <c r="V33" s="383">
        <v>419</v>
      </c>
      <c r="X33" s="382" t="s">
        <v>236</v>
      </c>
      <c r="Y33" s="383">
        <v>542</v>
      </c>
      <c r="AA33" t="s">
        <v>236</v>
      </c>
      <c r="AB33">
        <v>495</v>
      </c>
      <c r="AC33">
        <v>419</v>
      </c>
      <c r="AD33">
        <v>542</v>
      </c>
      <c r="AT33" s="13" t="s">
        <v>237</v>
      </c>
      <c r="AU33" s="14">
        <v>50000</v>
      </c>
      <c r="AV33" s="14"/>
      <c r="AW33" s="14">
        <v>2740</v>
      </c>
      <c r="AX33" s="14">
        <v>3663</v>
      </c>
      <c r="AY33" s="14">
        <v>897.43499999999995</v>
      </c>
      <c r="AZ33" s="1729">
        <v>57300.434999999998</v>
      </c>
      <c r="BA33" s="1779">
        <v>1848</v>
      </c>
      <c r="BB33" s="147"/>
    </row>
    <row r="34" spans="18:55" ht="15.75" thickBot="1" x14ac:dyDescent="0.3">
      <c r="R34" s="380" t="s">
        <v>237</v>
      </c>
      <c r="S34" s="381">
        <v>956</v>
      </c>
      <c r="U34" s="382" t="s">
        <v>237</v>
      </c>
      <c r="V34" s="383">
        <v>1301</v>
      </c>
      <c r="X34" s="382" t="s">
        <v>237</v>
      </c>
      <c r="Y34" s="383">
        <v>1166</v>
      </c>
      <c r="AA34" s="147" t="s">
        <v>237</v>
      </c>
      <c r="AB34" s="147">
        <v>956</v>
      </c>
      <c r="AC34" s="147">
        <v>1301</v>
      </c>
      <c r="AD34" s="147">
        <v>1166</v>
      </c>
      <c r="AT34" s="13" t="s">
        <v>238</v>
      </c>
      <c r="AU34" s="14">
        <v>500</v>
      </c>
      <c r="AV34" s="14">
        <v>925</v>
      </c>
      <c r="AW34" s="14">
        <v>3373</v>
      </c>
      <c r="AX34" s="14">
        <v>5861</v>
      </c>
      <c r="AY34" s="14">
        <v>1488.694</v>
      </c>
      <c r="AZ34" s="1729">
        <v>12147.694</v>
      </c>
      <c r="BA34" s="1779">
        <v>392</v>
      </c>
      <c r="BB34" s="147"/>
    </row>
    <row r="35" spans="18:55" ht="15.75" thickBot="1" x14ac:dyDescent="0.3">
      <c r="R35" s="380" t="s">
        <v>238</v>
      </c>
      <c r="S35" s="381">
        <v>223</v>
      </c>
      <c r="U35" s="382" t="s">
        <v>238</v>
      </c>
      <c r="V35" s="383">
        <v>1264</v>
      </c>
      <c r="X35" s="382" t="s">
        <v>238</v>
      </c>
      <c r="Y35" s="383">
        <v>1041</v>
      </c>
      <c r="AA35" s="147" t="s">
        <v>238</v>
      </c>
      <c r="AB35" s="147">
        <v>223</v>
      </c>
      <c r="AC35" s="147">
        <v>1264</v>
      </c>
      <c r="AD35" s="147">
        <v>1041</v>
      </c>
      <c r="AT35" s="13" t="s">
        <v>239</v>
      </c>
      <c r="AU35" s="14">
        <v>12000</v>
      </c>
      <c r="AV35" s="14">
        <v>2220</v>
      </c>
      <c r="AW35" s="14">
        <v>4508</v>
      </c>
      <c r="AX35" s="14">
        <v>6228</v>
      </c>
      <c r="AY35" s="14">
        <v>1557</v>
      </c>
      <c r="AZ35" s="1729">
        <v>26513</v>
      </c>
      <c r="BA35" s="1779">
        <v>855</v>
      </c>
      <c r="BB35" s="147"/>
    </row>
    <row r="36" spans="18:55" ht="15.75" thickBot="1" x14ac:dyDescent="0.3">
      <c r="R36" s="380" t="s">
        <v>239</v>
      </c>
      <c r="S36" s="381">
        <v>547</v>
      </c>
      <c r="U36" s="382" t="s">
        <v>239</v>
      </c>
      <c r="V36" s="383">
        <v>2125</v>
      </c>
      <c r="X36" s="382" t="s">
        <v>239</v>
      </c>
      <c r="Y36" s="383">
        <v>1522</v>
      </c>
      <c r="AA36" s="147" t="s">
        <v>239</v>
      </c>
      <c r="AB36" s="147">
        <v>547</v>
      </c>
      <c r="AC36" s="147">
        <v>2125</v>
      </c>
      <c r="AD36" s="147">
        <v>1522</v>
      </c>
      <c r="AT36" s="13" t="s">
        <v>8</v>
      </c>
      <c r="AU36" s="14">
        <v>15000</v>
      </c>
      <c r="AV36" s="14">
        <v>2775</v>
      </c>
      <c r="AW36" s="14">
        <v>4335</v>
      </c>
      <c r="AX36" s="14">
        <v>6228</v>
      </c>
      <c r="AY36" s="14">
        <v>1575.684</v>
      </c>
      <c r="AZ36" s="1729">
        <v>29913.684000000001</v>
      </c>
      <c r="BA36" s="1779">
        <v>965</v>
      </c>
      <c r="BB36" s="147"/>
    </row>
    <row r="37" spans="18:55" ht="15.75" thickBot="1" x14ac:dyDescent="0.3">
      <c r="R37" s="380" t="s">
        <v>8</v>
      </c>
      <c r="S37" s="381">
        <v>948</v>
      </c>
      <c r="U37" s="382" t="s">
        <v>8</v>
      </c>
      <c r="V37" s="383">
        <v>2791</v>
      </c>
      <c r="X37" s="382" t="s">
        <v>8</v>
      </c>
      <c r="Y37" s="383">
        <v>2732</v>
      </c>
      <c r="AA37" s="147" t="s">
        <v>8</v>
      </c>
      <c r="AB37" s="147">
        <v>948</v>
      </c>
      <c r="AC37" s="147">
        <v>2791</v>
      </c>
      <c r="AD37" s="147">
        <v>2732</v>
      </c>
      <c r="AT37" s="13" t="s">
        <v>240</v>
      </c>
      <c r="AU37" s="14">
        <v>4000</v>
      </c>
      <c r="AV37" s="14">
        <v>3000</v>
      </c>
      <c r="AW37" s="14">
        <v>6042</v>
      </c>
      <c r="AX37" s="14">
        <v>5861</v>
      </c>
      <c r="AY37" s="14">
        <v>1359.7520000000002</v>
      </c>
      <c r="AZ37" s="1729">
        <v>20262.752</v>
      </c>
      <c r="BA37" s="1779">
        <v>654</v>
      </c>
      <c r="BB37" s="147"/>
    </row>
    <row r="38" spans="18:55" ht="15.75" thickBot="1" x14ac:dyDescent="0.3">
      <c r="R38" s="380" t="s">
        <v>240</v>
      </c>
      <c r="S38" s="381">
        <v>1470</v>
      </c>
      <c r="U38" s="382" t="s">
        <v>240</v>
      </c>
      <c r="V38" s="383">
        <v>3154</v>
      </c>
      <c r="X38" s="382" t="s">
        <v>240</v>
      </c>
      <c r="Y38" s="383">
        <v>3314</v>
      </c>
      <c r="AA38" s="147" t="s">
        <v>240</v>
      </c>
      <c r="AB38" s="147">
        <v>1470</v>
      </c>
      <c r="AC38" s="147">
        <v>3154</v>
      </c>
      <c r="AD38" s="147">
        <v>3314</v>
      </c>
      <c r="AT38" s="13" t="s">
        <v>241</v>
      </c>
      <c r="AU38" s="14">
        <v>12000</v>
      </c>
      <c r="AV38" s="14">
        <v>2220</v>
      </c>
      <c r="AW38" s="14">
        <v>8842</v>
      </c>
      <c r="AX38" s="14">
        <v>4029</v>
      </c>
      <c r="AY38" s="14">
        <v>805.80000000000007</v>
      </c>
      <c r="AZ38" s="1729">
        <v>27896.799999999999</v>
      </c>
      <c r="BA38" s="1779">
        <v>900</v>
      </c>
      <c r="BB38" s="147"/>
    </row>
    <row r="39" spans="18:55" ht="15.75" thickBot="1" x14ac:dyDescent="0.3">
      <c r="R39" s="380" t="s">
        <v>241</v>
      </c>
      <c r="S39" s="381">
        <v>2203</v>
      </c>
      <c r="U39" s="382" t="s">
        <v>241</v>
      </c>
      <c r="V39" s="383">
        <v>3662</v>
      </c>
      <c r="X39" s="382" t="s">
        <v>241</v>
      </c>
      <c r="Y39" s="383">
        <v>4232</v>
      </c>
      <c r="AA39" s="147" t="s">
        <v>241</v>
      </c>
      <c r="AB39" s="147">
        <v>2203</v>
      </c>
      <c r="AC39" s="147">
        <v>3662</v>
      </c>
      <c r="AD39" s="147">
        <v>4232</v>
      </c>
      <c r="AT39" s="13" t="s">
        <v>242</v>
      </c>
      <c r="AU39" s="14">
        <v>22000</v>
      </c>
      <c r="AV39" s="14">
        <v>1850</v>
      </c>
      <c r="AW39" s="14">
        <v>9172</v>
      </c>
      <c r="AX39" s="14">
        <v>3297</v>
      </c>
      <c r="AY39" s="14">
        <v>560.49</v>
      </c>
      <c r="AZ39" s="1729">
        <v>36879.49</v>
      </c>
      <c r="BA39" s="1779">
        <v>1190</v>
      </c>
      <c r="BB39" s="147"/>
    </row>
    <row r="40" spans="18:55" ht="15.75" thickBot="1" x14ac:dyDescent="0.3">
      <c r="R40" s="380" t="s">
        <v>242</v>
      </c>
      <c r="S40" s="381">
        <v>5104</v>
      </c>
      <c r="U40" s="382" t="s">
        <v>242</v>
      </c>
      <c r="V40" s="383">
        <v>4992</v>
      </c>
      <c r="X40" s="382" t="s">
        <v>242</v>
      </c>
      <c r="Y40" s="383">
        <v>5442</v>
      </c>
      <c r="AA40" s="147" t="s">
        <v>242</v>
      </c>
      <c r="AB40" s="147">
        <v>5104</v>
      </c>
      <c r="AC40" s="147">
        <v>4992</v>
      </c>
      <c r="AD40" s="147">
        <v>5442</v>
      </c>
      <c r="AT40" s="13" t="s">
        <v>243</v>
      </c>
      <c r="AU40" s="14">
        <v>2500</v>
      </c>
      <c r="AV40" s="14">
        <v>2220</v>
      </c>
      <c r="AW40" s="14">
        <v>5727</v>
      </c>
      <c r="AX40" s="14">
        <v>5861</v>
      </c>
      <c r="AY40" s="14">
        <v>1406.6399999999999</v>
      </c>
      <c r="AZ40" s="1729">
        <v>17714.64</v>
      </c>
      <c r="BA40" s="1779">
        <v>571</v>
      </c>
      <c r="BB40" s="147"/>
    </row>
    <row r="41" spans="18:55" ht="15.75" thickBot="1" x14ac:dyDescent="0.3">
      <c r="R41" s="380" t="s">
        <v>243</v>
      </c>
      <c r="S41" s="381">
        <v>3680</v>
      </c>
      <c r="U41" s="382" t="s">
        <v>243</v>
      </c>
      <c r="V41" s="383">
        <v>3547</v>
      </c>
      <c r="X41" s="382" t="s">
        <v>243</v>
      </c>
      <c r="Y41" s="383">
        <v>3369</v>
      </c>
      <c r="AA41" s="147" t="s">
        <v>243</v>
      </c>
      <c r="AB41" s="147">
        <v>3680</v>
      </c>
      <c r="AC41" s="147">
        <v>3547</v>
      </c>
      <c r="AD41" s="147">
        <v>3369</v>
      </c>
      <c r="AT41" s="13" t="s">
        <v>244</v>
      </c>
      <c r="AU41" s="14">
        <v>500</v>
      </c>
      <c r="AV41" s="14">
        <v>2405</v>
      </c>
      <c r="AW41" s="14">
        <v>4421</v>
      </c>
      <c r="AX41" s="14">
        <v>6594</v>
      </c>
      <c r="AY41" s="14">
        <v>1747.41</v>
      </c>
      <c r="AZ41" s="1729">
        <v>15667.41</v>
      </c>
      <c r="BA41" s="1779">
        <v>505</v>
      </c>
      <c r="BB41" s="147"/>
    </row>
    <row r="42" spans="18:55" ht="15.75" thickBot="1" x14ac:dyDescent="0.3">
      <c r="R42" s="380" t="s">
        <v>244</v>
      </c>
      <c r="S42" s="381">
        <v>2987</v>
      </c>
      <c r="U42" s="382" t="s">
        <v>244</v>
      </c>
      <c r="V42" s="383">
        <v>2265</v>
      </c>
      <c r="X42" s="382" t="s">
        <v>244</v>
      </c>
      <c r="Y42" s="383">
        <v>2515</v>
      </c>
      <c r="AA42" s="147" t="s">
        <v>244</v>
      </c>
      <c r="AB42" s="147">
        <v>2987</v>
      </c>
      <c r="AC42" s="147">
        <v>2265</v>
      </c>
      <c r="AD42" s="147">
        <v>2515</v>
      </c>
      <c r="AT42" s="13" t="s">
        <v>245</v>
      </c>
      <c r="AU42" s="14">
        <v>5000</v>
      </c>
      <c r="AV42" s="14">
        <v>555</v>
      </c>
      <c r="AW42" s="14">
        <v>3521</v>
      </c>
      <c r="AX42" s="14">
        <v>6228</v>
      </c>
      <c r="AY42" s="14">
        <v>1370.16</v>
      </c>
      <c r="AZ42" s="1729">
        <v>16674.16</v>
      </c>
      <c r="BA42" s="1779">
        <v>538</v>
      </c>
      <c r="BB42" s="147"/>
    </row>
    <row r="43" spans="18:55" ht="15.75" thickBot="1" x14ac:dyDescent="0.3">
      <c r="R43" s="380" t="s">
        <v>245</v>
      </c>
      <c r="S43" s="381">
        <v>1645</v>
      </c>
      <c r="U43" s="382" t="s">
        <v>245</v>
      </c>
      <c r="V43" s="383">
        <v>960</v>
      </c>
      <c r="X43" s="382" t="s">
        <v>245</v>
      </c>
      <c r="Y43" s="383">
        <v>930</v>
      </c>
      <c r="AA43" s="147" t="s">
        <v>245</v>
      </c>
      <c r="AB43" s="147">
        <v>1645</v>
      </c>
      <c r="AC43" s="147">
        <v>960</v>
      </c>
      <c r="AD43" s="147">
        <v>930</v>
      </c>
      <c r="AT43" s="13" t="s">
        <v>246</v>
      </c>
      <c r="AU43" s="14">
        <v>1500</v>
      </c>
      <c r="AV43" s="14"/>
      <c r="AW43" s="14">
        <v>4333</v>
      </c>
      <c r="AX43" s="14">
        <v>10624</v>
      </c>
      <c r="AY43" s="14">
        <v>1806.0800000000002</v>
      </c>
      <c r="AZ43" s="1729">
        <v>18263.080000000002</v>
      </c>
      <c r="BA43" s="1779">
        <v>589</v>
      </c>
      <c r="BB43" s="147"/>
    </row>
    <row r="44" spans="18:55" ht="15.75" thickBot="1" x14ac:dyDescent="0.3">
      <c r="R44" s="380" t="s">
        <v>246</v>
      </c>
      <c r="S44" s="381">
        <v>1102</v>
      </c>
      <c r="U44" s="382" t="s">
        <v>246</v>
      </c>
      <c r="V44" s="383">
        <v>1113</v>
      </c>
      <c r="X44" s="382" t="s">
        <v>246</v>
      </c>
      <c r="Y44" s="383">
        <v>1214</v>
      </c>
      <c r="AA44" s="147" t="s">
        <v>246</v>
      </c>
      <c r="AB44" s="147">
        <v>1102</v>
      </c>
      <c r="AC44" s="147">
        <v>1113</v>
      </c>
      <c r="AD44" s="147">
        <v>1214</v>
      </c>
      <c r="AT44" s="246" t="s">
        <v>1528</v>
      </c>
      <c r="AU44" s="753">
        <v>125000</v>
      </c>
      <c r="AV44" s="753">
        <v>18170</v>
      </c>
      <c r="AW44" s="753">
        <v>60344</v>
      </c>
      <c r="AX44" s="753">
        <v>67038</v>
      </c>
      <c r="AY44" s="753">
        <v>15254.605</v>
      </c>
      <c r="AZ44" s="1778">
        <v>285806.60499999998</v>
      </c>
      <c r="BA44" s="1780">
        <v>783</v>
      </c>
    </row>
    <row r="45" spans="18:55" ht="15.75" thickBot="1" x14ac:dyDescent="0.3">
      <c r="R45" s="380" t="s">
        <v>247</v>
      </c>
      <c r="S45" s="384">
        <v>21360</v>
      </c>
      <c r="U45" s="385" t="s">
        <v>247</v>
      </c>
      <c r="V45" s="386">
        <v>27593</v>
      </c>
      <c r="X45" s="385" t="s">
        <v>247</v>
      </c>
      <c r="Y45" s="386">
        <v>28019</v>
      </c>
      <c r="AT45" s="1781" t="s">
        <v>1535</v>
      </c>
      <c r="AU45" s="133">
        <v>0.43735868175614767</v>
      </c>
      <c r="AV45" s="133">
        <v>6.3574457980073634E-2</v>
      </c>
      <c r="AW45" s="133">
        <v>0.2111357783351438</v>
      </c>
      <c r="AX45" s="133">
        <v>0.23455721046054903</v>
      </c>
      <c r="AY45" s="133">
        <v>5.3373871468085914E-2</v>
      </c>
    </row>
    <row r="46" spans="18:55" x14ac:dyDescent="0.25">
      <c r="AZ46" s="340"/>
    </row>
    <row r="47" spans="18:55" x14ac:dyDescent="0.25">
      <c r="BC47" s="147"/>
    </row>
    <row r="48" spans="18:55" x14ac:dyDescent="0.25">
      <c r="BC48" s="147"/>
    </row>
    <row r="49" spans="46:60" x14ac:dyDescent="0.25">
      <c r="AT49" s="2" t="s">
        <v>1553</v>
      </c>
      <c r="AU49" s="147"/>
      <c r="AV49" s="147"/>
      <c r="AW49" s="147"/>
      <c r="AZ49" s="147"/>
      <c r="BA49" s="147"/>
      <c r="BC49" s="147"/>
    </row>
    <row r="50" spans="46:60" x14ac:dyDescent="0.25">
      <c r="AT50" s="13" t="s">
        <v>1530</v>
      </c>
      <c r="AU50" s="13" t="s">
        <v>1532</v>
      </c>
      <c r="AV50" s="13" t="s">
        <v>1527</v>
      </c>
      <c r="AW50" s="13" t="s">
        <v>1531</v>
      </c>
      <c r="AX50" s="13" t="s">
        <v>1533</v>
      </c>
      <c r="AY50" s="13" t="s">
        <v>1534</v>
      </c>
      <c r="AZ50" s="1781" t="s">
        <v>1554</v>
      </c>
      <c r="BA50" s="1781" t="s">
        <v>1555</v>
      </c>
      <c r="BB50" s="1781" t="s">
        <v>1520</v>
      </c>
      <c r="BC50" s="1781" t="s">
        <v>342</v>
      </c>
      <c r="BG50" s="1719" t="s">
        <v>147</v>
      </c>
      <c r="BH50" s="479" t="s">
        <v>1529</v>
      </c>
    </row>
    <row r="51" spans="46:60" x14ac:dyDescent="0.25">
      <c r="AT51" s="13" t="s">
        <v>236</v>
      </c>
      <c r="AU51" s="14"/>
      <c r="AV51" s="13"/>
      <c r="AW51" s="14">
        <v>0</v>
      </c>
      <c r="AX51" s="14">
        <v>2564</v>
      </c>
      <c r="AY51" s="14">
        <v>679.46</v>
      </c>
      <c r="BC51" s="147"/>
      <c r="BG51" s="1729">
        <v>3243.46</v>
      </c>
      <c r="BH51" s="1779">
        <v>105</v>
      </c>
    </row>
    <row r="52" spans="46:60" x14ac:dyDescent="0.25">
      <c r="AT52" s="13" t="s">
        <v>237</v>
      </c>
      <c r="AU52" s="14">
        <v>50000</v>
      </c>
      <c r="AV52" s="14"/>
      <c r="AW52" s="14">
        <v>0</v>
      </c>
      <c r="AX52" s="14">
        <v>3663</v>
      </c>
      <c r="AY52" s="14">
        <v>897.43499999999995</v>
      </c>
      <c r="BC52" s="147"/>
      <c r="BG52" s="1729">
        <v>54560.434999999998</v>
      </c>
      <c r="BH52" s="1779">
        <v>1760</v>
      </c>
    </row>
    <row r="53" spans="46:60" x14ac:dyDescent="0.25">
      <c r="AT53" s="13" t="s">
        <v>238</v>
      </c>
      <c r="AU53" s="14">
        <v>500</v>
      </c>
      <c r="AV53" s="14">
        <v>925</v>
      </c>
      <c r="AW53" s="14">
        <v>0</v>
      </c>
      <c r="AX53" s="14">
        <v>5861</v>
      </c>
      <c r="AY53" s="14">
        <v>1488.694</v>
      </c>
      <c r="BC53" s="147"/>
      <c r="BG53" s="1729">
        <v>8774.6939999999995</v>
      </c>
      <c r="BH53" s="1779">
        <v>283</v>
      </c>
    </row>
    <row r="54" spans="46:60" x14ac:dyDescent="0.25">
      <c r="AT54" s="13" t="s">
        <v>239</v>
      </c>
      <c r="AU54" s="14">
        <v>12000</v>
      </c>
      <c r="AV54" s="14">
        <v>2220</v>
      </c>
      <c r="AW54" s="14">
        <v>0</v>
      </c>
      <c r="AX54" s="14">
        <v>6228</v>
      </c>
      <c r="AY54" s="14">
        <v>1557</v>
      </c>
      <c r="BC54" s="147"/>
      <c r="BG54" s="1729">
        <v>22005</v>
      </c>
      <c r="BH54" s="1779">
        <v>710</v>
      </c>
    </row>
    <row r="55" spans="46:60" x14ac:dyDescent="0.25">
      <c r="AT55" s="13" t="s">
        <v>8</v>
      </c>
      <c r="AU55" s="14">
        <v>15000</v>
      </c>
      <c r="AV55" s="14">
        <v>2775</v>
      </c>
      <c r="AW55" s="14">
        <v>0</v>
      </c>
      <c r="AX55" s="14">
        <v>6228</v>
      </c>
      <c r="AY55" s="14">
        <v>1575.684</v>
      </c>
      <c r="BC55" s="147"/>
      <c r="BG55" s="1729">
        <v>25578.684000000001</v>
      </c>
      <c r="BH55" s="1779">
        <v>825</v>
      </c>
    </row>
    <row r="56" spans="46:60" x14ac:dyDescent="0.25">
      <c r="AT56" s="13" t="s">
        <v>240</v>
      </c>
      <c r="AU56" s="14">
        <v>4000</v>
      </c>
      <c r="AV56" s="14">
        <v>3000</v>
      </c>
      <c r="AW56" s="14">
        <v>0</v>
      </c>
      <c r="AX56" s="14">
        <v>5861</v>
      </c>
      <c r="AY56" s="14">
        <v>1359.7520000000002</v>
      </c>
      <c r="BC56" s="147"/>
      <c r="BG56" s="1729">
        <v>14220.752</v>
      </c>
      <c r="BH56" s="1779">
        <v>459</v>
      </c>
    </row>
    <row r="57" spans="46:60" x14ac:dyDescent="0.25">
      <c r="AT57" s="13" t="s">
        <v>241</v>
      </c>
      <c r="AU57" s="14">
        <v>12000</v>
      </c>
      <c r="AV57" s="14">
        <v>2220</v>
      </c>
      <c r="AW57" s="14">
        <v>0</v>
      </c>
      <c r="AX57" s="14">
        <v>4029</v>
      </c>
      <c r="AY57" s="14">
        <v>805.80000000000007</v>
      </c>
      <c r="BC57" s="147"/>
      <c r="BG57" s="1729">
        <v>19054.8</v>
      </c>
      <c r="BH57" s="1779">
        <v>615</v>
      </c>
    </row>
    <row r="58" spans="46:60" x14ac:dyDescent="0.25">
      <c r="AT58" s="13" t="s">
        <v>242</v>
      </c>
      <c r="AU58" s="14">
        <v>22000</v>
      </c>
      <c r="AV58" s="14">
        <v>1850</v>
      </c>
      <c r="AW58" s="14">
        <v>0</v>
      </c>
      <c r="AX58" s="14">
        <v>3297</v>
      </c>
      <c r="AY58" s="14">
        <v>560.49</v>
      </c>
      <c r="BC58" s="147"/>
      <c r="BG58" s="1729">
        <v>27707.49</v>
      </c>
      <c r="BH58" s="1779">
        <v>894</v>
      </c>
    </row>
    <row r="59" spans="46:60" x14ac:dyDescent="0.25">
      <c r="AT59" s="13" t="s">
        <v>243</v>
      </c>
      <c r="AU59" s="14">
        <v>2500</v>
      </c>
      <c r="AV59" s="14">
        <v>2220</v>
      </c>
      <c r="AW59" s="14">
        <v>0</v>
      </c>
      <c r="AX59" s="14">
        <v>5861</v>
      </c>
      <c r="AY59" s="14">
        <v>1406.6399999999999</v>
      </c>
      <c r="BC59" s="147"/>
      <c r="BG59" s="1729">
        <v>11987.64</v>
      </c>
      <c r="BH59" s="1779">
        <v>387</v>
      </c>
    </row>
    <row r="60" spans="46:60" x14ac:dyDescent="0.25">
      <c r="AT60" s="13" t="s">
        <v>244</v>
      </c>
      <c r="AU60" s="14">
        <v>500</v>
      </c>
      <c r="AV60" s="14">
        <v>2405</v>
      </c>
      <c r="AW60" s="14">
        <v>0</v>
      </c>
      <c r="AX60" s="14">
        <v>6594</v>
      </c>
      <c r="AY60" s="14">
        <v>1747.41</v>
      </c>
      <c r="BG60" s="1729">
        <v>11246.41</v>
      </c>
      <c r="BH60" s="1779">
        <v>363</v>
      </c>
    </row>
    <row r="61" spans="46:60" x14ac:dyDescent="0.25">
      <c r="AT61" s="13" t="s">
        <v>245</v>
      </c>
      <c r="AU61" s="14">
        <v>5000</v>
      </c>
      <c r="AV61" s="14">
        <v>555</v>
      </c>
      <c r="AW61" s="14">
        <v>0</v>
      </c>
      <c r="AX61" s="14">
        <v>6228</v>
      </c>
      <c r="AY61" s="14">
        <v>1370.16</v>
      </c>
      <c r="BG61" s="1729">
        <v>13153.16</v>
      </c>
      <c r="BH61" s="1779">
        <v>424</v>
      </c>
    </row>
    <row r="62" spans="46:60" x14ac:dyDescent="0.25">
      <c r="AT62" s="13" t="s">
        <v>246</v>
      </c>
      <c r="AU62" s="14">
        <v>1500</v>
      </c>
      <c r="AV62" s="14"/>
      <c r="AW62" s="14">
        <v>0</v>
      </c>
      <c r="AX62" s="14">
        <v>10624</v>
      </c>
      <c r="AY62" s="14">
        <v>1806.0800000000002</v>
      </c>
      <c r="BG62" s="1729">
        <v>13930.08</v>
      </c>
      <c r="BH62" s="1779">
        <v>449</v>
      </c>
    </row>
    <row r="63" spans="46:60" x14ac:dyDescent="0.25">
      <c r="AT63" s="246" t="s">
        <v>1528</v>
      </c>
      <c r="AU63" s="753">
        <v>125000</v>
      </c>
      <c r="AV63" s="753">
        <v>18170</v>
      </c>
      <c r="AW63" s="753">
        <v>0</v>
      </c>
      <c r="AX63" s="753">
        <v>67038</v>
      </c>
      <c r="AY63" s="753">
        <v>15254.605</v>
      </c>
      <c r="BG63" s="1778">
        <v>225462.60499999995</v>
      </c>
      <c r="BH63" s="1780">
        <v>618</v>
      </c>
    </row>
    <row r="64" spans="46:60" x14ac:dyDescent="0.25">
      <c r="AT64" s="1781" t="s">
        <v>1535</v>
      </c>
      <c r="AU64" s="133">
        <v>0.43735868175614767</v>
      </c>
      <c r="AV64" s="133">
        <v>6.3574457980073634E-2</v>
      </c>
      <c r="AW64" s="133">
        <v>0</v>
      </c>
      <c r="AX64" s="133">
        <v>0.23455721046054903</v>
      </c>
      <c r="AY64" s="133">
        <v>5.3373871468085914E-2</v>
      </c>
      <c r="AZ64" s="147"/>
      <c r="BA64" s="147"/>
    </row>
    <row r="66" spans="46:47" x14ac:dyDescent="0.25">
      <c r="AT66">
        <v>3000</v>
      </c>
      <c r="AU66">
        <v>450</v>
      </c>
    </row>
    <row r="67" spans="46:47" x14ac:dyDescent="0.25">
      <c r="AT67">
        <v>3800</v>
      </c>
      <c r="AU67" s="147">
        <v>570</v>
      </c>
    </row>
  </sheetData>
  <mergeCells count="8">
    <mergeCell ref="X32:Y32"/>
    <mergeCell ref="AU1:BH1"/>
    <mergeCell ref="AU2:AV2"/>
    <mergeCell ref="AW2:AZ2"/>
    <mergeCell ref="BA2:BB2"/>
    <mergeCell ref="BC2:BD2"/>
    <mergeCell ref="BE2:BF2"/>
    <mergeCell ref="BG2:BH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4"/>
  <sheetViews>
    <sheetView topLeftCell="A10" workbookViewId="0">
      <selection activeCell="V23" sqref="V23"/>
    </sheetView>
  </sheetViews>
  <sheetFormatPr defaultRowHeight="15" x14ac:dyDescent="0.25"/>
  <cols>
    <col min="1" max="1" width="22.140625" customWidth="1"/>
    <col min="2" max="2" width="11.5703125" bestFit="1" customWidth="1"/>
  </cols>
  <sheetData>
    <row r="2" spans="1:5" ht="15.75" x14ac:dyDescent="0.25">
      <c r="A2" s="387" t="s">
        <v>342</v>
      </c>
    </row>
    <row r="3" spans="1:5" ht="15.75" x14ac:dyDescent="0.25">
      <c r="A3" s="377" t="s">
        <v>343</v>
      </c>
    </row>
    <row r="4" spans="1:5" ht="15.75" x14ac:dyDescent="0.25">
      <c r="B4" s="377">
        <v>2017</v>
      </c>
      <c r="C4" s="377">
        <v>2018</v>
      </c>
      <c r="D4" s="377">
        <v>2019</v>
      </c>
    </row>
    <row r="5" spans="1:5" ht="15.75" x14ac:dyDescent="0.25">
      <c r="A5" s="377" t="s">
        <v>347</v>
      </c>
      <c r="B5">
        <v>5500</v>
      </c>
      <c r="C5" s="377">
        <v>8500</v>
      </c>
      <c r="D5" s="377">
        <v>11500</v>
      </c>
    </row>
    <row r="6" spans="1:5" ht="15.75" x14ac:dyDescent="0.25">
      <c r="A6" s="377" t="s">
        <v>344</v>
      </c>
    </row>
    <row r="7" spans="1:5" ht="15.75" x14ac:dyDescent="0.25">
      <c r="B7" s="377">
        <v>2016</v>
      </c>
      <c r="C7">
        <v>2017</v>
      </c>
      <c r="D7">
        <v>2018</v>
      </c>
      <c r="E7" s="377">
        <v>2019</v>
      </c>
    </row>
    <row r="8" spans="1:5" ht="15.75" x14ac:dyDescent="0.25">
      <c r="A8" s="377" t="s">
        <v>345</v>
      </c>
      <c r="B8" s="377">
        <v>1400</v>
      </c>
      <c r="C8" s="377">
        <v>2100</v>
      </c>
      <c r="D8" s="377">
        <v>3000</v>
      </c>
      <c r="E8" s="377">
        <v>3500</v>
      </c>
    </row>
    <row r="9" spans="1:5" ht="15.75" x14ac:dyDescent="0.25">
      <c r="A9" s="377" t="s">
        <v>346</v>
      </c>
    </row>
    <row r="10" spans="1:5" ht="15.75" x14ac:dyDescent="0.25">
      <c r="A10" s="377">
        <v>2016</v>
      </c>
      <c r="B10" s="377">
        <v>2017</v>
      </c>
      <c r="C10" s="377">
        <v>2018</v>
      </c>
      <c r="D10" s="377">
        <v>2019</v>
      </c>
    </row>
    <row r="11" spans="1:5" ht="15.75" x14ac:dyDescent="0.25">
      <c r="A11" s="388">
        <v>39</v>
      </c>
      <c r="B11" s="388">
        <v>50</v>
      </c>
      <c r="C11" s="388">
        <v>72</v>
      </c>
      <c r="D11" s="388">
        <v>106</v>
      </c>
    </row>
    <row r="15" spans="1:5" x14ac:dyDescent="0.25">
      <c r="C15" s="123"/>
      <c r="D15" s="123"/>
      <c r="E15" s="123"/>
    </row>
    <row r="20" spans="17:17" x14ac:dyDescent="0.25">
      <c r="Q20" s="123"/>
    </row>
    <row r="36" spans="1:10" x14ac:dyDescent="0.25">
      <c r="A36" s="13"/>
      <c r="B36" s="13">
        <v>2017</v>
      </c>
      <c r="C36" s="13">
        <v>2018</v>
      </c>
      <c r="D36" s="13">
        <v>2019</v>
      </c>
      <c r="E36" s="13">
        <v>2020</v>
      </c>
      <c r="F36" s="13">
        <v>2021</v>
      </c>
      <c r="G36" s="13">
        <v>2022</v>
      </c>
      <c r="H36" s="147"/>
      <c r="I36" s="147"/>
      <c r="J36" s="147"/>
    </row>
    <row r="37" spans="1:10" x14ac:dyDescent="0.25">
      <c r="A37" s="755" t="s">
        <v>262</v>
      </c>
      <c r="B37" s="1768">
        <v>566</v>
      </c>
      <c r="C37" s="1768">
        <v>450</v>
      </c>
      <c r="D37" s="1768">
        <v>712</v>
      </c>
      <c r="E37" s="1768">
        <v>698</v>
      </c>
      <c r="F37" s="1768">
        <v>911</v>
      </c>
      <c r="G37" s="13"/>
    </row>
    <row r="38" spans="1:10" x14ac:dyDescent="0.25">
      <c r="A38" s="755" t="s">
        <v>263</v>
      </c>
      <c r="B38" s="1769">
        <v>1488</v>
      </c>
      <c r="C38" s="1769">
        <v>1673</v>
      </c>
      <c r="D38" s="1769">
        <v>2727</v>
      </c>
      <c r="E38" s="1768">
        <v>591</v>
      </c>
      <c r="F38" s="1768">
        <v>969</v>
      </c>
      <c r="G38" s="13"/>
    </row>
    <row r="39" spans="1:10" x14ac:dyDescent="0.25">
      <c r="A39" s="755" t="s">
        <v>247</v>
      </c>
      <c r="B39" s="13">
        <v>2054</v>
      </c>
      <c r="C39" s="13">
        <v>2123</v>
      </c>
      <c r="D39" s="13">
        <v>3439</v>
      </c>
      <c r="E39" s="13">
        <v>1289</v>
      </c>
      <c r="F39" s="13">
        <v>1880</v>
      </c>
      <c r="G39" s="13">
        <v>0</v>
      </c>
    </row>
    <row r="41" spans="1:10" x14ac:dyDescent="0.25">
      <c r="A41" s="13"/>
      <c r="B41" s="13">
        <v>2017</v>
      </c>
      <c r="C41" s="13">
        <v>2018</v>
      </c>
      <c r="D41" s="13">
        <v>2019</v>
      </c>
      <c r="E41" s="13">
        <v>2020</v>
      </c>
      <c r="F41" s="13">
        <v>2021</v>
      </c>
      <c r="G41" s="13">
        <v>2022</v>
      </c>
    </row>
    <row r="42" spans="1:10" x14ac:dyDescent="0.25">
      <c r="A42" s="755" t="s">
        <v>262</v>
      </c>
      <c r="B42" s="1770">
        <v>0.27555988315481988</v>
      </c>
      <c r="C42" s="1770">
        <v>0.21196420160150731</v>
      </c>
      <c r="D42" s="1770">
        <v>0.2070369293399244</v>
      </c>
      <c r="E42" s="1770">
        <v>0.54150504266873545</v>
      </c>
      <c r="F42" s="1770">
        <v>0.4845744680851064</v>
      </c>
      <c r="G42" s="1770" t="e">
        <v>#DIV/0!</v>
      </c>
    </row>
    <row r="43" spans="1:10" x14ac:dyDescent="0.25">
      <c r="A43" s="755" t="s">
        <v>263</v>
      </c>
      <c r="B43" s="1770">
        <v>0.72444011684518017</v>
      </c>
      <c r="C43" s="1770">
        <v>0.78803579839849269</v>
      </c>
      <c r="D43" s="1770">
        <v>0.79296307066007565</v>
      </c>
      <c r="E43" s="1770">
        <v>0.45849495733126455</v>
      </c>
      <c r="F43" s="1770">
        <v>0.5154255319148936</v>
      </c>
      <c r="G43" s="1770" t="e">
        <v>#DIV/0!</v>
      </c>
    </row>
    <row r="44" spans="1:10" x14ac:dyDescent="0.25">
      <c r="A44" s="755" t="s">
        <v>247</v>
      </c>
      <c r="B44" s="583">
        <v>1</v>
      </c>
      <c r="C44" s="13">
        <v>1</v>
      </c>
      <c r="D44" s="13">
        <v>1</v>
      </c>
      <c r="E44" s="13">
        <v>1</v>
      </c>
      <c r="F44" s="13">
        <v>1</v>
      </c>
      <c r="G44" s="13" t="e">
        <v>#DIV/0!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2"/>
  <sheetViews>
    <sheetView showGridLines="0" topLeftCell="A4" zoomScale="85" zoomScaleNormal="85" workbookViewId="0">
      <selection activeCell="A4" sqref="A1:XFD1048576"/>
    </sheetView>
  </sheetViews>
  <sheetFormatPr defaultRowHeight="15" x14ac:dyDescent="0.25"/>
  <cols>
    <col min="1" max="1" width="9.140625" style="147"/>
    <col min="2" max="2" width="11.140625" style="147" customWidth="1"/>
    <col min="3" max="3" width="10.140625" style="147" bestFit="1" customWidth="1"/>
    <col min="4" max="5" width="11.7109375" style="147" customWidth="1"/>
    <col min="6" max="6" width="10.140625" style="147" bestFit="1" customWidth="1"/>
    <col min="7" max="8" width="10.85546875" style="147" customWidth="1"/>
    <col min="9" max="9" width="10.140625" style="147" bestFit="1" customWidth="1"/>
    <col min="10" max="10" width="11.28515625" style="147" bestFit="1" customWidth="1"/>
    <col min="11" max="11" width="10.7109375" style="147" customWidth="1"/>
    <col min="12" max="12" width="9.140625" style="147"/>
    <col min="13" max="13" width="10.7109375" style="147" customWidth="1"/>
    <col min="14" max="15" width="10" style="147" customWidth="1"/>
    <col min="16" max="19" width="11.140625" style="147" customWidth="1"/>
    <col min="20" max="20" width="10.140625" style="147" bestFit="1" customWidth="1"/>
    <col min="21" max="21" width="9.140625" style="147" customWidth="1"/>
    <col min="22" max="25" width="11.140625" style="147" customWidth="1"/>
    <col min="26" max="27" width="9.140625" style="147"/>
    <col min="28" max="28" width="10.7109375" style="147" customWidth="1"/>
    <col min="29" max="32" width="9.140625" style="147"/>
    <col min="33" max="33" width="18.140625" style="147" customWidth="1"/>
    <col min="34" max="39" width="9.140625" style="147"/>
    <col min="40" max="40" width="10.42578125" style="147" customWidth="1"/>
    <col min="41" max="41" width="11.5703125" style="147" customWidth="1"/>
    <col min="42" max="42" width="9.140625" style="147"/>
    <col min="43" max="43" width="11.42578125" style="147" customWidth="1"/>
    <col min="44" max="16384" width="9.140625" style="147"/>
  </cols>
  <sheetData>
    <row r="1" spans="2:31" x14ac:dyDescent="0.25">
      <c r="G1" s="248"/>
      <c r="H1" s="248"/>
    </row>
    <row r="2" spans="2:31" ht="23.25" x14ac:dyDescent="0.35">
      <c r="B2" s="183" t="s">
        <v>46</v>
      </c>
      <c r="C2" s="248"/>
      <c r="D2" s="252"/>
      <c r="E2" s="147" t="s">
        <v>284</v>
      </c>
    </row>
    <row r="3" spans="2:31" ht="15.75" thickBot="1" x14ac:dyDescent="0.3"/>
    <row r="4" spans="2:31" x14ac:dyDescent="0.25">
      <c r="B4" s="2093">
        <v>2018</v>
      </c>
      <c r="C4" s="2095" t="s">
        <v>261</v>
      </c>
      <c r="D4" s="2096"/>
      <c r="E4" s="2097"/>
      <c r="F4" s="2095" t="s">
        <v>262</v>
      </c>
      <c r="G4" s="2096"/>
      <c r="H4" s="2097"/>
      <c r="I4" s="2095" t="s">
        <v>263</v>
      </c>
      <c r="J4" s="2096"/>
      <c r="K4" s="2097"/>
      <c r="M4" s="2098">
        <v>2019</v>
      </c>
      <c r="N4" s="2100" t="s">
        <v>261</v>
      </c>
      <c r="O4" s="2101"/>
      <c r="P4" s="2101"/>
      <c r="Q4" s="2101"/>
      <c r="R4" s="2101"/>
      <c r="S4" s="2102"/>
      <c r="T4" s="2100" t="s">
        <v>262</v>
      </c>
      <c r="U4" s="2101"/>
      <c r="V4" s="2101"/>
      <c r="W4" s="2101"/>
      <c r="X4" s="2101"/>
      <c r="Y4" s="2101"/>
      <c r="Z4" s="2100" t="s">
        <v>263</v>
      </c>
      <c r="AA4" s="2101"/>
      <c r="AB4" s="2101"/>
      <c r="AC4" s="2101"/>
      <c r="AD4" s="2101"/>
      <c r="AE4" s="2102"/>
    </row>
    <row r="5" spans="2:31" ht="30.75" thickBot="1" x14ac:dyDescent="0.3">
      <c r="B5" s="2094"/>
      <c r="C5" s="209" t="s">
        <v>264</v>
      </c>
      <c r="D5" s="219" t="s">
        <v>148</v>
      </c>
      <c r="E5" s="214" t="s">
        <v>268</v>
      </c>
      <c r="F5" s="209" t="s">
        <v>264</v>
      </c>
      <c r="G5" s="219" t="s">
        <v>148</v>
      </c>
      <c r="H5" s="214" t="s">
        <v>268</v>
      </c>
      <c r="I5" s="209" t="s">
        <v>264</v>
      </c>
      <c r="J5" s="219" t="s">
        <v>148</v>
      </c>
      <c r="K5" s="214" t="s">
        <v>268</v>
      </c>
      <c r="M5" s="2099"/>
      <c r="N5" s="291" t="s">
        <v>264</v>
      </c>
      <c r="O5" s="292" t="s">
        <v>267</v>
      </c>
      <c r="P5" s="293" t="s">
        <v>148</v>
      </c>
      <c r="Q5" s="294" t="s">
        <v>267</v>
      </c>
      <c r="R5" s="295" t="s">
        <v>268</v>
      </c>
      <c r="S5" s="294" t="s">
        <v>267</v>
      </c>
      <c r="T5" s="291" t="s">
        <v>264</v>
      </c>
      <c r="U5" s="310" t="s">
        <v>266</v>
      </c>
      <c r="V5" s="293" t="s">
        <v>148</v>
      </c>
      <c r="W5" s="295" t="s">
        <v>266</v>
      </c>
      <c r="X5" s="295" t="s">
        <v>268</v>
      </c>
      <c r="Y5" s="294" t="s">
        <v>267</v>
      </c>
      <c r="Z5" s="291" t="s">
        <v>264</v>
      </c>
      <c r="AA5" s="310" t="s">
        <v>266</v>
      </c>
      <c r="AB5" s="293" t="s">
        <v>148</v>
      </c>
      <c r="AC5" s="295" t="s">
        <v>266</v>
      </c>
      <c r="AD5" s="295" t="s">
        <v>268</v>
      </c>
      <c r="AE5" s="313" t="s">
        <v>269</v>
      </c>
    </row>
    <row r="6" spans="2:31" x14ac:dyDescent="0.25">
      <c r="B6" s="202" t="s">
        <v>4</v>
      </c>
      <c r="C6" s="203">
        <v>3621</v>
      </c>
      <c r="D6" s="215">
        <v>9962</v>
      </c>
      <c r="E6" s="208">
        <v>2.751173708920188</v>
      </c>
      <c r="F6" s="203">
        <v>2076</v>
      </c>
      <c r="G6" s="215">
        <v>6201</v>
      </c>
      <c r="H6" s="208">
        <v>2.9869942196531793</v>
      </c>
      <c r="I6" s="203">
        <v>1545</v>
      </c>
      <c r="J6" s="215">
        <v>3761</v>
      </c>
      <c r="K6" s="208">
        <v>2.4343042071197409</v>
      </c>
      <c r="M6" s="296" t="s">
        <v>4</v>
      </c>
      <c r="N6" s="297">
        <v>2471</v>
      </c>
      <c r="O6" s="288">
        <v>68.240817453742068</v>
      </c>
      <c r="P6" s="298">
        <v>7266</v>
      </c>
      <c r="Q6" s="288">
        <v>72.937161212607919</v>
      </c>
      <c r="R6" s="299">
        <v>2.9405099150141645</v>
      </c>
      <c r="S6" s="288">
        <v>106.88201568225546</v>
      </c>
      <c r="T6" s="297">
        <v>1169</v>
      </c>
      <c r="U6" s="288">
        <v>56.310211946050096</v>
      </c>
      <c r="V6" s="298">
        <v>4114</v>
      </c>
      <c r="W6" s="288">
        <v>66.344138042251259</v>
      </c>
      <c r="X6" s="299">
        <v>3.5192472198460223</v>
      </c>
      <c r="Y6" s="311">
        <v>117.81901674569168</v>
      </c>
      <c r="Z6" s="297">
        <v>1302</v>
      </c>
      <c r="AA6" s="288">
        <v>84.271844660194176</v>
      </c>
      <c r="AB6" s="298">
        <v>3152</v>
      </c>
      <c r="AC6" s="288">
        <v>83.80749800584951</v>
      </c>
      <c r="AD6" s="299">
        <v>2.4208909370199692</v>
      </c>
      <c r="AE6" s="314">
        <v>99.448989569153227</v>
      </c>
    </row>
    <row r="7" spans="2:31" x14ac:dyDescent="0.25">
      <c r="B7" s="249" t="s">
        <v>5</v>
      </c>
      <c r="C7" s="250">
        <v>3887</v>
      </c>
      <c r="D7" s="251">
        <v>9445</v>
      </c>
      <c r="E7" s="264">
        <v>2.4298945201955235</v>
      </c>
      <c r="F7" s="250">
        <v>2592</v>
      </c>
      <c r="G7" s="251">
        <v>6836</v>
      </c>
      <c r="H7" s="264">
        <v>2.6373456790123457</v>
      </c>
      <c r="I7" s="250">
        <v>1295</v>
      </c>
      <c r="J7" s="251">
        <v>2609</v>
      </c>
      <c r="K7" s="264">
        <v>2.0146718146718148</v>
      </c>
      <c r="M7" s="300" t="s">
        <v>5</v>
      </c>
      <c r="N7" s="301">
        <v>3199</v>
      </c>
      <c r="O7" s="288">
        <v>82.299974273218425</v>
      </c>
      <c r="P7" s="302">
        <v>8230</v>
      </c>
      <c r="Q7" s="288">
        <v>87.136050820539964</v>
      </c>
      <c r="R7" s="299">
        <v>2.5726789621756798</v>
      </c>
      <c r="S7" s="288">
        <v>105.87615803045915</v>
      </c>
      <c r="T7" s="301">
        <v>1780</v>
      </c>
      <c r="U7" s="288">
        <v>68.672839506172849</v>
      </c>
      <c r="V7" s="302">
        <v>5219</v>
      </c>
      <c r="W7" s="288">
        <v>76.345816266822709</v>
      </c>
      <c r="X7" s="299">
        <v>2.9320224719101122</v>
      </c>
      <c r="Y7" s="311">
        <v>111.17323357505866</v>
      </c>
      <c r="Z7" s="301">
        <v>1419</v>
      </c>
      <c r="AA7" s="288">
        <v>109.57528957528957</v>
      </c>
      <c r="AB7" s="302">
        <v>3011</v>
      </c>
      <c r="AC7" s="288">
        <v>115.40820237638943</v>
      </c>
      <c r="AD7" s="299">
        <v>2.1219168428470754</v>
      </c>
      <c r="AE7" s="314">
        <v>105.32320090022853</v>
      </c>
    </row>
    <row r="8" spans="2:31" x14ac:dyDescent="0.25">
      <c r="B8" s="191" t="s">
        <v>6</v>
      </c>
      <c r="C8" s="188">
        <v>3272</v>
      </c>
      <c r="D8" s="216">
        <v>8458</v>
      </c>
      <c r="E8" s="190">
        <v>2.5849633251833741</v>
      </c>
      <c r="F8" s="188">
        <v>2000</v>
      </c>
      <c r="G8" s="216">
        <v>5839</v>
      </c>
      <c r="H8" s="190">
        <v>2.9195000000000002</v>
      </c>
      <c r="I8" s="188">
        <v>1272</v>
      </c>
      <c r="J8" s="216">
        <v>2619</v>
      </c>
      <c r="K8" s="190">
        <v>2.0589622641509435</v>
      </c>
      <c r="M8" s="300" t="s">
        <v>6</v>
      </c>
      <c r="N8" s="301">
        <v>3363</v>
      </c>
      <c r="O8" s="288">
        <v>102.78117359413204</v>
      </c>
      <c r="P8" s="302">
        <v>8602</v>
      </c>
      <c r="Q8" s="288">
        <v>101.70253014897139</v>
      </c>
      <c r="R8" s="299">
        <v>2.5578352661314301</v>
      </c>
      <c r="S8" s="288">
        <v>98.950543754812472</v>
      </c>
      <c r="T8" s="301">
        <v>1969</v>
      </c>
      <c r="U8" s="288">
        <v>98.45</v>
      </c>
      <c r="V8" s="302">
        <v>5552</v>
      </c>
      <c r="W8" s="288">
        <v>95.084774790203795</v>
      </c>
      <c r="X8" s="299">
        <v>2.8197054342305741</v>
      </c>
      <c r="Y8" s="311">
        <v>96.581792575118129</v>
      </c>
      <c r="Z8" s="301">
        <v>1394</v>
      </c>
      <c r="AA8" s="288">
        <v>109.59119496855345</v>
      </c>
      <c r="AB8" s="302">
        <v>3050</v>
      </c>
      <c r="AC8" s="288">
        <v>116.45666284841542</v>
      </c>
      <c r="AD8" s="299">
        <v>2.187948350071736</v>
      </c>
      <c r="AE8" s="314">
        <v>106.26461631505337</v>
      </c>
    </row>
    <row r="9" spans="2:31" x14ac:dyDescent="0.25">
      <c r="B9" s="191" t="s">
        <v>7</v>
      </c>
      <c r="C9" s="188">
        <v>4125</v>
      </c>
      <c r="D9" s="216">
        <v>10528</v>
      </c>
      <c r="E9" s="190">
        <v>2.5522424242424244</v>
      </c>
      <c r="F9" s="188">
        <v>1950</v>
      </c>
      <c r="G9" s="216">
        <v>5859</v>
      </c>
      <c r="H9" s="190">
        <v>3.0046153846153847</v>
      </c>
      <c r="I9" s="188">
        <v>2175</v>
      </c>
      <c r="J9" s="216">
        <v>4669</v>
      </c>
      <c r="K9" s="190">
        <v>2.1466666666666665</v>
      </c>
      <c r="M9" s="300" t="s">
        <v>7</v>
      </c>
      <c r="N9" s="301">
        <v>4543</v>
      </c>
      <c r="O9" s="288">
        <v>110.13333333333333</v>
      </c>
      <c r="P9" s="302">
        <v>11233</v>
      </c>
      <c r="Q9" s="288">
        <v>106.69642857142858</v>
      </c>
      <c r="R9" s="299">
        <v>2.4725952014087609</v>
      </c>
      <c r="S9" s="288">
        <v>96.879323763403676</v>
      </c>
      <c r="T9" s="301">
        <v>1921</v>
      </c>
      <c r="U9" s="288">
        <v>98.512820512820511</v>
      </c>
      <c r="V9" s="302">
        <v>5919</v>
      </c>
      <c r="W9" s="288">
        <v>101.02406554019456</v>
      </c>
      <c r="X9" s="299">
        <v>3.0812077043206663</v>
      </c>
      <c r="Y9" s="311">
        <v>102.5491555457467</v>
      </c>
      <c r="Z9" s="301">
        <v>2622</v>
      </c>
      <c r="AA9" s="288">
        <v>120.55172413793103</v>
      </c>
      <c r="AB9" s="302">
        <v>5314</v>
      </c>
      <c r="AC9" s="288">
        <v>113.81452131077319</v>
      </c>
      <c r="AD9" s="299">
        <v>2.026697177726926</v>
      </c>
      <c r="AE9" s="314">
        <v>94.411359210881656</v>
      </c>
    </row>
    <row r="10" spans="2:31" x14ac:dyDescent="0.25">
      <c r="B10" s="191" t="s">
        <v>8</v>
      </c>
      <c r="C10" s="188">
        <v>5719</v>
      </c>
      <c r="D10" s="216">
        <v>12957</v>
      </c>
      <c r="E10" s="190">
        <v>2.2656058751529988</v>
      </c>
      <c r="F10" s="188">
        <v>2023</v>
      </c>
      <c r="G10" s="216">
        <v>5705</v>
      </c>
      <c r="H10" s="190">
        <v>2.820069204152249</v>
      </c>
      <c r="I10" s="188">
        <v>3696</v>
      </c>
      <c r="J10" s="216">
        <v>7252</v>
      </c>
      <c r="K10" s="190">
        <v>1.9621212121212122</v>
      </c>
      <c r="M10" s="300" t="s">
        <v>8</v>
      </c>
      <c r="N10" s="301">
        <v>5917</v>
      </c>
      <c r="O10" s="288">
        <v>103.46214373142158</v>
      </c>
      <c r="P10" s="302">
        <v>13480</v>
      </c>
      <c r="Q10" s="288">
        <v>104.03642818553678</v>
      </c>
      <c r="R10" s="299">
        <v>2.2781815109007941</v>
      </c>
      <c r="S10" s="288">
        <v>100.55506722884651</v>
      </c>
      <c r="T10" s="301">
        <v>2014</v>
      </c>
      <c r="U10" s="288">
        <v>99.555116164112704</v>
      </c>
      <c r="V10" s="302">
        <v>5764</v>
      </c>
      <c r="W10" s="288">
        <v>101.034180543383</v>
      </c>
      <c r="X10" s="299">
        <v>2.8619662363455811</v>
      </c>
      <c r="Y10" s="311">
        <v>101.48567390231571</v>
      </c>
      <c r="Z10" s="301">
        <v>3903</v>
      </c>
      <c r="AA10" s="288">
        <v>105.60064935064935</v>
      </c>
      <c r="AB10" s="302">
        <v>7716</v>
      </c>
      <c r="AC10" s="288">
        <v>106.39823496966355</v>
      </c>
      <c r="AD10" s="299">
        <v>1.9769408147578786</v>
      </c>
      <c r="AE10" s="314">
        <v>100.75528476758299</v>
      </c>
    </row>
    <row r="11" spans="2:31" x14ac:dyDescent="0.25">
      <c r="B11" s="191" t="s">
        <v>9</v>
      </c>
      <c r="C11" s="188">
        <v>7972</v>
      </c>
      <c r="D11" s="216">
        <v>16912</v>
      </c>
      <c r="E11" s="190">
        <v>2.1214249874560962</v>
      </c>
      <c r="F11" s="188">
        <v>2211</v>
      </c>
      <c r="G11" s="216">
        <v>6202</v>
      </c>
      <c r="H11" s="190">
        <v>2.8050655811849841</v>
      </c>
      <c r="I11" s="188">
        <v>5761</v>
      </c>
      <c r="J11" s="216">
        <v>10710</v>
      </c>
      <c r="K11" s="190">
        <v>1.8590522478736331</v>
      </c>
      <c r="M11" s="300" t="s">
        <v>9</v>
      </c>
      <c r="N11" s="301">
        <v>7905</v>
      </c>
      <c r="O11" s="288">
        <v>99.159558454591064</v>
      </c>
      <c r="P11" s="302">
        <v>16866</v>
      </c>
      <c r="Q11" s="288">
        <v>99.728003784295169</v>
      </c>
      <c r="R11" s="299">
        <v>2.133586337760911</v>
      </c>
      <c r="S11" s="288">
        <v>100.57326327241003</v>
      </c>
      <c r="T11" s="301">
        <v>2354</v>
      </c>
      <c r="U11" s="288">
        <v>106.46766169154229</v>
      </c>
      <c r="V11" s="302">
        <v>6811</v>
      </c>
      <c r="W11" s="288">
        <v>109.81941309255079</v>
      </c>
      <c r="X11" s="299">
        <v>2.893372982158029</v>
      </c>
      <c r="Y11" s="311">
        <v>103.1481403345921</v>
      </c>
      <c r="Z11" s="301">
        <v>5551</v>
      </c>
      <c r="AA11" s="288">
        <v>96.354799513973262</v>
      </c>
      <c r="AB11" s="302">
        <v>10055</v>
      </c>
      <c r="AC11" s="288">
        <v>93.884220354808591</v>
      </c>
      <c r="AD11" s="299">
        <v>1.8113853359754999</v>
      </c>
      <c r="AE11" s="314">
        <v>97.435956307701716</v>
      </c>
    </row>
    <row r="12" spans="2:31" x14ac:dyDescent="0.25">
      <c r="B12" s="191" t="s">
        <v>10</v>
      </c>
      <c r="C12" s="188">
        <v>8946</v>
      </c>
      <c r="D12" s="216">
        <v>20255</v>
      </c>
      <c r="E12" s="190">
        <v>2.2641403979432146</v>
      </c>
      <c r="F12" s="188">
        <v>1744</v>
      </c>
      <c r="G12" s="216">
        <v>6099</v>
      </c>
      <c r="H12" s="190">
        <v>3.4971330275229358</v>
      </c>
      <c r="I12" s="188">
        <v>7202</v>
      </c>
      <c r="J12" s="216">
        <v>14156</v>
      </c>
      <c r="K12" s="190">
        <v>1.9655651207997777</v>
      </c>
      <c r="M12" s="300" t="s">
        <v>10</v>
      </c>
      <c r="N12" s="301">
        <v>9465</v>
      </c>
      <c r="O12" s="288">
        <v>105.80147551978538</v>
      </c>
      <c r="P12" s="302">
        <v>22560</v>
      </c>
      <c r="Q12" s="288">
        <v>111.37990619600097</v>
      </c>
      <c r="R12" s="299">
        <v>2.3835182250396199</v>
      </c>
      <c r="S12" s="288">
        <v>105.27254525403329</v>
      </c>
      <c r="T12" s="301">
        <v>1606</v>
      </c>
      <c r="U12" s="288">
        <v>92.087155963302749</v>
      </c>
      <c r="V12" s="302">
        <v>6021</v>
      </c>
      <c r="W12" s="288">
        <v>98.721101819970485</v>
      </c>
      <c r="X12" s="299">
        <v>3.7490660024906601</v>
      </c>
      <c r="Y12" s="311">
        <v>107.20398603613235</v>
      </c>
      <c r="Z12" s="301">
        <v>7859</v>
      </c>
      <c r="AA12" s="288">
        <v>109.12246598167177</v>
      </c>
      <c r="AB12" s="302">
        <v>16539</v>
      </c>
      <c r="AC12" s="288">
        <v>116.83385137044363</v>
      </c>
      <c r="AD12" s="299">
        <v>2.1044662170759638</v>
      </c>
      <c r="AE12" s="314">
        <v>107.06672573736292</v>
      </c>
    </row>
    <row r="13" spans="2:31" x14ac:dyDescent="0.25">
      <c r="B13" s="191" t="s">
        <v>11</v>
      </c>
      <c r="C13" s="188">
        <v>11007</v>
      </c>
      <c r="D13" s="216">
        <v>23991</v>
      </c>
      <c r="E13" s="190">
        <v>2.1796129735622785</v>
      </c>
      <c r="F13" s="188">
        <v>2475</v>
      </c>
      <c r="G13" s="216">
        <v>7855</v>
      </c>
      <c r="H13" s="190">
        <v>3.1737373737373735</v>
      </c>
      <c r="I13" s="188">
        <v>8532</v>
      </c>
      <c r="J13" s="216">
        <v>16136</v>
      </c>
      <c r="K13" s="190">
        <v>1.8912330051570558</v>
      </c>
      <c r="M13" s="300" t="s">
        <v>11</v>
      </c>
      <c r="N13" s="301">
        <v>11547</v>
      </c>
      <c r="O13" s="288">
        <v>104.90596892886346</v>
      </c>
      <c r="P13" s="302">
        <v>25504</v>
      </c>
      <c r="Q13" s="288">
        <v>106.30653161602268</v>
      </c>
      <c r="R13" s="299">
        <v>2.2087122196241449</v>
      </c>
      <c r="S13" s="288">
        <v>101.33506482182054</v>
      </c>
      <c r="T13" s="301">
        <v>2488</v>
      </c>
      <c r="U13" s="288">
        <v>100.52525252525253</v>
      </c>
      <c r="V13" s="302">
        <v>7808</v>
      </c>
      <c r="W13" s="288">
        <v>99.401654996817314</v>
      </c>
      <c r="X13" s="299">
        <v>3.1382636655948555</v>
      </c>
      <c r="Y13" s="311">
        <v>98.882273358972213</v>
      </c>
      <c r="Z13" s="301">
        <v>9059</v>
      </c>
      <c r="AA13" s="288">
        <v>106.17674636661978</v>
      </c>
      <c r="AB13" s="302">
        <v>17696</v>
      </c>
      <c r="AC13" s="288">
        <v>109.66782350024789</v>
      </c>
      <c r="AD13" s="299">
        <v>1.9534164918865218</v>
      </c>
      <c r="AE13" s="314">
        <v>103.28798654422289</v>
      </c>
    </row>
    <row r="14" spans="2:31" x14ac:dyDescent="0.25">
      <c r="B14" s="191" t="s">
        <v>12</v>
      </c>
      <c r="C14" s="188">
        <v>6696</v>
      </c>
      <c r="D14" s="216">
        <v>13936</v>
      </c>
      <c r="E14" s="190">
        <v>2.0812425328554363</v>
      </c>
      <c r="F14" s="188">
        <v>1749</v>
      </c>
      <c r="G14" s="216">
        <v>5014</v>
      </c>
      <c r="H14" s="190">
        <v>2.866781017724414</v>
      </c>
      <c r="I14" s="188">
        <v>4947</v>
      </c>
      <c r="J14" s="216">
        <v>8922</v>
      </c>
      <c r="K14" s="190">
        <v>1.8035172832019406</v>
      </c>
      <c r="M14" s="300" t="s">
        <v>12</v>
      </c>
      <c r="N14" s="301">
        <v>6934</v>
      </c>
      <c r="O14" s="288">
        <v>103.55436081242533</v>
      </c>
      <c r="P14" s="302">
        <v>14343</v>
      </c>
      <c r="Q14" s="288">
        <v>102.92049368541907</v>
      </c>
      <c r="R14" s="299">
        <v>2.0685030285549466</v>
      </c>
      <c r="S14" s="288">
        <v>99.387889489121136</v>
      </c>
      <c r="T14" s="301">
        <v>1802</v>
      </c>
      <c r="U14" s="288">
        <v>103.03030303030303</v>
      </c>
      <c r="V14" s="302">
        <v>5405</v>
      </c>
      <c r="W14" s="288">
        <v>107.79816513761469</v>
      </c>
      <c r="X14" s="299">
        <v>2.9994450610432852</v>
      </c>
      <c r="Y14" s="311">
        <v>104.6276308688613</v>
      </c>
      <c r="Z14" s="301">
        <v>5132</v>
      </c>
      <c r="AA14" s="288">
        <v>103.73964018597131</v>
      </c>
      <c r="AB14" s="302">
        <v>8938</v>
      </c>
      <c r="AC14" s="288">
        <v>100.17933198834341</v>
      </c>
      <c r="AD14" s="299">
        <v>1.7416212003117693</v>
      </c>
      <c r="AE14" s="314">
        <v>96.568034946674757</v>
      </c>
    </row>
    <row r="15" spans="2:31" x14ac:dyDescent="0.25">
      <c r="B15" s="191" t="s">
        <v>13</v>
      </c>
      <c r="C15" s="188">
        <v>4558</v>
      </c>
      <c r="D15" s="216">
        <v>9811</v>
      </c>
      <c r="E15" s="190">
        <v>2.1524791575252302</v>
      </c>
      <c r="F15" s="188">
        <v>2193</v>
      </c>
      <c r="G15" s="216">
        <v>5449</v>
      </c>
      <c r="H15" s="190">
        <v>2.4847241222070222</v>
      </c>
      <c r="I15" s="188">
        <v>2365</v>
      </c>
      <c r="J15" s="216">
        <v>4362</v>
      </c>
      <c r="K15" s="190">
        <v>1.8443974630021143</v>
      </c>
      <c r="M15" s="300" t="s">
        <v>13</v>
      </c>
      <c r="N15" s="301">
        <v>4843</v>
      </c>
      <c r="O15" s="288">
        <v>106.25274243089073</v>
      </c>
      <c r="P15" s="302">
        <v>10843</v>
      </c>
      <c r="Q15" s="288">
        <v>110.51880542248496</v>
      </c>
      <c r="R15" s="299">
        <v>2.2389015073301675</v>
      </c>
      <c r="S15" s="288">
        <v>104.01501447773829</v>
      </c>
      <c r="T15" s="301">
        <v>2177</v>
      </c>
      <c r="U15" s="288">
        <v>99.270405836753312</v>
      </c>
      <c r="V15" s="302">
        <v>5457</v>
      </c>
      <c r="W15" s="288">
        <v>100.14681592952834</v>
      </c>
      <c r="X15" s="299">
        <v>2.5066605420303167</v>
      </c>
      <c r="Y15" s="311">
        <v>100.88285132450881</v>
      </c>
      <c r="Z15" s="301">
        <v>2666</v>
      </c>
      <c r="AA15" s="288">
        <v>112.72727272727272</v>
      </c>
      <c r="AB15" s="302">
        <v>5386</v>
      </c>
      <c r="AC15" s="288">
        <v>123.47546996790464</v>
      </c>
      <c r="AD15" s="299">
        <v>2.0202550637659416</v>
      </c>
      <c r="AE15" s="314">
        <v>109.53469110056055</v>
      </c>
    </row>
    <row r="16" spans="2:31" x14ac:dyDescent="0.25">
      <c r="B16" s="191" t="s">
        <v>14</v>
      </c>
      <c r="C16" s="188">
        <v>3297</v>
      </c>
      <c r="D16" s="216">
        <v>8347</v>
      </c>
      <c r="E16" s="190">
        <v>2.5316954807400669</v>
      </c>
      <c r="F16" s="188">
        <v>1826</v>
      </c>
      <c r="G16" s="216">
        <v>4961</v>
      </c>
      <c r="H16" s="190">
        <v>2.7168674698795181</v>
      </c>
      <c r="I16" s="188">
        <v>1471</v>
      </c>
      <c r="J16" s="216">
        <v>3386</v>
      </c>
      <c r="K16" s="190">
        <v>2.3018354860639021</v>
      </c>
      <c r="M16" s="300" t="s">
        <v>14</v>
      </c>
      <c r="N16" s="301">
        <v>3535</v>
      </c>
      <c r="O16" s="288">
        <v>107.21868365180467</v>
      </c>
      <c r="P16" s="302">
        <v>9241</v>
      </c>
      <c r="Q16" s="288">
        <v>110.71043488678566</v>
      </c>
      <c r="R16" s="299">
        <v>2.6141442715700141</v>
      </c>
      <c r="S16" s="288">
        <v>103.25666303302188</v>
      </c>
      <c r="T16" s="301">
        <v>1776</v>
      </c>
      <c r="U16" s="288">
        <v>97.261774370208116</v>
      </c>
      <c r="V16" s="302">
        <v>5264</v>
      </c>
      <c r="W16" s="288">
        <v>106.10763958879259</v>
      </c>
      <c r="X16" s="299">
        <v>2.9639639639639639</v>
      </c>
      <c r="Y16" s="311">
        <v>109.09490421685544</v>
      </c>
      <c r="Z16" s="301">
        <v>1759</v>
      </c>
      <c r="AA16" s="288">
        <v>119.5785180149558</v>
      </c>
      <c r="AB16" s="302">
        <v>3977</v>
      </c>
      <c r="AC16" s="288">
        <v>117.45422327229768</v>
      </c>
      <c r="AD16" s="299">
        <v>2.2609437180216032</v>
      </c>
      <c r="AE16" s="314">
        <v>98.223514743348446</v>
      </c>
    </row>
    <row r="17" spans="2:44" ht="15.75" thickBot="1" x14ac:dyDescent="0.3">
      <c r="B17" s="192" t="s">
        <v>15</v>
      </c>
      <c r="C17" s="198">
        <v>2919</v>
      </c>
      <c r="D17" s="217">
        <v>7577</v>
      </c>
      <c r="E17" s="220">
        <v>2.5957519698526892</v>
      </c>
      <c r="F17" s="198">
        <v>1435</v>
      </c>
      <c r="G17" s="217">
        <v>4333</v>
      </c>
      <c r="H17" s="220">
        <v>3.0195121951219512</v>
      </c>
      <c r="I17" s="198">
        <v>1484</v>
      </c>
      <c r="J17" s="217">
        <v>3244</v>
      </c>
      <c r="K17" s="220">
        <v>2.1859838274932613</v>
      </c>
      <c r="M17" s="303" t="s">
        <v>15</v>
      </c>
      <c r="N17" s="304">
        <v>3340</v>
      </c>
      <c r="O17" s="288">
        <v>114.42274751627271</v>
      </c>
      <c r="P17" s="305">
        <v>8591</v>
      </c>
      <c r="Q17" s="288">
        <v>113.38260525273856</v>
      </c>
      <c r="R17" s="316">
        <v>2.5721556886227543</v>
      </c>
      <c r="S17" s="288">
        <v>99.090965488845455</v>
      </c>
      <c r="T17" s="304">
        <v>1629</v>
      </c>
      <c r="U17" s="288">
        <v>113.51916376306622</v>
      </c>
      <c r="V17" s="305">
        <v>4866</v>
      </c>
      <c r="W17" s="288">
        <v>112.30094622663283</v>
      </c>
      <c r="X17" s="316">
        <v>2.9871086556169431</v>
      </c>
      <c r="Y17" s="311">
        <v>98.926861777297788</v>
      </c>
      <c r="Z17" s="304">
        <v>1657</v>
      </c>
      <c r="AA17" s="288">
        <v>111.6576819407008</v>
      </c>
      <c r="AB17" s="318">
        <v>3659</v>
      </c>
      <c r="AC17" s="288">
        <v>112.79284833538841</v>
      </c>
      <c r="AD17" s="316">
        <v>2.2082076041038019</v>
      </c>
      <c r="AE17" s="314">
        <v>101.01664872040821</v>
      </c>
    </row>
    <row r="18" spans="2:44" ht="15.75" thickBot="1" x14ac:dyDescent="0.3">
      <c r="B18" s="193" t="s">
        <v>147</v>
      </c>
      <c r="C18" s="194">
        <v>66019</v>
      </c>
      <c r="D18" s="218">
        <v>152179</v>
      </c>
      <c r="E18" s="221">
        <v>2.3050788409397294</v>
      </c>
      <c r="F18" s="194">
        <v>24274</v>
      </c>
      <c r="G18" s="218">
        <v>70353</v>
      </c>
      <c r="H18" s="221">
        <v>2.8982862321825822</v>
      </c>
      <c r="I18" s="194">
        <v>41745</v>
      </c>
      <c r="J18" s="218">
        <v>81826</v>
      </c>
      <c r="K18" s="221">
        <v>1.9601389387950652</v>
      </c>
      <c r="M18" s="306" t="s">
        <v>147</v>
      </c>
      <c r="N18" s="307">
        <v>67062</v>
      </c>
      <c r="O18" s="308">
        <v>101.57984822551083</v>
      </c>
      <c r="P18" s="309">
        <v>156759</v>
      </c>
      <c r="Q18" s="308">
        <v>103.00961367862847</v>
      </c>
      <c r="R18" s="317">
        <v>2.3375234857296232</v>
      </c>
      <c r="S18" s="308">
        <v>101.40752863692362</v>
      </c>
      <c r="T18" s="309">
        <v>22685</v>
      </c>
      <c r="U18" s="308">
        <v>93.453901293565139</v>
      </c>
      <c r="V18" s="309">
        <v>68200</v>
      </c>
      <c r="W18" s="308">
        <v>96.939718277827524</v>
      </c>
      <c r="X18" s="317">
        <v>3.0063918889133787</v>
      </c>
      <c r="Y18" s="308">
        <v>103.72998551800686</v>
      </c>
      <c r="Z18" s="309">
        <v>44323</v>
      </c>
      <c r="AA18" s="308">
        <v>106.1755898910049</v>
      </c>
      <c r="AB18" s="319">
        <v>88493</v>
      </c>
      <c r="AC18" s="308">
        <v>108.14777699019871</v>
      </c>
      <c r="AD18" s="317">
        <v>1.9965480675947025</v>
      </c>
      <c r="AE18" s="308">
        <v>101.8574769409978</v>
      </c>
    </row>
    <row r="19" spans="2:44" ht="15.75" thickBot="1" x14ac:dyDescent="0.3">
      <c r="B19" s="237" t="s">
        <v>271</v>
      </c>
      <c r="C19" s="238">
        <v>1.1126922149298186E-2</v>
      </c>
      <c r="D19" s="239">
        <v>9.696199470063345E-3</v>
      </c>
      <c r="F19" s="234">
        <v>0.36768203093048973</v>
      </c>
      <c r="G19" s="234">
        <v>0.4623042601147333</v>
      </c>
      <c r="H19" s="232"/>
      <c r="I19" s="234">
        <v>0.63231796906951032</v>
      </c>
      <c r="J19" s="234">
        <v>0.53769573988526664</v>
      </c>
      <c r="M19" s="237" t="s">
        <v>271</v>
      </c>
      <c r="N19" s="239">
        <v>1.0756991475025708E-2</v>
      </c>
      <c r="P19" s="239">
        <v>9.9095103459462732E-3</v>
      </c>
      <c r="T19" s="312">
        <v>0.3382690644478244</v>
      </c>
      <c r="V19" s="312">
        <v>0.43506273961941577</v>
      </c>
      <c r="Z19" s="315">
        <v>0.6609257105365185</v>
      </c>
      <c r="AB19" s="315">
        <v>0.56451623192288802</v>
      </c>
    </row>
    <row r="20" spans="2:44" x14ac:dyDescent="0.25">
      <c r="F20" s="235"/>
      <c r="G20" s="235"/>
      <c r="H20" s="232"/>
      <c r="I20" s="235"/>
      <c r="J20" s="235"/>
      <c r="T20" s="236"/>
      <c r="V20" s="236"/>
      <c r="Z20" s="236"/>
      <c r="AB20" s="236"/>
    </row>
    <row r="21" spans="2:44" ht="23.25" x14ac:dyDescent="0.35">
      <c r="B21" s="183" t="s">
        <v>265</v>
      </c>
      <c r="J21" s="147" t="s">
        <v>103</v>
      </c>
      <c r="O21" s="265"/>
      <c r="P21" s="265"/>
      <c r="Q21" s="267"/>
      <c r="R21" s="268"/>
      <c r="S21" s="269"/>
      <c r="T21" s="269"/>
    </row>
    <row r="22" spans="2:44" ht="15.75" thickBot="1" x14ac:dyDescent="0.3"/>
    <row r="23" spans="2:44" x14ac:dyDescent="0.25">
      <c r="B23" s="2093">
        <v>2018</v>
      </c>
      <c r="C23" s="2095" t="s">
        <v>261</v>
      </c>
      <c r="D23" s="2096"/>
      <c r="E23" s="2097"/>
      <c r="F23" s="2095" t="s">
        <v>262</v>
      </c>
      <c r="G23" s="2096"/>
      <c r="H23" s="2097"/>
      <c r="I23" s="2095" t="s">
        <v>263</v>
      </c>
      <c r="J23" s="2096"/>
      <c r="K23" s="2097"/>
      <c r="M23" s="2093">
        <v>2019</v>
      </c>
      <c r="N23" s="2095" t="s">
        <v>261</v>
      </c>
      <c r="O23" s="2096"/>
      <c r="P23" s="2096"/>
      <c r="Q23" s="2096"/>
      <c r="R23" s="2096"/>
      <c r="S23" s="2097"/>
      <c r="T23" s="2095" t="s">
        <v>262</v>
      </c>
      <c r="U23" s="2096"/>
      <c r="V23" s="2096"/>
      <c r="W23" s="2096"/>
      <c r="X23" s="2096"/>
      <c r="Y23" s="2097"/>
      <c r="Z23" s="2095" t="s">
        <v>263</v>
      </c>
      <c r="AA23" s="2096"/>
      <c r="AB23" s="2096"/>
      <c r="AC23" s="2096"/>
      <c r="AD23" s="2096"/>
      <c r="AE23" s="2097"/>
      <c r="AG23" s="242" t="s">
        <v>315</v>
      </c>
    </row>
    <row r="24" spans="2:44" ht="54.75" customHeight="1" thickBot="1" x14ac:dyDescent="0.3">
      <c r="B24" s="2094"/>
      <c r="C24" s="209" t="s">
        <v>264</v>
      </c>
      <c r="D24" s="219" t="s">
        <v>148</v>
      </c>
      <c r="E24" s="214" t="s">
        <v>268</v>
      </c>
      <c r="F24" s="209" t="s">
        <v>264</v>
      </c>
      <c r="G24" s="219" t="s">
        <v>148</v>
      </c>
      <c r="H24" s="214" t="s">
        <v>268</v>
      </c>
      <c r="I24" s="209" t="s">
        <v>264</v>
      </c>
      <c r="J24" s="219" t="s">
        <v>148</v>
      </c>
      <c r="K24" s="214" t="s">
        <v>268</v>
      </c>
      <c r="M24" s="2094"/>
      <c r="N24" s="209" t="s">
        <v>264</v>
      </c>
      <c r="O24" s="210" t="s">
        <v>267</v>
      </c>
      <c r="P24" s="211" t="s">
        <v>148</v>
      </c>
      <c r="Q24" s="222" t="s">
        <v>267</v>
      </c>
      <c r="R24" s="228" t="s">
        <v>268</v>
      </c>
      <c r="S24" s="222" t="s">
        <v>267</v>
      </c>
      <c r="T24" s="209" t="s">
        <v>264</v>
      </c>
      <c r="U24" s="213" t="s">
        <v>266</v>
      </c>
      <c r="V24" s="211" t="s">
        <v>148</v>
      </c>
      <c r="W24" s="228" t="s">
        <v>266</v>
      </c>
      <c r="X24" s="228" t="s">
        <v>268</v>
      </c>
      <c r="Y24" s="222" t="s">
        <v>267</v>
      </c>
      <c r="Z24" s="209" t="s">
        <v>264</v>
      </c>
      <c r="AA24" s="213" t="s">
        <v>266</v>
      </c>
      <c r="AB24" s="211" t="s">
        <v>148</v>
      </c>
      <c r="AC24" s="228" t="s">
        <v>266</v>
      </c>
      <c r="AD24" s="228" t="s">
        <v>268</v>
      </c>
      <c r="AE24" s="212" t="s">
        <v>269</v>
      </c>
      <c r="AG24" s="284" t="s">
        <v>274</v>
      </c>
      <c r="AH24" s="285" t="s">
        <v>275</v>
      </c>
      <c r="AI24" s="285" t="s">
        <v>133</v>
      </c>
      <c r="AJ24" s="285" t="s">
        <v>276</v>
      </c>
      <c r="AK24" s="285" t="s">
        <v>277</v>
      </c>
      <c r="AL24" s="285" t="s">
        <v>278</v>
      </c>
      <c r="AM24" s="285" t="s">
        <v>279</v>
      </c>
      <c r="AN24" s="285" t="s">
        <v>295</v>
      </c>
      <c r="AO24" s="285" t="s">
        <v>296</v>
      </c>
      <c r="AP24" s="285" t="s">
        <v>297</v>
      </c>
      <c r="AQ24" s="285" t="s">
        <v>298</v>
      </c>
      <c r="AR24" s="285" t="s">
        <v>299</v>
      </c>
    </row>
    <row r="25" spans="2:44" x14ac:dyDescent="0.25">
      <c r="B25" s="202" t="s">
        <v>4</v>
      </c>
      <c r="C25" s="203">
        <v>280586</v>
      </c>
      <c r="D25" s="215">
        <v>774524</v>
      </c>
      <c r="E25" s="208">
        <v>2.7603800617279552</v>
      </c>
      <c r="F25" s="203">
        <v>99359</v>
      </c>
      <c r="G25" s="215">
        <v>292170</v>
      </c>
      <c r="H25" s="208">
        <v>2.9405489185680209</v>
      </c>
      <c r="I25" s="203">
        <v>181226</v>
      </c>
      <c r="J25" s="215">
        <v>482355</v>
      </c>
      <c r="K25" s="208">
        <v>2.6616214009027401</v>
      </c>
      <c r="M25" s="202" t="s">
        <v>4</v>
      </c>
      <c r="N25" s="203">
        <v>265153</v>
      </c>
      <c r="O25" s="204">
        <v>94.499725574333709</v>
      </c>
      <c r="P25" s="205">
        <v>758425</v>
      </c>
      <c r="Q25" s="204">
        <v>97.921433034999566</v>
      </c>
      <c r="R25" s="229">
        <v>2.8603296964394143</v>
      </c>
      <c r="S25" s="204">
        <v>103.62086497063349</v>
      </c>
      <c r="T25" s="203">
        <v>89598</v>
      </c>
      <c r="U25" s="204">
        <v>90.176028341670104</v>
      </c>
      <c r="V25" s="205">
        <v>266496</v>
      </c>
      <c r="W25" s="204">
        <v>91.21265016942192</v>
      </c>
      <c r="X25" s="229">
        <v>2.9743521060737961</v>
      </c>
      <c r="Y25" s="204">
        <v>101.14955365280018</v>
      </c>
      <c r="Z25" s="203">
        <v>175555</v>
      </c>
      <c r="AA25" s="204">
        <v>96.870758058998149</v>
      </c>
      <c r="AB25" s="205">
        <v>491929</v>
      </c>
      <c r="AC25" s="204">
        <v>101.98484518663639</v>
      </c>
      <c r="AD25" s="229">
        <v>2.8021360827091226</v>
      </c>
      <c r="AE25" s="206">
        <v>105.27928884847124</v>
      </c>
      <c r="AG25" s="286" t="s">
        <v>46</v>
      </c>
      <c r="AH25" s="287">
        <v>101.57984822551083</v>
      </c>
      <c r="AI25" s="288">
        <v>93.453901293565139</v>
      </c>
      <c r="AJ25" s="288">
        <v>106.1755898910049</v>
      </c>
      <c r="AK25" s="287">
        <v>103.00961367862847</v>
      </c>
      <c r="AL25" s="288">
        <v>96.939718277827524</v>
      </c>
      <c r="AM25" s="288">
        <v>108.14777699019871</v>
      </c>
      <c r="AN25" s="289">
        <v>0.56451623192288802</v>
      </c>
      <c r="AO25" s="290">
        <v>2.3375234857296232</v>
      </c>
      <c r="AP25" s="288">
        <v>101.40752863692362</v>
      </c>
      <c r="AQ25" s="290">
        <v>1.9965480675947025</v>
      </c>
      <c r="AR25" s="288">
        <v>101.8574769409978</v>
      </c>
    </row>
    <row r="26" spans="2:44" x14ac:dyDescent="0.25">
      <c r="B26" s="191" t="s">
        <v>5</v>
      </c>
      <c r="C26" s="188">
        <v>278637</v>
      </c>
      <c r="D26" s="216">
        <v>775330</v>
      </c>
      <c r="E26" s="190">
        <v>2.7825809206961027</v>
      </c>
      <c r="F26" s="188">
        <v>125487</v>
      </c>
      <c r="G26" s="216">
        <v>376161</v>
      </c>
      <c r="H26" s="190">
        <v>2.9976093141122186</v>
      </c>
      <c r="I26" s="188">
        <v>153150</v>
      </c>
      <c r="J26" s="216">
        <v>399169</v>
      </c>
      <c r="K26" s="190">
        <v>2.6063924257264119</v>
      </c>
      <c r="M26" s="191" t="s">
        <v>5</v>
      </c>
      <c r="N26" s="188">
        <v>315021</v>
      </c>
      <c r="O26" s="204">
        <v>113.05784946005018</v>
      </c>
      <c r="P26" s="184">
        <v>858155</v>
      </c>
      <c r="Q26" s="204">
        <v>110.68254807630299</v>
      </c>
      <c r="R26" s="229">
        <v>2.7241199793029671</v>
      </c>
      <c r="S26" s="204">
        <v>97.899038947679159</v>
      </c>
      <c r="T26" s="188">
        <v>147331</v>
      </c>
      <c r="U26" s="204">
        <v>117.40738084423089</v>
      </c>
      <c r="V26" s="184">
        <v>423757</v>
      </c>
      <c r="W26" s="204">
        <v>112.65309269169319</v>
      </c>
      <c r="X26" s="229">
        <v>2.876224284094997</v>
      </c>
      <c r="Y26" s="204">
        <v>95.950605389242611</v>
      </c>
      <c r="Z26" s="188">
        <v>167690</v>
      </c>
      <c r="AA26" s="204">
        <v>109.4939601697682</v>
      </c>
      <c r="AB26" s="184">
        <v>434398</v>
      </c>
      <c r="AC26" s="204">
        <v>108.82558515315569</v>
      </c>
      <c r="AD26" s="229">
        <v>2.5904824378317133</v>
      </c>
      <c r="AE26" s="206">
        <v>99.389578187165569</v>
      </c>
      <c r="AG26" s="286" t="s">
        <v>273</v>
      </c>
      <c r="AH26" s="287">
        <v>105.07315784036012</v>
      </c>
      <c r="AI26" s="288">
        <v>101.35956629675995</v>
      </c>
      <c r="AJ26" s="288">
        <v>106.33878393424479</v>
      </c>
      <c r="AK26" s="287">
        <v>100.7922416641637</v>
      </c>
      <c r="AL26" s="288">
        <v>97.858099359173679</v>
      </c>
      <c r="AM26" s="288">
        <v>101.97856837994956</v>
      </c>
      <c r="AN26" s="289">
        <v>0.72046917367836216</v>
      </c>
      <c r="AO26" s="290">
        <v>2.5374331658023848</v>
      </c>
      <c r="AP26" s="288">
        <v>95.925775655567023</v>
      </c>
      <c r="AQ26" s="290">
        <v>2.4220164360249479</v>
      </c>
      <c r="AR26" s="288">
        <v>95.899693984660018</v>
      </c>
    </row>
    <row r="27" spans="2:44" x14ac:dyDescent="0.25">
      <c r="B27" s="191" t="s">
        <v>6</v>
      </c>
      <c r="C27" s="188">
        <v>334015</v>
      </c>
      <c r="D27" s="216">
        <v>817757</v>
      </c>
      <c r="E27" s="190">
        <v>2.4482642995075072</v>
      </c>
      <c r="F27" s="188">
        <v>112562</v>
      </c>
      <c r="G27" s="216">
        <v>307517</v>
      </c>
      <c r="H27" s="190">
        <v>2.7319788205611131</v>
      </c>
      <c r="I27" s="188">
        <v>221453</v>
      </c>
      <c r="J27" s="216">
        <v>510240</v>
      </c>
      <c r="K27" s="190">
        <v>2.304055488071961</v>
      </c>
      <c r="M27" s="191" t="s">
        <v>6</v>
      </c>
      <c r="N27" s="188">
        <v>341180</v>
      </c>
      <c r="O27" s="204">
        <v>102.14511324341721</v>
      </c>
      <c r="P27" s="184">
        <v>825203</v>
      </c>
      <c r="Q27" s="204">
        <v>100.91053943897759</v>
      </c>
      <c r="R27" s="229">
        <v>2.4186734275162669</v>
      </c>
      <c r="S27" s="204">
        <v>98.791353041532616</v>
      </c>
      <c r="T27" s="188">
        <v>124156</v>
      </c>
      <c r="U27" s="204">
        <v>110.30010127751817</v>
      </c>
      <c r="V27" s="184">
        <v>328773</v>
      </c>
      <c r="W27" s="204">
        <v>106.91213819073417</v>
      </c>
      <c r="X27" s="229">
        <v>2.6480637262798417</v>
      </c>
      <c r="Y27" s="204">
        <v>96.928413439748539</v>
      </c>
      <c r="Z27" s="188">
        <v>217024</v>
      </c>
      <c r="AA27" s="204">
        <v>98.000027093785135</v>
      </c>
      <c r="AB27" s="184">
        <v>496430</v>
      </c>
      <c r="AC27" s="204">
        <v>97.293430542489816</v>
      </c>
      <c r="AD27" s="229">
        <v>2.2874428634621058</v>
      </c>
      <c r="AE27" s="206">
        <v>99.2789833102606</v>
      </c>
      <c r="AG27" s="286" t="s">
        <v>272</v>
      </c>
      <c r="AH27" s="287">
        <v>104.84590381171411</v>
      </c>
      <c r="AI27" s="288">
        <v>96.820186345701117</v>
      </c>
      <c r="AJ27" s="288">
        <v>106.2048057489333</v>
      </c>
      <c r="AK27" s="287">
        <v>94.27586842426723</v>
      </c>
      <c r="AL27" s="288">
        <v>86.876805803159769</v>
      </c>
      <c r="AM27" s="288">
        <v>99.710623504244765</v>
      </c>
      <c r="AN27" s="289">
        <v>0.91016364673763561</v>
      </c>
      <c r="AO27" s="290">
        <v>2.0145027750810542</v>
      </c>
      <c r="AP27" s="288">
        <v>89.918504201719784</v>
      </c>
      <c r="AQ27" s="290">
        <v>2.1165447317784873</v>
      </c>
      <c r="AR27" s="288">
        <v>93.885227510287351</v>
      </c>
    </row>
    <row r="28" spans="2:44" x14ac:dyDescent="0.25">
      <c r="B28" s="191" t="s">
        <v>7</v>
      </c>
      <c r="C28" s="188">
        <v>408852</v>
      </c>
      <c r="D28" s="216">
        <v>971202</v>
      </c>
      <c r="E28" s="190">
        <v>2.375436588300901</v>
      </c>
      <c r="F28" s="188">
        <v>118870</v>
      </c>
      <c r="G28" s="216">
        <v>304885</v>
      </c>
      <c r="H28" s="190">
        <v>2.5648607722722301</v>
      </c>
      <c r="I28" s="188">
        <v>289982</v>
      </c>
      <c r="J28" s="216">
        <v>666317</v>
      </c>
      <c r="K28" s="190">
        <v>2.2977874488761372</v>
      </c>
      <c r="M28" s="191" t="s">
        <v>7</v>
      </c>
      <c r="N28" s="188">
        <v>453490</v>
      </c>
      <c r="O28" s="204">
        <v>110.91788715721091</v>
      </c>
      <c r="P28" s="184">
        <v>1055121</v>
      </c>
      <c r="Q28" s="204">
        <v>108.64073591281731</v>
      </c>
      <c r="R28" s="229">
        <v>2.3266687247789366</v>
      </c>
      <c r="S28" s="204">
        <v>97.946993670041635</v>
      </c>
      <c r="T28" s="188">
        <v>100863</v>
      </c>
      <c r="U28" s="204">
        <v>84.851518465550598</v>
      </c>
      <c r="V28" s="184">
        <v>260918</v>
      </c>
      <c r="W28" s="204">
        <v>85.579152795316276</v>
      </c>
      <c r="X28" s="229">
        <v>2.5868554375737385</v>
      </c>
      <c r="Y28" s="204">
        <v>100.85753837164515</v>
      </c>
      <c r="Z28" s="188">
        <v>352627</v>
      </c>
      <c r="AA28" s="204">
        <v>121.6030650178287</v>
      </c>
      <c r="AB28" s="184">
        <v>794203</v>
      </c>
      <c r="AC28" s="204">
        <v>119.19296671103994</v>
      </c>
      <c r="AD28" s="229">
        <v>2.2522467082781521</v>
      </c>
      <c r="AE28" s="206">
        <v>98.018061217095635</v>
      </c>
      <c r="AG28" s="286" t="s">
        <v>270</v>
      </c>
      <c r="AH28" s="287">
        <v>110.33902911634219</v>
      </c>
      <c r="AI28" s="288">
        <v>102.38948626045401</v>
      </c>
      <c r="AJ28" s="288">
        <v>110.81450734682332</v>
      </c>
      <c r="AK28" s="287">
        <v>102.3104122456207</v>
      </c>
      <c r="AL28" s="288">
        <v>97.858099359173679</v>
      </c>
      <c r="AM28" s="288">
        <v>103.1185622486269</v>
      </c>
      <c r="AN28" s="289">
        <v>0.95587502729479135</v>
      </c>
      <c r="AO28" s="290">
        <v>1.9761185381033053</v>
      </c>
      <c r="AP28" s="288">
        <v>92.723683600427492</v>
      </c>
      <c r="AQ28" s="290">
        <v>1.9933631483623395</v>
      </c>
      <c r="AR28" s="288">
        <v>93.055110488277563</v>
      </c>
    </row>
    <row r="29" spans="2:44" x14ac:dyDescent="0.25">
      <c r="B29" s="191" t="s">
        <v>8</v>
      </c>
      <c r="C29" s="188">
        <v>498193</v>
      </c>
      <c r="D29" s="216">
        <v>1192479</v>
      </c>
      <c r="E29" s="190">
        <v>2.3936085011230586</v>
      </c>
      <c r="F29" s="188">
        <v>106636</v>
      </c>
      <c r="G29" s="216">
        <v>293925</v>
      </c>
      <c r="H29" s="190">
        <v>2.7563393225552346</v>
      </c>
      <c r="I29" s="188">
        <v>391556</v>
      </c>
      <c r="J29" s="216">
        <v>898554</v>
      </c>
      <c r="K29" s="190">
        <v>2.2948288367436587</v>
      </c>
      <c r="M29" s="191" t="s">
        <v>8</v>
      </c>
      <c r="N29" s="188">
        <v>499942</v>
      </c>
      <c r="O29" s="204">
        <v>100.35106876250769</v>
      </c>
      <c r="P29" s="184">
        <v>1140031</v>
      </c>
      <c r="Q29" s="204">
        <v>95.601767410579143</v>
      </c>
      <c r="R29" s="229">
        <v>2.2803265178760737</v>
      </c>
      <c r="S29" s="204">
        <v>95.26731363153857</v>
      </c>
      <c r="T29" s="188">
        <v>118317</v>
      </c>
      <c r="U29" s="204">
        <v>110.95408679995498</v>
      </c>
      <c r="V29" s="184">
        <v>305813</v>
      </c>
      <c r="W29" s="204">
        <v>104.0445691928213</v>
      </c>
      <c r="X29" s="229">
        <v>2.5846919715679064</v>
      </c>
      <c r="Y29" s="204">
        <v>93.77263352219623</v>
      </c>
      <c r="Z29" s="188">
        <v>381625</v>
      </c>
      <c r="AA29" s="204">
        <v>97.463708894768558</v>
      </c>
      <c r="AB29" s="184">
        <v>834218</v>
      </c>
      <c r="AC29" s="204">
        <v>92.840051905617244</v>
      </c>
      <c r="AD29" s="229">
        <v>2.1859626596790043</v>
      </c>
      <c r="AE29" s="206">
        <v>95.256021916687502</v>
      </c>
    </row>
    <row r="30" spans="2:44" x14ac:dyDescent="0.25">
      <c r="B30" s="191" t="s">
        <v>9</v>
      </c>
      <c r="C30" s="188">
        <v>609591</v>
      </c>
      <c r="D30" s="216">
        <v>1526819</v>
      </c>
      <c r="E30" s="190">
        <v>2.5046613220995715</v>
      </c>
      <c r="F30" s="188">
        <v>146785</v>
      </c>
      <c r="G30" s="216">
        <v>429905</v>
      </c>
      <c r="H30" s="190">
        <v>2.9288074394522603</v>
      </c>
      <c r="I30" s="188">
        <v>462806</v>
      </c>
      <c r="J30" s="216">
        <v>1096914</v>
      </c>
      <c r="K30" s="190">
        <v>2.3701378115236191</v>
      </c>
      <c r="M30" s="191" t="s">
        <v>9</v>
      </c>
      <c r="N30" s="188">
        <v>682842</v>
      </c>
      <c r="O30" s="204">
        <v>112.01641756521997</v>
      </c>
      <c r="P30" s="184">
        <v>1656682</v>
      </c>
      <c r="Q30" s="204">
        <v>108.50546135462029</v>
      </c>
      <c r="R30" s="229">
        <v>2.4261571490915905</v>
      </c>
      <c r="S30" s="204">
        <v>96.865677115093007</v>
      </c>
      <c r="T30" s="188">
        <v>151035</v>
      </c>
      <c r="U30" s="204">
        <v>102.89539121844875</v>
      </c>
      <c r="V30" s="184">
        <v>423033</v>
      </c>
      <c r="W30" s="204">
        <v>98.401507309754479</v>
      </c>
      <c r="X30" s="229">
        <v>2.8008938325553681</v>
      </c>
      <c r="Y30" s="204">
        <v>95.632570268231277</v>
      </c>
      <c r="Z30" s="188">
        <v>531807</v>
      </c>
      <c r="AA30" s="204">
        <v>114.90927083918533</v>
      </c>
      <c r="AB30" s="184">
        <v>1233649</v>
      </c>
      <c r="AC30" s="204">
        <v>112.46542573073187</v>
      </c>
      <c r="AD30" s="229">
        <v>2.3197306541658911</v>
      </c>
      <c r="AE30" s="206">
        <v>97.873239390863759</v>
      </c>
    </row>
    <row r="31" spans="2:44" x14ac:dyDescent="0.25">
      <c r="B31" s="191" t="s">
        <v>10</v>
      </c>
      <c r="C31" s="188">
        <v>867450</v>
      </c>
      <c r="D31" s="216">
        <v>2517217</v>
      </c>
      <c r="E31" s="190">
        <v>2.901858320364286</v>
      </c>
      <c r="F31" s="188">
        <v>157427</v>
      </c>
      <c r="G31" s="216">
        <v>595105</v>
      </c>
      <c r="H31" s="190">
        <v>3.7801965355371059</v>
      </c>
      <c r="I31" s="188">
        <v>710023</v>
      </c>
      <c r="J31" s="216">
        <v>1922112</v>
      </c>
      <c r="K31" s="190">
        <v>2.7071123048126609</v>
      </c>
      <c r="M31" s="191" t="s">
        <v>10</v>
      </c>
      <c r="N31" s="188">
        <v>891560</v>
      </c>
      <c r="O31" s="204">
        <v>102.77941091705574</v>
      </c>
      <c r="P31" s="184">
        <v>2520571</v>
      </c>
      <c r="Q31" s="204">
        <v>100.13324238633379</v>
      </c>
      <c r="R31" s="229">
        <v>2.8271467988693977</v>
      </c>
      <c r="S31" s="204">
        <v>97.425390448231482</v>
      </c>
      <c r="T31" s="188">
        <v>144894</v>
      </c>
      <c r="U31" s="204">
        <v>92.038849752583744</v>
      </c>
      <c r="V31" s="184">
        <v>547920</v>
      </c>
      <c r="W31" s="204">
        <v>92.071147108493463</v>
      </c>
      <c r="X31" s="229">
        <v>3.7815230444324817</v>
      </c>
      <c r="Y31" s="204">
        <v>100.03509100341492</v>
      </c>
      <c r="Z31" s="188">
        <v>746666</v>
      </c>
      <c r="AA31" s="204">
        <v>105.16081873404102</v>
      </c>
      <c r="AB31" s="184">
        <v>1972651</v>
      </c>
      <c r="AC31" s="204">
        <v>102.62934730130191</v>
      </c>
      <c r="AD31" s="229">
        <v>2.6419456624514845</v>
      </c>
      <c r="AE31" s="206">
        <v>97.592761768866254</v>
      </c>
    </row>
    <row r="32" spans="2:44" x14ac:dyDescent="0.25">
      <c r="B32" s="191" t="s">
        <v>11</v>
      </c>
      <c r="C32" s="188">
        <v>990400</v>
      </c>
      <c r="D32" s="216">
        <v>2894006</v>
      </c>
      <c r="E32" s="190">
        <v>2.9220577544426494</v>
      </c>
      <c r="F32" s="188">
        <v>184568</v>
      </c>
      <c r="G32" s="216">
        <v>659099</v>
      </c>
      <c r="H32" s="190">
        <v>3.5710361492783149</v>
      </c>
      <c r="I32" s="188">
        <v>805833</v>
      </c>
      <c r="J32" s="216">
        <v>2234907</v>
      </c>
      <c r="K32" s="190">
        <v>2.7734121089605415</v>
      </c>
      <c r="M32" s="191" t="s">
        <v>11</v>
      </c>
      <c r="N32" s="188">
        <v>1077981</v>
      </c>
      <c r="O32" s="204">
        <v>108.84299273021001</v>
      </c>
      <c r="P32" s="184">
        <v>2962774</v>
      </c>
      <c r="Q32" s="204">
        <v>102.37622174936749</v>
      </c>
      <c r="R32" s="229">
        <v>2.7484473288490241</v>
      </c>
      <c r="S32" s="204">
        <v>94.058624428977467</v>
      </c>
      <c r="T32" s="188">
        <v>189727</v>
      </c>
      <c r="U32" s="204">
        <v>102.79517576177885</v>
      </c>
      <c r="V32" s="184">
        <v>647617</v>
      </c>
      <c r="W32" s="204">
        <v>98.257924833750323</v>
      </c>
      <c r="X32" s="229">
        <v>3.413415064803639</v>
      </c>
      <c r="Y32" s="204">
        <v>95.586124646021005</v>
      </c>
      <c r="Z32" s="188">
        <v>888254</v>
      </c>
      <c r="AA32" s="204">
        <v>110.22804973238871</v>
      </c>
      <c r="AB32" s="184">
        <v>2315157</v>
      </c>
      <c r="AC32" s="204">
        <v>103.59075344074719</v>
      </c>
      <c r="AD32" s="229">
        <v>2.606413255667861</v>
      </c>
      <c r="AE32" s="206">
        <v>93.978577768766186</v>
      </c>
    </row>
    <row r="33" spans="2:51" x14ac:dyDescent="0.25">
      <c r="B33" s="191" t="s">
        <v>12</v>
      </c>
      <c r="C33" s="188">
        <v>606904</v>
      </c>
      <c r="D33" s="216">
        <v>1517637</v>
      </c>
      <c r="E33" s="190">
        <v>2.500621185558177</v>
      </c>
      <c r="F33" s="188">
        <v>121548</v>
      </c>
      <c r="G33" s="216">
        <v>349159</v>
      </c>
      <c r="H33" s="190">
        <v>2.872601770493961</v>
      </c>
      <c r="I33" s="188">
        <v>485356</v>
      </c>
      <c r="J33" s="216">
        <v>1168478</v>
      </c>
      <c r="K33" s="190">
        <v>2.4074658601109289</v>
      </c>
      <c r="M33" s="191" t="s">
        <v>12</v>
      </c>
      <c r="N33" s="188">
        <v>622739</v>
      </c>
      <c r="O33" s="204">
        <v>102.60914411504949</v>
      </c>
      <c r="P33" s="184">
        <v>1456624</v>
      </c>
      <c r="Q33" s="204">
        <v>95.979736919961752</v>
      </c>
      <c r="R33" s="229">
        <v>2.3390601841220802</v>
      </c>
      <c r="S33" s="204">
        <v>93.539165293441513</v>
      </c>
      <c r="T33" s="188">
        <v>122422</v>
      </c>
      <c r="U33" s="204">
        <v>100.71905749169052</v>
      </c>
      <c r="V33" s="184">
        <v>331166</v>
      </c>
      <c r="W33" s="204">
        <v>94.846760358461339</v>
      </c>
      <c r="X33" s="229">
        <v>2.7051183610788909</v>
      </c>
      <c r="Y33" s="204">
        <v>94.169626603472082</v>
      </c>
      <c r="Z33" s="188">
        <v>500317</v>
      </c>
      <c r="AA33" s="204">
        <v>103.08247966441128</v>
      </c>
      <c r="AB33" s="184">
        <v>1125458</v>
      </c>
      <c r="AC33" s="204">
        <v>96.318287550129313</v>
      </c>
      <c r="AD33" s="229">
        <v>2.2494898234519316</v>
      </c>
      <c r="AE33" s="206">
        <v>93.438077803034005</v>
      </c>
    </row>
    <row r="34" spans="2:51" x14ac:dyDescent="0.25">
      <c r="B34" s="191" t="s">
        <v>13</v>
      </c>
      <c r="C34" s="188">
        <v>437119</v>
      </c>
      <c r="D34" s="216">
        <v>1069146</v>
      </c>
      <c r="E34" s="190">
        <v>2.4458923085018038</v>
      </c>
      <c r="F34" s="188">
        <v>123284</v>
      </c>
      <c r="G34" s="216">
        <v>322216</v>
      </c>
      <c r="H34" s="190">
        <v>2.6136076052042441</v>
      </c>
      <c r="I34" s="188">
        <v>313835</v>
      </c>
      <c r="J34" s="216">
        <v>746931</v>
      </c>
      <c r="K34" s="190">
        <v>2.3800117896346809</v>
      </c>
      <c r="M34" s="191" t="s">
        <v>13</v>
      </c>
      <c r="N34" s="188">
        <v>464288</v>
      </c>
      <c r="O34" s="204">
        <v>106.21546992924125</v>
      </c>
      <c r="P34" s="184">
        <v>1069295</v>
      </c>
      <c r="Q34" s="204">
        <v>100.01393635668094</v>
      </c>
      <c r="R34" s="229">
        <v>2.3030855848094287</v>
      </c>
      <c r="S34" s="204">
        <v>94.161365028378981</v>
      </c>
      <c r="T34" s="188">
        <v>131146</v>
      </c>
      <c r="U34" s="204">
        <v>106.37714545277571</v>
      </c>
      <c r="V34" s="184">
        <v>330076</v>
      </c>
      <c r="W34" s="204">
        <v>102.4393574496611</v>
      </c>
      <c r="X34" s="229">
        <v>2.5168590730941087</v>
      </c>
      <c r="Y34" s="204">
        <v>96.29827630140467</v>
      </c>
      <c r="Z34" s="188">
        <v>333142</v>
      </c>
      <c r="AA34" s="204">
        <v>106.15195883187025</v>
      </c>
      <c r="AB34" s="184">
        <v>739219</v>
      </c>
      <c r="AC34" s="204">
        <v>98.967508377614536</v>
      </c>
      <c r="AD34" s="229">
        <v>2.2189306662024002</v>
      </c>
      <c r="AE34" s="206">
        <v>93.231919096627422</v>
      </c>
    </row>
    <row r="35" spans="2:51" x14ac:dyDescent="0.25">
      <c r="B35" s="191" t="s">
        <v>14</v>
      </c>
      <c r="C35" s="188">
        <v>293841</v>
      </c>
      <c r="D35" s="216">
        <v>762466</v>
      </c>
      <c r="E35" s="190">
        <v>2.5948250924819884</v>
      </c>
      <c r="F35" s="188">
        <v>102457</v>
      </c>
      <c r="G35" s="216">
        <v>281878</v>
      </c>
      <c r="H35" s="190">
        <v>2.7511834232897705</v>
      </c>
      <c r="I35" s="188">
        <v>191385</v>
      </c>
      <c r="J35" s="216">
        <v>480588</v>
      </c>
      <c r="K35" s="190">
        <v>2.5111058860412259</v>
      </c>
      <c r="M35" s="191" t="s">
        <v>14</v>
      </c>
      <c r="N35" s="188">
        <v>291987</v>
      </c>
      <c r="O35" s="204">
        <v>99.369046525161565</v>
      </c>
      <c r="P35" s="184">
        <v>718449</v>
      </c>
      <c r="Q35" s="204">
        <v>94.227021270456646</v>
      </c>
      <c r="R35" s="229">
        <v>2.460551325915195</v>
      </c>
      <c r="S35" s="204">
        <v>94.825324953276194</v>
      </c>
      <c r="T35" s="188">
        <v>99087</v>
      </c>
      <c r="U35" s="204">
        <v>96.710815268844485</v>
      </c>
      <c r="V35" s="184">
        <v>268761</v>
      </c>
      <c r="W35" s="204">
        <v>95.346568373551676</v>
      </c>
      <c r="X35" s="229">
        <v>2.7123739743861455</v>
      </c>
      <c r="Y35" s="204">
        <v>98.589354363831617</v>
      </c>
      <c r="Z35" s="188">
        <v>192900</v>
      </c>
      <c r="AA35" s="204">
        <v>100.79159808762441</v>
      </c>
      <c r="AB35" s="184">
        <v>449688</v>
      </c>
      <c r="AC35" s="204">
        <v>93.570376289045925</v>
      </c>
      <c r="AD35" s="229">
        <v>2.3311975116640746</v>
      </c>
      <c r="AE35" s="206">
        <v>92.835492307304577</v>
      </c>
    </row>
    <row r="36" spans="2:51" ht="15.75" thickBot="1" x14ac:dyDescent="0.3">
      <c r="B36" s="192" t="s">
        <v>15</v>
      </c>
      <c r="C36" s="198">
        <v>327679</v>
      </c>
      <c r="D36" s="217">
        <v>876123</v>
      </c>
      <c r="E36" s="220">
        <v>2.673723369517119</v>
      </c>
      <c r="F36" s="198">
        <v>109145</v>
      </c>
      <c r="G36" s="217">
        <v>306677</v>
      </c>
      <c r="H36" s="220">
        <v>2.8098126345686931</v>
      </c>
      <c r="I36" s="198">
        <v>218534</v>
      </c>
      <c r="J36" s="217">
        <v>569445</v>
      </c>
      <c r="K36" s="220">
        <v>2.6057501349904362</v>
      </c>
      <c r="M36" s="192" t="s">
        <v>15</v>
      </c>
      <c r="N36" s="198">
        <v>328088</v>
      </c>
      <c r="O36" s="204">
        <v>100.12481727544336</v>
      </c>
      <c r="P36" s="200">
        <v>797716</v>
      </c>
      <c r="Q36" s="204">
        <v>91.05068580553187</v>
      </c>
      <c r="R36" s="320">
        <v>2.4314086464607056</v>
      </c>
      <c r="S36" s="204">
        <v>90.937180494473665</v>
      </c>
      <c r="T36" s="198">
        <v>110056</v>
      </c>
      <c r="U36" s="204">
        <v>100.83466947638462</v>
      </c>
      <c r="V36" s="200">
        <v>287581</v>
      </c>
      <c r="W36" s="204">
        <v>93.773253292552099</v>
      </c>
      <c r="X36" s="320">
        <v>2.6130424511157955</v>
      </c>
      <c r="Y36" s="204">
        <v>92.997035423925979</v>
      </c>
      <c r="Z36" s="198">
        <v>218032</v>
      </c>
      <c r="AA36" s="204">
        <v>99.770287460990048</v>
      </c>
      <c r="AB36" s="200">
        <v>510135</v>
      </c>
      <c r="AC36" s="204">
        <v>89.584595527223883</v>
      </c>
      <c r="AD36" s="320">
        <v>2.3397253614148381</v>
      </c>
      <c r="AE36" s="206">
        <v>89.790856383220557</v>
      </c>
    </row>
    <row r="37" spans="2:51" ht="15.75" thickBot="1" x14ac:dyDescent="0.3">
      <c r="B37" s="193" t="s">
        <v>147</v>
      </c>
      <c r="C37" s="194">
        <v>5933267</v>
      </c>
      <c r="D37" s="218">
        <v>15694706</v>
      </c>
      <c r="E37" s="221">
        <v>2.6452047413339059</v>
      </c>
      <c r="F37" s="194">
        <v>1508128</v>
      </c>
      <c r="G37" s="218">
        <v>4518697</v>
      </c>
      <c r="H37" s="221">
        <v>2.9962290999172483</v>
      </c>
      <c r="I37" s="233">
        <v>4425139</v>
      </c>
      <c r="J37" s="218">
        <v>11176010</v>
      </c>
      <c r="K37" s="221">
        <v>2.5255726430288403</v>
      </c>
      <c r="M37" s="193" t="s">
        <v>147</v>
      </c>
      <c r="N37" s="76">
        <v>6234271</v>
      </c>
      <c r="O37" s="254">
        <v>105.07315784036012</v>
      </c>
      <c r="P37" s="270">
        <v>15819046</v>
      </c>
      <c r="Q37" s="254">
        <v>100.7922416641637</v>
      </c>
      <c r="R37" s="321">
        <v>2.5374331658023848</v>
      </c>
      <c r="S37" s="254">
        <v>95.925775655567023</v>
      </c>
      <c r="T37" s="270">
        <v>1528632</v>
      </c>
      <c r="U37" s="254">
        <v>101.35956629675995</v>
      </c>
      <c r="V37" s="270">
        <v>4421911</v>
      </c>
      <c r="W37" s="254">
        <v>97.858099359173679</v>
      </c>
      <c r="X37" s="321">
        <v>2.8927243443811199</v>
      </c>
      <c r="Y37" s="254">
        <v>96.545499289791053</v>
      </c>
      <c r="Z37" s="270">
        <v>4705639</v>
      </c>
      <c r="AA37" s="254">
        <v>106.33878393424479</v>
      </c>
      <c r="AB37" s="270">
        <v>11397135</v>
      </c>
      <c r="AC37" s="254">
        <v>101.97856837994956</v>
      </c>
      <c r="AD37" s="321">
        <v>2.4220164360249479</v>
      </c>
      <c r="AE37" s="254">
        <v>95.899693984660018</v>
      </c>
    </row>
    <row r="38" spans="2:51" ht="15.75" thickBot="1" x14ac:dyDescent="0.3">
      <c r="F38" s="234">
        <v>0.25418171809898327</v>
      </c>
      <c r="G38" s="234">
        <v>0.28791217879455661</v>
      </c>
      <c r="H38" s="232"/>
      <c r="I38" s="234">
        <v>0.74581828190101673</v>
      </c>
      <c r="J38" s="234">
        <v>0.71208788492119568</v>
      </c>
      <c r="T38" s="231">
        <v>0.24519819558694192</v>
      </c>
      <c r="V38" s="231">
        <v>0.27953082632163784</v>
      </c>
      <c r="Z38" s="231">
        <v>0.75480180441305811</v>
      </c>
      <c r="AB38" s="231">
        <v>0.72046917367836216</v>
      </c>
    </row>
    <row r="40" spans="2:51" ht="23.25" x14ac:dyDescent="0.35">
      <c r="B40" s="183" t="s">
        <v>270</v>
      </c>
      <c r="AX40" s="2103" t="s">
        <v>408</v>
      </c>
      <c r="AY40" s="2103"/>
    </row>
    <row r="41" spans="2:51" ht="15.75" thickBot="1" x14ac:dyDescent="0.3">
      <c r="AX41" s="2103"/>
      <c r="AY41" s="2103"/>
    </row>
    <row r="42" spans="2:51" x14ac:dyDescent="0.25">
      <c r="B42" s="2093">
        <v>2018</v>
      </c>
      <c r="C42" s="2095" t="s">
        <v>261</v>
      </c>
      <c r="D42" s="2096"/>
      <c r="E42" s="2097"/>
      <c r="F42" s="2095" t="s">
        <v>262</v>
      </c>
      <c r="G42" s="2096"/>
      <c r="H42" s="2097"/>
      <c r="I42" s="2095" t="s">
        <v>263</v>
      </c>
      <c r="J42" s="2096"/>
      <c r="K42" s="2097"/>
      <c r="M42" s="2093">
        <v>2019</v>
      </c>
      <c r="N42" s="2095" t="s">
        <v>261</v>
      </c>
      <c r="O42" s="2096"/>
      <c r="P42" s="2096"/>
      <c r="Q42" s="2096"/>
      <c r="R42" s="2096"/>
      <c r="S42" s="2097"/>
      <c r="T42" s="2095" t="s">
        <v>262</v>
      </c>
      <c r="U42" s="2096"/>
      <c r="V42" s="2096"/>
      <c r="W42" s="2096"/>
      <c r="X42" s="2096"/>
      <c r="Y42" s="2097"/>
      <c r="Z42" s="2095" t="s">
        <v>263</v>
      </c>
      <c r="AA42" s="2096"/>
      <c r="AB42" s="2096"/>
      <c r="AC42" s="2096"/>
      <c r="AD42" s="2096"/>
      <c r="AE42" s="2097"/>
      <c r="AX42" s="13" t="s">
        <v>46</v>
      </c>
      <c r="AY42" s="530">
        <v>9.9095103459462732E-3</v>
      </c>
    </row>
    <row r="43" spans="2:51" ht="30.75" thickBot="1" x14ac:dyDescent="0.3">
      <c r="B43" s="2094"/>
      <c r="C43" s="209" t="s">
        <v>264</v>
      </c>
      <c r="D43" s="219" t="s">
        <v>148</v>
      </c>
      <c r="E43" s="214" t="s">
        <v>268</v>
      </c>
      <c r="F43" s="209" t="s">
        <v>264</v>
      </c>
      <c r="G43" s="219" t="s">
        <v>148</v>
      </c>
      <c r="H43" s="214" t="s">
        <v>268</v>
      </c>
      <c r="I43" s="209" t="s">
        <v>264</v>
      </c>
      <c r="J43" s="219" t="s">
        <v>148</v>
      </c>
      <c r="K43" s="214" t="s">
        <v>268</v>
      </c>
      <c r="M43" s="2094"/>
      <c r="N43" s="209" t="s">
        <v>264</v>
      </c>
      <c r="O43" s="210" t="s">
        <v>267</v>
      </c>
      <c r="P43" s="211" t="s">
        <v>148</v>
      </c>
      <c r="Q43" s="222" t="s">
        <v>267</v>
      </c>
      <c r="R43" s="228" t="s">
        <v>268</v>
      </c>
      <c r="S43" s="222" t="s">
        <v>267</v>
      </c>
      <c r="T43" s="209" t="s">
        <v>264</v>
      </c>
      <c r="U43" s="213" t="s">
        <v>266</v>
      </c>
      <c r="V43" s="211" t="s">
        <v>148</v>
      </c>
      <c r="W43" s="228" t="s">
        <v>266</v>
      </c>
      <c r="X43" s="228" t="s">
        <v>268</v>
      </c>
      <c r="Y43" s="222" t="s">
        <v>267</v>
      </c>
      <c r="Z43" s="209" t="s">
        <v>264</v>
      </c>
      <c r="AA43" s="213" t="s">
        <v>266</v>
      </c>
      <c r="AB43" s="211" t="s">
        <v>148</v>
      </c>
      <c r="AC43" s="228" t="s">
        <v>266</v>
      </c>
      <c r="AD43" s="228" t="s">
        <v>268</v>
      </c>
      <c r="AE43" s="212" t="s">
        <v>269</v>
      </c>
      <c r="AX43" s="13" t="s">
        <v>272</v>
      </c>
      <c r="AY43" s="530">
        <v>2.7808946253775352E-2</v>
      </c>
    </row>
    <row r="44" spans="2:51" x14ac:dyDescent="0.25">
      <c r="B44" s="202" t="s">
        <v>4</v>
      </c>
      <c r="C44" s="203">
        <v>43966</v>
      </c>
      <c r="D44" s="215">
        <v>87576</v>
      </c>
      <c r="E44" s="208">
        <v>1.9919028340080971</v>
      </c>
      <c r="F44" s="203">
        <v>5461</v>
      </c>
      <c r="G44" s="215">
        <v>11353</v>
      </c>
      <c r="H44" s="208">
        <v>2.0789232741256178</v>
      </c>
      <c r="I44" s="203">
        <v>38505</v>
      </c>
      <c r="J44" s="215">
        <v>76223</v>
      </c>
      <c r="K44" s="208">
        <v>1.9795610959615635</v>
      </c>
      <c r="M44" s="202" t="s">
        <v>4</v>
      </c>
      <c r="N44" s="203">
        <v>44095</v>
      </c>
      <c r="O44" s="204">
        <v>100.29340854296503</v>
      </c>
      <c r="P44" s="205">
        <v>93427</v>
      </c>
      <c r="Q44" s="204">
        <v>106.68105417009227</v>
      </c>
      <c r="R44" s="229">
        <v>2.1187663000340176</v>
      </c>
      <c r="S44" s="204">
        <v>106.36895855861836</v>
      </c>
      <c r="T44" s="203">
        <v>5292</v>
      </c>
      <c r="U44" s="204">
        <v>96.905328694378326</v>
      </c>
      <c r="V44" s="205">
        <v>9425</v>
      </c>
      <c r="W44" s="204">
        <v>83.017704571478902</v>
      </c>
      <c r="X44" s="229">
        <v>1.7809901738473166</v>
      </c>
      <c r="Y44" s="204">
        <v>85.668874653221152</v>
      </c>
      <c r="Z44" s="203">
        <v>38803</v>
      </c>
      <c r="AA44" s="204">
        <v>100.77392546422543</v>
      </c>
      <c r="AB44" s="205">
        <v>84002</v>
      </c>
      <c r="AC44" s="204">
        <v>110.20558099261378</v>
      </c>
      <c r="AD44" s="229">
        <v>2.1648326160348428</v>
      </c>
      <c r="AE44" s="206">
        <v>109.35922212510872</v>
      </c>
      <c r="AX44" s="13" t="s">
        <v>270</v>
      </c>
      <c r="AY44" s="530">
        <v>0.14098694700047018</v>
      </c>
    </row>
    <row r="45" spans="2:51" x14ac:dyDescent="0.25">
      <c r="B45" s="191" t="s">
        <v>5</v>
      </c>
      <c r="C45" s="188">
        <v>37937</v>
      </c>
      <c r="D45" s="216">
        <v>84130</v>
      </c>
      <c r="E45" s="190">
        <v>2.2176239555051795</v>
      </c>
      <c r="F45" s="188">
        <v>5890</v>
      </c>
      <c r="G45" s="216">
        <v>12733</v>
      </c>
      <c r="H45" s="190">
        <v>2.1617996604414262</v>
      </c>
      <c r="I45" s="188">
        <v>32047</v>
      </c>
      <c r="J45" s="216">
        <v>71397</v>
      </c>
      <c r="K45" s="190">
        <v>2.2278840453084534</v>
      </c>
      <c r="M45" s="191" t="s">
        <v>5</v>
      </c>
      <c r="N45" s="188">
        <v>43697</v>
      </c>
      <c r="O45" s="204">
        <v>115.18306666315208</v>
      </c>
      <c r="P45" s="184">
        <v>89222</v>
      </c>
      <c r="Q45" s="204">
        <v>106.05253773921312</v>
      </c>
      <c r="R45" s="229">
        <v>2.0418335354829851</v>
      </c>
      <c r="S45" s="204">
        <v>92.073028450752417</v>
      </c>
      <c r="T45" s="188">
        <v>5202</v>
      </c>
      <c r="U45" s="204">
        <v>88.31918505942275</v>
      </c>
      <c r="V45" s="184">
        <v>9209</v>
      </c>
      <c r="W45" s="204">
        <v>72.323882824157707</v>
      </c>
      <c r="X45" s="229">
        <v>1.7702806612841215</v>
      </c>
      <c r="Y45" s="204">
        <v>81.889209887406551</v>
      </c>
      <c r="Z45" s="188">
        <v>38495</v>
      </c>
      <c r="AA45" s="204">
        <v>120.12044809186509</v>
      </c>
      <c r="AB45" s="184">
        <v>80013</v>
      </c>
      <c r="AC45" s="204">
        <v>112.06773393840078</v>
      </c>
      <c r="AD45" s="229">
        <v>2.0785296791791144</v>
      </c>
      <c r="AE45" s="206">
        <v>93.296133771241188</v>
      </c>
      <c r="AX45" s="13" t="s">
        <v>285</v>
      </c>
      <c r="AY45" s="531">
        <v>0.82129459639980817</v>
      </c>
    </row>
    <row r="46" spans="2:51" x14ac:dyDescent="0.25">
      <c r="B46" s="191" t="s">
        <v>6</v>
      </c>
      <c r="C46" s="188">
        <v>59404</v>
      </c>
      <c r="D46" s="216">
        <v>115426</v>
      </c>
      <c r="E46" s="190">
        <v>1.9430678068816916</v>
      </c>
      <c r="F46" s="188">
        <v>5172</v>
      </c>
      <c r="G46" s="216">
        <v>8779</v>
      </c>
      <c r="H46" s="190">
        <v>1.6974091260634183</v>
      </c>
      <c r="I46" s="188">
        <v>54232</v>
      </c>
      <c r="J46" s="216">
        <v>106647</v>
      </c>
      <c r="K46" s="190">
        <v>1.9664957958400944</v>
      </c>
      <c r="M46" s="191" t="s">
        <v>6</v>
      </c>
      <c r="N46" s="188">
        <v>63611</v>
      </c>
      <c r="O46" s="204">
        <v>107.08201467914617</v>
      </c>
      <c r="P46" s="184">
        <v>123148</v>
      </c>
      <c r="Q46" s="204">
        <v>106.69000051981357</v>
      </c>
      <c r="R46" s="229">
        <v>1.9359544732829228</v>
      </c>
      <c r="S46" s="204">
        <v>99.633912230258986</v>
      </c>
      <c r="T46" s="188">
        <v>5792</v>
      </c>
      <c r="U46" s="204">
        <v>111.9876256767208</v>
      </c>
      <c r="V46" s="184">
        <v>9258</v>
      </c>
      <c r="W46" s="204">
        <v>105.45620230094544</v>
      </c>
      <c r="X46" s="229">
        <v>1.5984116022099448</v>
      </c>
      <c r="Y46" s="204">
        <v>94.167727607128768</v>
      </c>
      <c r="Z46" s="188">
        <v>57819</v>
      </c>
      <c r="AA46" s="204">
        <v>106.61417613217287</v>
      </c>
      <c r="AB46" s="184">
        <v>113890</v>
      </c>
      <c r="AC46" s="204">
        <v>106.7915646947406</v>
      </c>
      <c r="AD46" s="229">
        <v>1.9697677234127191</v>
      </c>
      <c r="AE46" s="206">
        <v>100.1663836545975</v>
      </c>
    </row>
    <row r="47" spans="2:51" x14ac:dyDescent="0.25">
      <c r="B47" s="191" t="s">
        <v>7</v>
      </c>
      <c r="C47" s="188">
        <v>76583</v>
      </c>
      <c r="D47" s="216">
        <v>156454</v>
      </c>
      <c r="E47" s="190">
        <v>2.0429338103756707</v>
      </c>
      <c r="F47" s="188">
        <v>4326</v>
      </c>
      <c r="G47" s="216">
        <v>7316</v>
      </c>
      <c r="H47" s="190">
        <v>1.691169671752196</v>
      </c>
      <c r="I47" s="188">
        <v>72258</v>
      </c>
      <c r="J47" s="216">
        <v>149138</v>
      </c>
      <c r="K47" s="190">
        <v>2.0639652356832463</v>
      </c>
      <c r="M47" s="191" t="s">
        <v>7</v>
      </c>
      <c r="N47" s="188">
        <v>96203</v>
      </c>
      <c r="O47" s="204">
        <v>125.61926276066491</v>
      </c>
      <c r="P47" s="184">
        <v>184702</v>
      </c>
      <c r="Q47" s="204">
        <v>118.05514719981591</v>
      </c>
      <c r="R47" s="229">
        <v>1.9199193372348056</v>
      </c>
      <c r="S47" s="204">
        <v>93.978538486362211</v>
      </c>
      <c r="T47" s="188">
        <v>4373</v>
      </c>
      <c r="U47" s="204">
        <v>101.08645399907536</v>
      </c>
      <c r="V47" s="184">
        <v>7098</v>
      </c>
      <c r="W47" s="204">
        <v>97.020229633679605</v>
      </c>
      <c r="X47" s="229">
        <v>1.6231420077749827</v>
      </c>
      <c r="Y47" s="204">
        <v>95.977478480516339</v>
      </c>
      <c r="Z47" s="188">
        <v>91830</v>
      </c>
      <c r="AA47" s="204">
        <v>127.08627418417338</v>
      </c>
      <c r="AB47" s="184">
        <v>177604</v>
      </c>
      <c r="AC47" s="204">
        <v>119.08702007536644</v>
      </c>
      <c r="AD47" s="229">
        <v>1.9340520527060874</v>
      </c>
      <c r="AE47" s="206">
        <v>93.705650621864606</v>
      </c>
    </row>
    <row r="48" spans="2:51" x14ac:dyDescent="0.25">
      <c r="B48" s="191" t="s">
        <v>8</v>
      </c>
      <c r="C48" s="188">
        <v>92666</v>
      </c>
      <c r="D48" s="216">
        <v>194752</v>
      </c>
      <c r="E48" s="190">
        <v>2.1016554075928604</v>
      </c>
      <c r="F48" s="188">
        <v>4090</v>
      </c>
      <c r="G48" s="216">
        <v>6798</v>
      </c>
      <c r="H48" s="190">
        <v>1.6621026894865525</v>
      </c>
      <c r="I48" s="188">
        <v>88575</v>
      </c>
      <c r="J48" s="216">
        <v>187954</v>
      </c>
      <c r="K48" s="190">
        <v>2.1219757267852102</v>
      </c>
      <c r="M48" s="191" t="s">
        <v>8</v>
      </c>
      <c r="N48" s="188">
        <v>99016</v>
      </c>
      <c r="O48" s="204">
        <v>106.85256728465673</v>
      </c>
      <c r="P48" s="184">
        <v>199581</v>
      </c>
      <c r="Q48" s="204">
        <v>102.47956375287546</v>
      </c>
      <c r="R48" s="229">
        <v>2.0156439363335217</v>
      </c>
      <c r="S48" s="204">
        <v>95.907441774298647</v>
      </c>
      <c r="T48" s="188">
        <v>4256</v>
      </c>
      <c r="U48" s="204">
        <v>104.05867970660148</v>
      </c>
      <c r="V48" s="184">
        <v>6562</v>
      </c>
      <c r="W48" s="204">
        <v>96.528390703147977</v>
      </c>
      <c r="X48" s="229">
        <v>1.5418233082706767</v>
      </c>
      <c r="Y48" s="204">
        <v>92.763420577038374</v>
      </c>
      <c r="Z48" s="188">
        <v>94760</v>
      </c>
      <c r="AA48" s="204">
        <v>106.9827829523003</v>
      </c>
      <c r="AB48" s="184">
        <v>193019</v>
      </c>
      <c r="AC48" s="204">
        <v>102.69480830415954</v>
      </c>
      <c r="AD48" s="229">
        <v>2.0369248628113126</v>
      </c>
      <c r="AE48" s="206">
        <v>95.991902126856573</v>
      </c>
    </row>
    <row r="49" spans="2:31" x14ac:dyDescent="0.25">
      <c r="B49" s="191" t="s">
        <v>9</v>
      </c>
      <c r="C49" s="188">
        <v>101222</v>
      </c>
      <c r="D49" s="216">
        <v>196449</v>
      </c>
      <c r="E49" s="190">
        <v>1.9407737448380786</v>
      </c>
      <c r="F49" s="188">
        <v>4905</v>
      </c>
      <c r="G49" s="216">
        <v>10634</v>
      </c>
      <c r="H49" s="190">
        <v>2.1679918450560653</v>
      </c>
      <c r="I49" s="188">
        <v>96317</v>
      </c>
      <c r="J49" s="216">
        <v>185815</v>
      </c>
      <c r="K49" s="190">
        <v>1.9292025291485408</v>
      </c>
      <c r="M49" s="191" t="s">
        <v>9</v>
      </c>
      <c r="N49" s="188">
        <v>112484</v>
      </c>
      <c r="O49" s="204">
        <v>111.12603979372074</v>
      </c>
      <c r="P49" s="184">
        <v>217019</v>
      </c>
      <c r="Q49" s="204">
        <v>110.47091102525337</v>
      </c>
      <c r="R49" s="229">
        <v>1.9293321716866398</v>
      </c>
      <c r="S49" s="204">
        <v>99.410463317433567</v>
      </c>
      <c r="T49" s="188">
        <v>4275</v>
      </c>
      <c r="U49" s="204">
        <v>87.155963302752298</v>
      </c>
      <c r="V49" s="184">
        <v>7240</v>
      </c>
      <c r="W49" s="204">
        <v>68.083505736317477</v>
      </c>
      <c r="X49" s="229">
        <v>1.6935672514619884</v>
      </c>
      <c r="Y49" s="204">
        <v>78.116864476406363</v>
      </c>
      <c r="Z49" s="188">
        <v>108209</v>
      </c>
      <c r="AA49" s="204">
        <v>112.3467300684199</v>
      </c>
      <c r="AB49" s="184">
        <v>209779</v>
      </c>
      <c r="AC49" s="204">
        <v>112.89669832898312</v>
      </c>
      <c r="AD49" s="229">
        <v>1.9386465081462725</v>
      </c>
      <c r="AE49" s="206">
        <v>100.48952760817184</v>
      </c>
    </row>
    <row r="50" spans="2:31" x14ac:dyDescent="0.25">
      <c r="B50" s="191" t="s">
        <v>10</v>
      </c>
      <c r="C50" s="188">
        <v>131210</v>
      </c>
      <c r="D50" s="216">
        <v>270551</v>
      </c>
      <c r="E50" s="190">
        <v>2.061969362091304</v>
      </c>
      <c r="F50" s="188">
        <v>3196</v>
      </c>
      <c r="G50" s="216">
        <v>7816</v>
      </c>
      <c r="H50" s="190">
        <v>2.4455569461827285</v>
      </c>
      <c r="I50" s="188">
        <v>128014</v>
      </c>
      <c r="J50" s="216">
        <v>262736</v>
      </c>
      <c r="K50" s="190">
        <v>2.0524005186932679</v>
      </c>
      <c r="M50" s="191" t="s">
        <v>10</v>
      </c>
      <c r="N50" s="188">
        <v>147311</v>
      </c>
      <c r="O50" s="204">
        <v>112.27116835607043</v>
      </c>
      <c r="P50" s="184">
        <v>295200</v>
      </c>
      <c r="Q50" s="204">
        <v>109.11066675044631</v>
      </c>
      <c r="R50" s="229">
        <v>2.0039236716877897</v>
      </c>
      <c r="S50" s="204">
        <v>97.184939239609122</v>
      </c>
      <c r="T50" s="188">
        <v>3051</v>
      </c>
      <c r="U50" s="204">
        <v>95.463078848560698</v>
      </c>
      <c r="V50" s="184">
        <v>6712</v>
      </c>
      <c r="W50" s="204">
        <v>85.875127942681686</v>
      </c>
      <c r="X50" s="229">
        <v>2.1999344477220584</v>
      </c>
      <c r="Y50" s="204">
        <v>89.956377877682939</v>
      </c>
      <c r="Z50" s="188">
        <v>144260</v>
      </c>
      <c r="AA50" s="204">
        <v>112.69079944381085</v>
      </c>
      <c r="AB50" s="184">
        <v>288488</v>
      </c>
      <c r="AC50" s="204">
        <v>109.8014737226722</v>
      </c>
      <c r="AD50" s="229">
        <v>1.9997781782892001</v>
      </c>
      <c r="AE50" s="206">
        <v>97.436058901526124</v>
      </c>
    </row>
    <row r="51" spans="2:31" x14ac:dyDescent="0.25">
      <c r="B51" s="191" t="s">
        <v>11</v>
      </c>
      <c r="C51" s="188">
        <v>152461</v>
      </c>
      <c r="D51" s="216">
        <v>332041</v>
      </c>
      <c r="E51" s="190">
        <v>2.1778749975403544</v>
      </c>
      <c r="F51" s="188">
        <v>3407</v>
      </c>
      <c r="G51" s="216">
        <v>8138</v>
      </c>
      <c r="H51" s="190">
        <v>2.3886116818315233</v>
      </c>
      <c r="I51" s="188">
        <v>149055</v>
      </c>
      <c r="J51" s="216">
        <v>323903</v>
      </c>
      <c r="K51" s="190">
        <v>2.1730435074301431</v>
      </c>
      <c r="M51" s="191" t="s">
        <v>11</v>
      </c>
      <c r="N51" s="188">
        <v>172843</v>
      </c>
      <c r="O51" s="204">
        <v>113.36866477328628</v>
      </c>
      <c r="P51" s="184">
        <v>340831</v>
      </c>
      <c r="Q51" s="204">
        <v>102.64726344035826</v>
      </c>
      <c r="R51" s="229">
        <v>1.9719109249434459</v>
      </c>
      <c r="S51" s="204">
        <v>90.542888236031914</v>
      </c>
      <c r="T51" s="188">
        <v>3201</v>
      </c>
      <c r="U51" s="204">
        <v>93.953624889932499</v>
      </c>
      <c r="V51" s="184">
        <v>6600</v>
      </c>
      <c r="W51" s="204">
        <v>81.101007618579501</v>
      </c>
      <c r="X51" s="229">
        <v>2.0618556701030926</v>
      </c>
      <c r="Y51" s="204">
        <v>86.320253969540872</v>
      </c>
      <c r="Z51" s="188">
        <v>169642</v>
      </c>
      <c r="AA51" s="204">
        <v>113.81168025225588</v>
      </c>
      <c r="AB51" s="184">
        <v>334231</v>
      </c>
      <c r="AC51" s="204">
        <v>103.18860893539114</v>
      </c>
      <c r="AD51" s="229">
        <v>1.9702137442378655</v>
      </c>
      <c r="AE51" s="206">
        <v>90.666097457379237</v>
      </c>
    </row>
    <row r="52" spans="2:31" x14ac:dyDescent="0.25">
      <c r="B52" s="191" t="s">
        <v>12</v>
      </c>
      <c r="C52" s="188">
        <v>106521</v>
      </c>
      <c r="D52" s="216">
        <v>232932</v>
      </c>
      <c r="E52" s="190">
        <v>2.186723744613738</v>
      </c>
      <c r="F52" s="188">
        <v>3683</v>
      </c>
      <c r="G52" s="216">
        <v>7287</v>
      </c>
      <c r="H52" s="190">
        <v>1.9785500950312245</v>
      </c>
      <c r="I52" s="188">
        <v>102838</v>
      </c>
      <c r="J52" s="216">
        <v>225646</v>
      </c>
      <c r="K52" s="190">
        <v>2.1941889184931642</v>
      </c>
      <c r="M52" s="191" t="s">
        <v>12</v>
      </c>
      <c r="N52" s="188">
        <v>113942</v>
      </c>
      <c r="O52" s="204">
        <v>106.96670140160155</v>
      </c>
      <c r="P52" s="184">
        <v>229044</v>
      </c>
      <c r="Q52" s="204">
        <v>98.330843336252642</v>
      </c>
      <c r="R52" s="229">
        <v>2.0101806182092643</v>
      </c>
      <c r="S52" s="204">
        <v>91.926592152331608</v>
      </c>
      <c r="T52" s="188">
        <v>3947</v>
      </c>
      <c r="U52" s="204">
        <v>107.16806950855282</v>
      </c>
      <c r="V52" s="184">
        <v>6979</v>
      </c>
      <c r="W52" s="204">
        <v>95.77329490874159</v>
      </c>
      <c r="X52" s="229">
        <v>1.7681783633139092</v>
      </c>
      <c r="Y52" s="204">
        <v>89.36737905976571</v>
      </c>
      <c r="Z52" s="188">
        <v>109995</v>
      </c>
      <c r="AA52" s="204">
        <v>106.95948968280207</v>
      </c>
      <c r="AB52" s="184">
        <v>222065</v>
      </c>
      <c r="AC52" s="204">
        <v>98.413000895207531</v>
      </c>
      <c r="AD52" s="229">
        <v>2.018864493840629</v>
      </c>
      <c r="AE52" s="206">
        <v>92.009602127927195</v>
      </c>
    </row>
    <row r="53" spans="2:31" x14ac:dyDescent="0.25">
      <c r="B53" s="191" t="s">
        <v>13</v>
      </c>
      <c r="C53" s="188">
        <v>86718</v>
      </c>
      <c r="D53" s="216">
        <v>206237</v>
      </c>
      <c r="E53" s="190">
        <v>2.3782490371087892</v>
      </c>
      <c r="F53" s="188">
        <v>4986</v>
      </c>
      <c r="G53" s="216">
        <v>9093</v>
      </c>
      <c r="H53" s="190">
        <v>1.8237063778580025</v>
      </c>
      <c r="I53" s="188">
        <v>81732</v>
      </c>
      <c r="J53" s="216">
        <v>197144</v>
      </c>
      <c r="K53" s="190">
        <v>2.4120785004649341</v>
      </c>
      <c r="M53" s="191" t="s">
        <v>13</v>
      </c>
      <c r="N53" s="188">
        <v>92948</v>
      </c>
      <c r="O53" s="204">
        <v>107.18420627782007</v>
      </c>
      <c r="P53" s="184">
        <v>187190</v>
      </c>
      <c r="Q53" s="204">
        <v>90.764508793281522</v>
      </c>
      <c r="R53" s="229">
        <v>2.0139217627060293</v>
      </c>
      <c r="S53" s="204">
        <v>84.68086105710492</v>
      </c>
      <c r="T53" s="188">
        <v>5334</v>
      </c>
      <c r="U53" s="204">
        <v>106.97954271961491</v>
      </c>
      <c r="V53" s="184">
        <v>8383</v>
      </c>
      <c r="W53" s="204">
        <v>92.191795886946011</v>
      </c>
      <c r="X53" s="229">
        <v>1.5716160479940007</v>
      </c>
      <c r="Y53" s="204">
        <v>86.177033050677295</v>
      </c>
      <c r="Z53" s="188">
        <v>87614</v>
      </c>
      <c r="AA53" s="204">
        <v>107.1966916262908</v>
      </c>
      <c r="AB53" s="184">
        <v>178807</v>
      </c>
      <c r="AC53" s="204">
        <v>90.698677109118208</v>
      </c>
      <c r="AD53" s="229">
        <v>2.040849635902938</v>
      </c>
      <c r="AE53" s="206">
        <v>84.609586110466935</v>
      </c>
    </row>
    <row r="54" spans="2:31" x14ac:dyDescent="0.25">
      <c r="B54" s="191" t="s">
        <v>14</v>
      </c>
      <c r="C54" s="188">
        <v>62507</v>
      </c>
      <c r="D54" s="216">
        <v>133689</v>
      </c>
      <c r="E54" s="190">
        <v>2.1387844561409124</v>
      </c>
      <c r="F54" s="188">
        <v>5433</v>
      </c>
      <c r="G54" s="216">
        <v>8860</v>
      </c>
      <c r="H54" s="190">
        <v>1.6307748941652862</v>
      </c>
      <c r="I54" s="188">
        <v>57074</v>
      </c>
      <c r="J54" s="216">
        <v>124829</v>
      </c>
      <c r="K54" s="190">
        <v>2.1871430073238254</v>
      </c>
      <c r="M54" s="191" t="s">
        <v>14</v>
      </c>
      <c r="N54" s="188">
        <v>65892</v>
      </c>
      <c r="O54" s="204">
        <v>105.4153934759307</v>
      </c>
      <c r="P54" s="184">
        <v>127832</v>
      </c>
      <c r="Q54" s="204">
        <v>95.618936486921129</v>
      </c>
      <c r="R54" s="229">
        <v>1.9400230680507498</v>
      </c>
      <c r="S54" s="204">
        <v>90.706806030898733</v>
      </c>
      <c r="T54" s="188">
        <v>6204</v>
      </c>
      <c r="U54" s="204">
        <v>114.19105466593042</v>
      </c>
      <c r="V54" s="184">
        <v>9370</v>
      </c>
      <c r="W54" s="204">
        <v>105.75620767494355</v>
      </c>
      <c r="X54" s="229">
        <v>1.5103159252095422</v>
      </c>
      <c r="Y54" s="204">
        <v>92.613390763695733</v>
      </c>
      <c r="Z54" s="188">
        <v>59688</v>
      </c>
      <c r="AA54" s="204">
        <v>104.58001892280197</v>
      </c>
      <c r="AB54" s="184">
        <v>118462</v>
      </c>
      <c r="AC54" s="204">
        <v>94.899422409856683</v>
      </c>
      <c r="AD54" s="229">
        <v>1.9846870392708753</v>
      </c>
      <c r="AE54" s="206">
        <v>90.74335937910736</v>
      </c>
    </row>
    <row r="55" spans="2:31" ht="15.75" thickBot="1" x14ac:dyDescent="0.3">
      <c r="B55" s="192" t="s">
        <v>15</v>
      </c>
      <c r="C55" s="198">
        <v>71667</v>
      </c>
      <c r="D55" s="217">
        <v>169677</v>
      </c>
      <c r="E55" s="220">
        <v>2.3675750345347231</v>
      </c>
      <c r="F55" s="198">
        <v>7204</v>
      </c>
      <c r="G55" s="217">
        <v>13714</v>
      </c>
      <c r="H55" s="220">
        <v>1.9036646307606886</v>
      </c>
      <c r="I55" s="198">
        <v>64464</v>
      </c>
      <c r="J55" s="217">
        <v>155963</v>
      </c>
      <c r="K55" s="220">
        <v>2.4193813601389924</v>
      </c>
      <c r="M55" s="192" t="s">
        <v>15</v>
      </c>
      <c r="N55" s="198">
        <v>76574</v>
      </c>
      <c r="O55" s="204">
        <v>106.84694489793071</v>
      </c>
      <c r="P55" s="200">
        <v>143083</v>
      </c>
      <c r="Q55" s="204">
        <v>84.32669130170855</v>
      </c>
      <c r="R55" s="344">
        <v>1.8685585185572127</v>
      </c>
      <c r="S55" s="204">
        <v>78.92288486326359</v>
      </c>
      <c r="T55" s="198">
        <v>8206</v>
      </c>
      <c r="U55" s="204">
        <v>113.90893947806775</v>
      </c>
      <c r="V55" s="200">
        <v>11575</v>
      </c>
      <c r="W55" s="343">
        <v>84.402800058334549</v>
      </c>
      <c r="X55" s="344">
        <v>1.4105532537167926</v>
      </c>
      <c r="Y55" s="204">
        <v>74.096730638586649</v>
      </c>
      <c r="Z55" s="198">
        <v>68368</v>
      </c>
      <c r="AA55" s="204">
        <v>106.05609332340531</v>
      </c>
      <c r="AB55" s="200">
        <v>131508</v>
      </c>
      <c r="AC55" s="204">
        <v>84.319998974115649</v>
      </c>
      <c r="AD55" s="344">
        <v>1.9235314767142522</v>
      </c>
      <c r="AE55" s="206">
        <v>79.505096154156789</v>
      </c>
    </row>
    <row r="56" spans="2:31" ht="15.75" thickBot="1" x14ac:dyDescent="0.3">
      <c r="B56" s="193" t="s">
        <v>147</v>
      </c>
      <c r="C56" s="194">
        <v>1022862</v>
      </c>
      <c r="D56" s="218">
        <v>2179914</v>
      </c>
      <c r="E56" s="221">
        <v>2.1311907178094405</v>
      </c>
      <c r="F56" s="194">
        <v>57753</v>
      </c>
      <c r="G56" s="218">
        <v>112521</v>
      </c>
      <c r="H56" s="221">
        <v>1.9483143732793102</v>
      </c>
      <c r="I56" s="233">
        <v>965111</v>
      </c>
      <c r="J56" s="218">
        <v>2067395</v>
      </c>
      <c r="K56" s="221">
        <v>2.1421318376849916</v>
      </c>
      <c r="M56" s="193" t="s">
        <v>147</v>
      </c>
      <c r="N56" s="76">
        <v>1128616</v>
      </c>
      <c r="O56" s="272">
        <v>110.33902911634219</v>
      </c>
      <c r="P56" s="270">
        <v>2230279</v>
      </c>
      <c r="Q56" s="272">
        <v>102.3104122456207</v>
      </c>
      <c r="R56" s="271">
        <v>1.9761185381033053</v>
      </c>
      <c r="S56" s="272">
        <v>92.723683600427492</v>
      </c>
      <c r="T56" s="270">
        <v>59133</v>
      </c>
      <c r="U56" s="272">
        <v>102.38948626045401</v>
      </c>
      <c r="V56" s="270">
        <v>98411</v>
      </c>
      <c r="W56" s="342">
        <v>87.460118555647398</v>
      </c>
      <c r="X56" s="271">
        <v>1.6642314781932255</v>
      </c>
      <c r="Y56" s="272">
        <v>85.419042276635778</v>
      </c>
      <c r="Z56" s="270">
        <v>1069483</v>
      </c>
      <c r="AA56" s="272">
        <v>110.81450734682332</v>
      </c>
      <c r="AB56" s="270">
        <v>2131868</v>
      </c>
      <c r="AC56" s="272">
        <v>103.1185622486269</v>
      </c>
      <c r="AD56" s="271">
        <v>1.9933631483623395</v>
      </c>
      <c r="AE56" s="272">
        <v>93.055110488277563</v>
      </c>
    </row>
    <row r="57" spans="2:31" ht="15.75" thickBot="1" x14ac:dyDescent="0.3">
      <c r="B57" s="237" t="s">
        <v>271</v>
      </c>
      <c r="C57" s="240">
        <v>0.17239439924075556</v>
      </c>
      <c r="D57" s="239">
        <v>0.1388948604707855</v>
      </c>
      <c r="F57" s="234">
        <v>5.6462162051185788E-2</v>
      </c>
      <c r="G57" s="234">
        <v>5.1617173888511197E-2</v>
      </c>
      <c r="H57" s="232"/>
      <c r="I57" s="234">
        <v>0.94353979324679182</v>
      </c>
      <c r="J57" s="234">
        <v>0.94838374357887512</v>
      </c>
      <c r="M57" s="237" t="s">
        <v>271</v>
      </c>
      <c r="N57" s="239">
        <v>0.18103415780289309</v>
      </c>
      <c r="P57" s="239">
        <v>0.14098694700047018</v>
      </c>
      <c r="T57" s="231">
        <v>5.2394259872268333E-2</v>
      </c>
      <c r="V57" s="231">
        <v>4.4124972705208633E-2</v>
      </c>
      <c r="Z57" s="231">
        <v>0.94760574012773169</v>
      </c>
      <c r="AB57" s="231">
        <v>0.95587502729479135</v>
      </c>
    </row>
    <row r="58" spans="2:31" x14ac:dyDescent="0.25">
      <c r="E58" s="341"/>
    </row>
    <row r="59" spans="2:31" ht="23.25" x14ac:dyDescent="0.35">
      <c r="B59" s="183" t="s">
        <v>272</v>
      </c>
      <c r="N59" s="255"/>
      <c r="O59" s="255"/>
      <c r="P59" s="6"/>
      <c r="Y59" s="255"/>
      <c r="Z59" s="255"/>
    </row>
    <row r="60" spans="2:31" ht="15.75" thickBot="1" x14ac:dyDescent="0.3"/>
    <row r="61" spans="2:31" x14ac:dyDescent="0.25">
      <c r="B61" s="2093">
        <v>2018</v>
      </c>
      <c r="C61" s="2095" t="s">
        <v>261</v>
      </c>
      <c r="D61" s="2096"/>
      <c r="E61" s="2097"/>
      <c r="F61" s="2095" t="s">
        <v>262</v>
      </c>
      <c r="G61" s="2096"/>
      <c r="H61" s="2097"/>
      <c r="I61" s="2095" t="s">
        <v>263</v>
      </c>
      <c r="J61" s="2096"/>
      <c r="K61" s="2097"/>
      <c r="M61" s="2093">
        <v>2019</v>
      </c>
      <c r="N61" s="2095" t="s">
        <v>261</v>
      </c>
      <c r="O61" s="2096"/>
      <c r="P61" s="2096"/>
      <c r="Q61" s="2096"/>
      <c r="R61" s="2096"/>
      <c r="S61" s="2097"/>
      <c r="T61" s="2095" t="s">
        <v>262</v>
      </c>
      <c r="U61" s="2096"/>
      <c r="V61" s="2096"/>
      <c r="W61" s="2096"/>
      <c r="X61" s="2096"/>
      <c r="Y61" s="2097"/>
      <c r="Z61" s="2095" t="s">
        <v>263</v>
      </c>
      <c r="AA61" s="2096"/>
      <c r="AB61" s="2096"/>
      <c r="AC61" s="2096"/>
      <c r="AD61" s="2096"/>
      <c r="AE61" s="2097"/>
    </row>
    <row r="62" spans="2:31" ht="30.75" thickBot="1" x14ac:dyDescent="0.3">
      <c r="B62" s="2094"/>
      <c r="C62" s="209" t="s">
        <v>264</v>
      </c>
      <c r="D62" s="219" t="s">
        <v>148</v>
      </c>
      <c r="E62" s="214" t="s">
        <v>268</v>
      </c>
      <c r="F62" s="209" t="s">
        <v>264</v>
      </c>
      <c r="G62" s="219" t="s">
        <v>148</v>
      </c>
      <c r="H62" s="214" t="s">
        <v>268</v>
      </c>
      <c r="I62" s="209" t="s">
        <v>264</v>
      </c>
      <c r="J62" s="219" t="s">
        <v>148</v>
      </c>
      <c r="K62" s="214" t="s">
        <v>268</v>
      </c>
      <c r="M62" s="2094"/>
      <c r="N62" s="209" t="s">
        <v>264</v>
      </c>
      <c r="O62" s="210" t="s">
        <v>267</v>
      </c>
      <c r="P62" s="211" t="s">
        <v>148</v>
      </c>
      <c r="Q62" s="222" t="s">
        <v>267</v>
      </c>
      <c r="R62" s="228" t="s">
        <v>268</v>
      </c>
      <c r="S62" s="222" t="s">
        <v>267</v>
      </c>
      <c r="T62" s="209" t="s">
        <v>264</v>
      </c>
      <c r="U62" s="213" t="s">
        <v>266</v>
      </c>
      <c r="V62" s="211" t="s">
        <v>148</v>
      </c>
      <c r="W62" s="228" t="s">
        <v>266</v>
      </c>
      <c r="X62" s="228" t="s">
        <v>268</v>
      </c>
      <c r="Y62" s="222" t="s">
        <v>267</v>
      </c>
      <c r="Z62" s="209" t="s">
        <v>264</v>
      </c>
      <c r="AA62" s="213" t="s">
        <v>266</v>
      </c>
      <c r="AB62" s="211" t="s">
        <v>148</v>
      </c>
      <c r="AC62" s="228" t="s">
        <v>266</v>
      </c>
      <c r="AD62" s="228" t="s">
        <v>268</v>
      </c>
      <c r="AE62" s="212" t="s">
        <v>269</v>
      </c>
    </row>
    <row r="63" spans="2:31" x14ac:dyDescent="0.25">
      <c r="B63" s="202" t="s">
        <v>4</v>
      </c>
      <c r="C63" s="203">
        <v>9851</v>
      </c>
      <c r="D63" s="215">
        <v>23174</v>
      </c>
      <c r="E63" s="208">
        <v>2.3524515277636788</v>
      </c>
      <c r="F63" s="203">
        <v>2248</v>
      </c>
      <c r="G63" s="215">
        <v>4087</v>
      </c>
      <c r="H63" s="208">
        <v>1.8180604982206405</v>
      </c>
      <c r="I63" s="203">
        <v>7603</v>
      </c>
      <c r="J63" s="215">
        <v>19087</v>
      </c>
      <c r="K63" s="208">
        <v>2.5104563987899513</v>
      </c>
      <c r="M63" s="202" t="s">
        <v>4</v>
      </c>
      <c r="N63" s="203">
        <v>10819</v>
      </c>
      <c r="O63" s="204">
        <v>109.82641356207492</v>
      </c>
      <c r="P63" s="205">
        <v>31297</v>
      </c>
      <c r="Q63" s="204">
        <v>135.05221368775352</v>
      </c>
      <c r="R63" s="229">
        <v>2.892781218227193</v>
      </c>
      <c r="S63" s="204">
        <v>122.9687916663333</v>
      </c>
      <c r="T63" s="203">
        <v>2064</v>
      </c>
      <c r="U63" s="204">
        <v>91.814946619217082</v>
      </c>
      <c r="V63" s="205">
        <v>3927</v>
      </c>
      <c r="W63" s="204">
        <v>96.085148030340108</v>
      </c>
      <c r="X63" s="229">
        <v>1.9026162790697674</v>
      </c>
      <c r="Y63" s="204">
        <v>104.65087828110686</v>
      </c>
      <c r="Z63" s="203">
        <v>8755</v>
      </c>
      <c r="AA63" s="204">
        <v>115.1519137182691</v>
      </c>
      <c r="AB63" s="205">
        <v>27370</v>
      </c>
      <c r="AC63" s="204">
        <v>143.39602871064073</v>
      </c>
      <c r="AD63" s="229">
        <v>3.1262135922330097</v>
      </c>
      <c r="AE63" s="206">
        <v>124.52769917612811</v>
      </c>
    </row>
    <row r="64" spans="2:31" x14ac:dyDescent="0.25">
      <c r="B64" s="191" t="s">
        <v>5</v>
      </c>
      <c r="C64" s="188">
        <v>12100</v>
      </c>
      <c r="D64" s="216">
        <v>29518</v>
      </c>
      <c r="E64" s="190">
        <v>2.4395041322314048</v>
      </c>
      <c r="F64" s="188">
        <v>2506</v>
      </c>
      <c r="G64" s="216">
        <v>5474</v>
      </c>
      <c r="H64" s="190">
        <v>2.1843575418994412</v>
      </c>
      <c r="I64" s="188">
        <v>9594</v>
      </c>
      <c r="J64" s="216">
        <v>24044</v>
      </c>
      <c r="K64" s="190">
        <v>2.506149676881384</v>
      </c>
      <c r="M64" s="191" t="s">
        <v>5</v>
      </c>
      <c r="N64" s="188">
        <v>11198</v>
      </c>
      <c r="O64" s="204">
        <v>92.545454545454547</v>
      </c>
      <c r="P64" s="184">
        <v>33853</v>
      </c>
      <c r="Q64" s="204">
        <v>114.68595433294939</v>
      </c>
      <c r="R64" s="229">
        <v>3.0231291302018217</v>
      </c>
      <c r="S64" s="204">
        <v>123.9239192202793</v>
      </c>
      <c r="T64" s="188">
        <v>2821</v>
      </c>
      <c r="U64" s="204">
        <v>112.56983240223464</v>
      </c>
      <c r="V64" s="184">
        <v>5853</v>
      </c>
      <c r="W64" s="204">
        <v>106.92363902082572</v>
      </c>
      <c r="X64" s="229">
        <v>2.0747961715703651</v>
      </c>
      <c r="Y64" s="204">
        <v>94.98427486217274</v>
      </c>
      <c r="Z64" s="188">
        <v>8377</v>
      </c>
      <c r="AA64" s="204">
        <v>87.314988534500728</v>
      </c>
      <c r="AB64" s="184">
        <v>28000</v>
      </c>
      <c r="AC64" s="204">
        <v>116.45316918981867</v>
      </c>
      <c r="AD64" s="229">
        <v>3.342485376626477</v>
      </c>
      <c r="AE64" s="206">
        <v>133.3713388094927</v>
      </c>
    </row>
    <row r="65" spans="2:31" x14ac:dyDescent="0.25">
      <c r="B65" s="191" t="s">
        <v>6</v>
      </c>
      <c r="C65" s="188">
        <v>11777</v>
      </c>
      <c r="D65" s="216">
        <v>27185</v>
      </c>
      <c r="E65" s="190">
        <v>2.3083128131102999</v>
      </c>
      <c r="F65" s="188">
        <v>2406</v>
      </c>
      <c r="G65" s="216">
        <v>4543</v>
      </c>
      <c r="H65" s="190">
        <v>1.8881961762261015</v>
      </c>
      <c r="I65" s="188">
        <v>9371</v>
      </c>
      <c r="J65" s="216">
        <v>22642</v>
      </c>
      <c r="K65" s="190">
        <v>2.4161775690961478</v>
      </c>
      <c r="M65" s="191" t="s">
        <v>6</v>
      </c>
      <c r="N65" s="188">
        <v>9856</v>
      </c>
      <c r="O65" s="204">
        <v>83.688545469983865</v>
      </c>
      <c r="P65" s="184">
        <v>23661</v>
      </c>
      <c r="Q65" s="204">
        <v>87.036968916681985</v>
      </c>
      <c r="R65" s="229">
        <v>2.4006696428571428</v>
      </c>
      <c r="S65" s="204">
        <v>104.0010534630442</v>
      </c>
      <c r="T65" s="188">
        <v>2158</v>
      </c>
      <c r="U65" s="204">
        <v>89.692435577722364</v>
      </c>
      <c r="V65" s="184">
        <v>3788</v>
      </c>
      <c r="W65" s="204">
        <v>83.38102575390711</v>
      </c>
      <c r="X65" s="229">
        <v>1.7553290083410564</v>
      </c>
      <c r="Y65" s="204">
        <v>92.963275238137385</v>
      </c>
      <c r="Z65" s="188">
        <v>7698</v>
      </c>
      <c r="AA65" s="204">
        <v>82.147049407747303</v>
      </c>
      <c r="AB65" s="184">
        <v>19873</v>
      </c>
      <c r="AC65" s="204">
        <v>87.770514972175604</v>
      </c>
      <c r="AD65" s="229">
        <v>2.5815796310730059</v>
      </c>
      <c r="AE65" s="206">
        <v>106.84560870411244</v>
      </c>
    </row>
    <row r="66" spans="2:31" x14ac:dyDescent="0.25">
      <c r="B66" s="191" t="s">
        <v>7</v>
      </c>
      <c r="C66" s="188">
        <v>14863</v>
      </c>
      <c r="D66" s="216">
        <v>34311</v>
      </c>
      <c r="E66" s="190">
        <v>2.3084841552849356</v>
      </c>
      <c r="F66" s="188">
        <v>2093</v>
      </c>
      <c r="G66" s="216">
        <v>4169</v>
      </c>
      <c r="H66" s="190">
        <v>1.9918776875298614</v>
      </c>
      <c r="I66" s="188">
        <v>12770</v>
      </c>
      <c r="J66" s="216">
        <v>30142</v>
      </c>
      <c r="K66" s="190">
        <v>2.3603758809710258</v>
      </c>
      <c r="M66" s="191" t="s">
        <v>7</v>
      </c>
      <c r="N66" s="188">
        <v>15484</v>
      </c>
      <c r="O66" s="204">
        <v>104.17816053286685</v>
      </c>
      <c r="P66" s="184">
        <v>34296</v>
      </c>
      <c r="Q66" s="204">
        <v>99.956282241846637</v>
      </c>
      <c r="R66" s="229">
        <v>2.2149315422371481</v>
      </c>
      <c r="S66" s="204">
        <v>95.947444004169895</v>
      </c>
      <c r="T66" s="188">
        <v>2148</v>
      </c>
      <c r="U66" s="204">
        <v>102.62780697563308</v>
      </c>
      <c r="V66" s="184">
        <v>3897</v>
      </c>
      <c r="W66" s="204">
        <v>93.475653633964981</v>
      </c>
      <c r="X66" s="229">
        <v>1.8142458100558658</v>
      </c>
      <c r="Y66" s="204">
        <v>91.082189504603676</v>
      </c>
      <c r="Z66" s="188">
        <v>13336</v>
      </c>
      <c r="AA66" s="204">
        <v>104.43226311667972</v>
      </c>
      <c r="AB66" s="184">
        <v>30399</v>
      </c>
      <c r="AC66" s="204">
        <v>100.85263088049896</v>
      </c>
      <c r="AD66" s="229">
        <v>2.2794691061787642</v>
      </c>
      <c r="AE66" s="206">
        <v>96.572292767244434</v>
      </c>
    </row>
    <row r="67" spans="2:31" x14ac:dyDescent="0.25">
      <c r="B67" s="191" t="s">
        <v>8</v>
      </c>
      <c r="C67" s="188">
        <v>16780</v>
      </c>
      <c r="D67" s="216">
        <v>37503</v>
      </c>
      <c r="E67" s="190">
        <v>2.2349821215733017</v>
      </c>
      <c r="F67" s="188">
        <v>2643</v>
      </c>
      <c r="G67" s="216">
        <v>4830</v>
      </c>
      <c r="H67" s="190">
        <v>1.8274687854710556</v>
      </c>
      <c r="I67" s="188">
        <v>14137</v>
      </c>
      <c r="J67" s="216">
        <v>32673</v>
      </c>
      <c r="K67" s="190">
        <v>2.3111692721227985</v>
      </c>
      <c r="M67" s="191" t="s">
        <v>8</v>
      </c>
      <c r="N67" s="188">
        <v>17483</v>
      </c>
      <c r="O67" s="204">
        <v>104.18951132300359</v>
      </c>
      <c r="P67" s="184">
        <v>38043</v>
      </c>
      <c r="Q67" s="204">
        <v>101.43988480921526</v>
      </c>
      <c r="R67" s="229">
        <v>2.1759995424126295</v>
      </c>
      <c r="S67" s="204">
        <v>97.360937316171828</v>
      </c>
      <c r="T67" s="188">
        <v>2641</v>
      </c>
      <c r="U67" s="204">
        <v>99.924328414680289</v>
      </c>
      <c r="V67" s="184">
        <v>4766</v>
      </c>
      <c r="W67" s="204">
        <v>98.674948240165634</v>
      </c>
      <c r="X67" s="229">
        <v>1.804619462324877</v>
      </c>
      <c r="Y67" s="204">
        <v>98.74967368374017</v>
      </c>
      <c r="Z67" s="188">
        <v>14842</v>
      </c>
      <c r="AA67" s="204">
        <v>104.98691377237037</v>
      </c>
      <c r="AB67" s="184">
        <v>33277</v>
      </c>
      <c r="AC67" s="204">
        <v>101.84862118568849</v>
      </c>
      <c r="AD67" s="229">
        <v>2.2420832771863632</v>
      </c>
      <c r="AE67" s="206">
        <v>97.010777368419227</v>
      </c>
    </row>
    <row r="68" spans="2:31" x14ac:dyDescent="0.25">
      <c r="B68" s="191" t="s">
        <v>9</v>
      </c>
      <c r="C68" s="188">
        <v>19787</v>
      </c>
      <c r="D68" s="216">
        <v>48153</v>
      </c>
      <c r="E68" s="190">
        <v>2.4335674938090666</v>
      </c>
      <c r="F68" s="188">
        <v>2240</v>
      </c>
      <c r="G68" s="216">
        <v>5029</v>
      </c>
      <c r="H68" s="190">
        <v>2.2450892857142857</v>
      </c>
      <c r="I68" s="188">
        <v>17547</v>
      </c>
      <c r="J68" s="216">
        <v>43124</v>
      </c>
      <c r="K68" s="190">
        <v>2.4576280845728613</v>
      </c>
      <c r="M68" s="191" t="s">
        <v>9</v>
      </c>
      <c r="N68" s="188">
        <v>23771</v>
      </c>
      <c r="O68" s="204">
        <v>120.13443169757923</v>
      </c>
      <c r="P68" s="184">
        <v>48381</v>
      </c>
      <c r="Q68" s="204">
        <v>100.47349074824</v>
      </c>
      <c r="R68" s="229">
        <v>2.035295107483909</v>
      </c>
      <c r="S68" s="204">
        <v>83.634216542653846</v>
      </c>
      <c r="T68" s="188">
        <v>2591</v>
      </c>
      <c r="U68" s="204">
        <v>115.66964285714285</v>
      </c>
      <c r="V68" s="184">
        <v>4928</v>
      </c>
      <c r="W68" s="204">
        <v>97.991648439053492</v>
      </c>
      <c r="X68" s="229">
        <v>1.9019683519876496</v>
      </c>
      <c r="Y68" s="204">
        <v>84.716824586445313</v>
      </c>
      <c r="Z68" s="188">
        <v>21180</v>
      </c>
      <c r="AA68" s="204">
        <v>120.70439391348948</v>
      </c>
      <c r="AB68" s="184">
        <v>43453</v>
      </c>
      <c r="AC68" s="204">
        <v>100.76291624153603</v>
      </c>
      <c r="AD68" s="229">
        <v>2.0516052880075542</v>
      </c>
      <c r="AE68" s="206">
        <v>83.479078908887288</v>
      </c>
    </row>
    <row r="69" spans="2:31" x14ac:dyDescent="0.25">
      <c r="B69" s="191" t="s">
        <v>10</v>
      </c>
      <c r="C69" s="188">
        <v>31206</v>
      </c>
      <c r="D69" s="216">
        <v>58965</v>
      </c>
      <c r="E69" s="190">
        <v>1.8895404729859642</v>
      </c>
      <c r="F69" s="188">
        <v>2320</v>
      </c>
      <c r="G69" s="216">
        <v>7536</v>
      </c>
      <c r="H69" s="190">
        <v>3.2482758620689656</v>
      </c>
      <c r="I69" s="188">
        <v>28886</v>
      </c>
      <c r="J69" s="216">
        <v>51429</v>
      </c>
      <c r="K69" s="190">
        <v>1.7804126566502805</v>
      </c>
      <c r="M69" s="191" t="s">
        <v>10</v>
      </c>
      <c r="N69" s="188">
        <v>31262</v>
      </c>
      <c r="O69" s="204">
        <v>100.17945266935845</v>
      </c>
      <c r="P69" s="184">
        <v>53900</v>
      </c>
      <c r="Q69" s="204">
        <v>91.410158568642416</v>
      </c>
      <c r="R69" s="229">
        <v>1.7241379310344827</v>
      </c>
      <c r="S69" s="204">
        <v>91.246414442231952</v>
      </c>
      <c r="T69" s="188">
        <v>1572</v>
      </c>
      <c r="U69" s="204">
        <v>67.758620689655174</v>
      </c>
      <c r="V69" s="184">
        <v>4064</v>
      </c>
      <c r="W69" s="204">
        <v>53.92781316348195</v>
      </c>
      <c r="X69" s="229">
        <v>2.5852417302798982</v>
      </c>
      <c r="Y69" s="204">
        <v>79.588121208192192</v>
      </c>
      <c r="Z69" s="188">
        <v>29690</v>
      </c>
      <c r="AA69" s="204">
        <v>102.78335525860278</v>
      </c>
      <c r="AB69" s="184">
        <v>49836</v>
      </c>
      <c r="AC69" s="204">
        <v>96.902525812284907</v>
      </c>
      <c r="AD69" s="229">
        <v>1.6785449646345572</v>
      </c>
      <c r="AE69" s="206">
        <v>94.278422385101436</v>
      </c>
    </row>
    <row r="70" spans="2:31" x14ac:dyDescent="0.25">
      <c r="B70" s="191" t="s">
        <v>11</v>
      </c>
      <c r="C70" s="188">
        <v>32472</v>
      </c>
      <c r="D70" s="216">
        <v>59314</v>
      </c>
      <c r="E70" s="190">
        <v>1.8266198571076619</v>
      </c>
      <c r="F70" s="188">
        <v>2384</v>
      </c>
      <c r="G70" s="216">
        <v>7887</v>
      </c>
      <c r="H70" s="190">
        <v>3.3083053691275168</v>
      </c>
      <c r="I70" s="188">
        <v>30088</v>
      </c>
      <c r="J70" s="216">
        <v>51427</v>
      </c>
      <c r="K70" s="190">
        <v>1.7092196224408402</v>
      </c>
      <c r="M70" s="191" t="s">
        <v>11</v>
      </c>
      <c r="N70" s="188">
        <v>37184</v>
      </c>
      <c r="O70" s="204">
        <v>114.51096329145109</v>
      </c>
      <c r="P70" s="184">
        <v>61864</v>
      </c>
      <c r="Q70" s="204">
        <v>104.29915365680952</v>
      </c>
      <c r="R70" s="229">
        <v>1.6637263339070567</v>
      </c>
      <c r="S70" s="204">
        <v>91.082242834120024</v>
      </c>
      <c r="T70" s="188">
        <v>2338</v>
      </c>
      <c r="U70" s="204">
        <v>98.070469798657726</v>
      </c>
      <c r="V70" s="184">
        <v>7025</v>
      </c>
      <c r="W70" s="204">
        <v>89.070622543425898</v>
      </c>
      <c r="X70" s="229">
        <v>3.0047048759623611</v>
      </c>
      <c r="Y70" s="204">
        <v>90.823081327428284</v>
      </c>
      <c r="Z70" s="188">
        <v>34846</v>
      </c>
      <c r="AA70" s="204">
        <v>115.8136134006913</v>
      </c>
      <c r="AB70" s="184">
        <v>54839</v>
      </c>
      <c r="AC70" s="204">
        <v>106.63464716977462</v>
      </c>
      <c r="AD70" s="229">
        <v>1.5737530850025827</v>
      </c>
      <c r="AE70" s="206">
        <v>92.074363314130139</v>
      </c>
    </row>
    <row r="71" spans="2:31" x14ac:dyDescent="0.25">
      <c r="B71" s="191" t="s">
        <v>12</v>
      </c>
      <c r="C71" s="188">
        <v>20629</v>
      </c>
      <c r="D71" s="216">
        <v>40420</v>
      </c>
      <c r="E71" s="190">
        <v>1.9593775752581317</v>
      </c>
      <c r="F71" s="188">
        <v>2306</v>
      </c>
      <c r="G71" s="216">
        <v>4368</v>
      </c>
      <c r="H71" s="190">
        <v>1.8941890719861232</v>
      </c>
      <c r="I71" s="188">
        <v>18323</v>
      </c>
      <c r="J71" s="216">
        <v>36052</v>
      </c>
      <c r="K71" s="190">
        <v>1.9675817278829886</v>
      </c>
      <c r="M71" s="191" t="s">
        <v>12</v>
      </c>
      <c r="N71" s="188">
        <v>21976</v>
      </c>
      <c r="O71" s="204">
        <v>106.52964273595424</v>
      </c>
      <c r="P71" s="184">
        <v>39608</v>
      </c>
      <c r="Q71" s="204">
        <v>97.991093518060367</v>
      </c>
      <c r="R71" s="229">
        <v>1.8023298143429196</v>
      </c>
      <c r="S71" s="204">
        <v>91.984813805245153</v>
      </c>
      <c r="T71" s="188">
        <v>2104</v>
      </c>
      <c r="U71" s="204">
        <v>91.240242844752814</v>
      </c>
      <c r="V71" s="184">
        <v>3789</v>
      </c>
      <c r="W71" s="204">
        <v>86.744505494505503</v>
      </c>
      <c r="X71" s="229">
        <v>1.8008555133079849</v>
      </c>
      <c r="Y71" s="204">
        <v>95.072637676012206</v>
      </c>
      <c r="Z71" s="188">
        <v>19872</v>
      </c>
      <c r="AA71" s="204">
        <v>108.45385580963816</v>
      </c>
      <c r="AB71" s="184">
        <v>35820</v>
      </c>
      <c r="AC71" s="204">
        <v>99.356485077110847</v>
      </c>
      <c r="AD71" s="229">
        <v>1.8025362318840579</v>
      </c>
      <c r="AE71" s="206">
        <v>91.611759061387971</v>
      </c>
    </row>
    <row r="72" spans="2:31" x14ac:dyDescent="0.25">
      <c r="B72" s="191" t="s">
        <v>13</v>
      </c>
      <c r="C72" s="188">
        <v>13714</v>
      </c>
      <c r="D72" s="216">
        <v>34926</v>
      </c>
      <c r="E72" s="190">
        <v>2.5467405570949393</v>
      </c>
      <c r="F72" s="188">
        <v>2667</v>
      </c>
      <c r="G72" s="216">
        <v>4673</v>
      </c>
      <c r="H72" s="190">
        <v>1.7521559805024371</v>
      </c>
      <c r="I72" s="188">
        <v>11047</v>
      </c>
      <c r="J72" s="216">
        <v>30253</v>
      </c>
      <c r="K72" s="190">
        <v>2.7385715578890197</v>
      </c>
      <c r="M72" s="191" t="s">
        <v>13</v>
      </c>
      <c r="N72" s="188">
        <v>16083</v>
      </c>
      <c r="O72" s="204">
        <v>117.27431821496282</v>
      </c>
      <c r="P72" s="184">
        <v>34745</v>
      </c>
      <c r="Q72" s="204">
        <v>99.481761438469903</v>
      </c>
      <c r="R72" s="229">
        <v>2.1603556550394827</v>
      </c>
      <c r="S72" s="204">
        <v>84.828258183621003</v>
      </c>
      <c r="T72" s="188">
        <v>3043</v>
      </c>
      <c r="U72" s="204">
        <v>114.09823772028496</v>
      </c>
      <c r="V72" s="184">
        <v>5306</v>
      </c>
      <c r="W72" s="204">
        <v>113.54590199015621</v>
      </c>
      <c r="X72" s="229">
        <v>1.7436740059152152</v>
      </c>
      <c r="Y72" s="204">
        <v>99.515912128736971</v>
      </c>
      <c r="Z72" s="188">
        <v>13040</v>
      </c>
      <c r="AA72" s="204">
        <v>118.04109713044267</v>
      </c>
      <c r="AB72" s="184">
        <v>29439</v>
      </c>
      <c r="AC72" s="204">
        <v>97.309357749644661</v>
      </c>
      <c r="AD72" s="229">
        <v>2.2575920245398775</v>
      </c>
      <c r="AE72" s="206">
        <v>82.436846246957401</v>
      </c>
    </row>
    <row r="73" spans="2:31" x14ac:dyDescent="0.25">
      <c r="B73" s="191" t="s">
        <v>14</v>
      </c>
      <c r="C73" s="188">
        <v>11894</v>
      </c>
      <c r="D73" s="216">
        <v>36929</v>
      </c>
      <c r="E73" s="190">
        <v>3.1048427778711956</v>
      </c>
      <c r="F73" s="188">
        <v>3012</v>
      </c>
      <c r="G73" s="216">
        <v>6472</v>
      </c>
      <c r="H73" s="190">
        <v>2.1487383798140769</v>
      </c>
      <c r="I73" s="188">
        <v>8882</v>
      </c>
      <c r="J73" s="216">
        <v>30457</v>
      </c>
      <c r="K73" s="190">
        <v>3.4290700292726863</v>
      </c>
      <c r="M73" s="191" t="s">
        <v>14</v>
      </c>
      <c r="N73" s="188">
        <v>10698</v>
      </c>
      <c r="O73" s="204">
        <v>89.94450983689255</v>
      </c>
      <c r="P73" s="184">
        <v>27705</v>
      </c>
      <c r="Q73" s="204">
        <v>75.022340166264996</v>
      </c>
      <c r="R73" s="229">
        <v>2.5897363993269771</v>
      </c>
      <c r="S73" s="204">
        <v>83.409582532955312</v>
      </c>
      <c r="T73" s="188">
        <v>2568</v>
      </c>
      <c r="U73" s="204">
        <v>85.258964143426297</v>
      </c>
      <c r="V73" s="184">
        <v>4203</v>
      </c>
      <c r="W73" s="204">
        <v>64.941285537700864</v>
      </c>
      <c r="X73" s="229">
        <v>1.6366822429906542</v>
      </c>
      <c r="Y73" s="204">
        <v>76.169451728798691</v>
      </c>
      <c r="Z73" s="188">
        <v>8130</v>
      </c>
      <c r="AA73" s="204">
        <v>91.533438414771453</v>
      </c>
      <c r="AB73" s="184">
        <v>23502</v>
      </c>
      <c r="AC73" s="204">
        <v>77.164527038119317</v>
      </c>
      <c r="AD73" s="229">
        <v>2.8907749077490776</v>
      </c>
      <c r="AE73" s="206">
        <v>84.302008505851873</v>
      </c>
    </row>
    <row r="74" spans="2:31" ht="15.75" thickBot="1" x14ac:dyDescent="0.3">
      <c r="B74" s="192" t="s">
        <v>15</v>
      </c>
      <c r="C74" s="198">
        <v>13206</v>
      </c>
      <c r="D74" s="217">
        <v>36223</v>
      </c>
      <c r="E74" s="220">
        <v>2.7429198849008025</v>
      </c>
      <c r="F74" s="198">
        <v>3334</v>
      </c>
      <c r="G74" s="217">
        <v>6000</v>
      </c>
      <c r="H74" s="220">
        <v>1.7996400719856029</v>
      </c>
      <c r="I74" s="198">
        <v>9872</v>
      </c>
      <c r="J74" s="217">
        <v>30223</v>
      </c>
      <c r="K74" s="220">
        <v>3.0614870340356566</v>
      </c>
      <c r="M74" s="192" t="s">
        <v>15</v>
      </c>
      <c r="N74" s="198">
        <v>12558</v>
      </c>
      <c r="O74" s="343">
        <v>95.093139482053616</v>
      </c>
      <c r="P74" s="200">
        <v>12558</v>
      </c>
      <c r="Q74" s="343">
        <v>34.668580735996471</v>
      </c>
      <c r="R74" s="346">
        <v>1</v>
      </c>
      <c r="S74" s="343">
        <v>36.457499378847693</v>
      </c>
      <c r="T74" s="198">
        <v>3152</v>
      </c>
      <c r="U74" s="343">
        <v>94.541091781643672</v>
      </c>
      <c r="V74" s="200">
        <v>4983</v>
      </c>
      <c r="W74" s="343">
        <v>83.05</v>
      </c>
      <c r="X74" s="346">
        <v>1.5809010152284264</v>
      </c>
      <c r="Y74" s="343">
        <v>87.845399746192882</v>
      </c>
      <c r="Z74" s="198">
        <v>9406</v>
      </c>
      <c r="AA74" s="343">
        <v>95.279578606158836</v>
      </c>
      <c r="AB74" s="200">
        <v>24583</v>
      </c>
      <c r="AC74" s="343">
        <v>81.338715547761637</v>
      </c>
      <c r="AD74" s="346">
        <v>2.6135445460344462</v>
      </c>
      <c r="AE74" s="347">
        <v>85.36846692403816</v>
      </c>
    </row>
    <row r="75" spans="2:31" ht="15.75" thickBot="1" x14ac:dyDescent="0.3">
      <c r="B75" s="193" t="s">
        <v>147</v>
      </c>
      <c r="C75" s="194">
        <v>208279</v>
      </c>
      <c r="D75" s="218">
        <v>466621</v>
      </c>
      <c r="E75" s="221">
        <v>2.2403650872147458</v>
      </c>
      <c r="F75" s="194">
        <v>30159</v>
      </c>
      <c r="G75" s="218">
        <v>65068</v>
      </c>
      <c r="H75" s="221">
        <v>2.1574985908020823</v>
      </c>
      <c r="I75" s="233">
        <v>178120</v>
      </c>
      <c r="J75" s="218">
        <v>401553</v>
      </c>
      <c r="K75" s="221">
        <v>2.2543959128677296</v>
      </c>
      <c r="M75" s="193" t="s">
        <v>147</v>
      </c>
      <c r="N75" s="76">
        <v>218372</v>
      </c>
      <c r="O75" s="345">
        <v>104.84590381171411</v>
      </c>
      <c r="P75" s="270">
        <v>439911</v>
      </c>
      <c r="Q75" s="345">
        <v>94.27586842426723</v>
      </c>
      <c r="R75" s="271">
        <v>2.0145027750810542</v>
      </c>
      <c r="S75" s="345">
        <v>89.918504201719784</v>
      </c>
      <c r="T75" s="270">
        <v>29200</v>
      </c>
      <c r="U75" s="345">
        <v>96.820186345701117</v>
      </c>
      <c r="V75" s="270">
        <v>56529</v>
      </c>
      <c r="W75" s="345">
        <v>86.876805803159769</v>
      </c>
      <c r="X75" s="271">
        <v>1.9359246575342466</v>
      </c>
      <c r="Y75" s="345">
        <v>89.730054322516978</v>
      </c>
      <c r="Z75" s="270">
        <v>189172</v>
      </c>
      <c r="AA75" s="345">
        <v>106.2048057489333</v>
      </c>
      <c r="AB75" s="270">
        <v>400391</v>
      </c>
      <c r="AC75" s="345">
        <v>99.710623504244765</v>
      </c>
      <c r="AD75" s="271">
        <v>2.1165447317784873</v>
      </c>
      <c r="AE75" s="345">
        <v>93.885227510287351</v>
      </c>
    </row>
    <row r="76" spans="2:31" ht="15.75" thickBot="1" x14ac:dyDescent="0.3">
      <c r="B76" s="237" t="s">
        <v>271</v>
      </c>
      <c r="C76" s="240">
        <v>3.5103594697491282E-2</v>
      </c>
      <c r="D76" s="239">
        <v>2.9731108056436355E-2</v>
      </c>
      <c r="F76" s="234">
        <v>0.14480096409143506</v>
      </c>
      <c r="G76" s="234">
        <v>0.13944507426798194</v>
      </c>
      <c r="H76" s="232"/>
      <c r="I76" s="234">
        <v>0.85519903590856494</v>
      </c>
      <c r="J76" s="234">
        <v>0.86055492573201808</v>
      </c>
      <c r="M76" s="237" t="s">
        <v>271</v>
      </c>
      <c r="N76" s="239">
        <v>3.5027672040564166E-2</v>
      </c>
      <c r="P76" s="239">
        <v>2.7808946253775352E-2</v>
      </c>
      <c r="T76" s="231">
        <v>0.1337167768761563</v>
      </c>
      <c r="V76" s="231">
        <v>0.12850099224615888</v>
      </c>
      <c r="Z76" s="231">
        <v>0.86628322312384376</v>
      </c>
      <c r="AB76" s="231">
        <v>0.91016364673763561</v>
      </c>
    </row>
    <row r="78" spans="2:31" x14ac:dyDescent="0.25">
      <c r="T78" s="255"/>
      <c r="U78" s="255"/>
      <c r="V78" s="255"/>
      <c r="W78" s="255"/>
    </row>
    <row r="81" spans="1:31" ht="15.75" x14ac:dyDescent="0.25">
      <c r="A81" s="552" t="s">
        <v>419</v>
      </c>
    </row>
    <row r="82" spans="1:31" x14ac:dyDescent="0.25">
      <c r="A82" s="128" t="s">
        <v>421</v>
      </c>
      <c r="B82" s="554" t="s">
        <v>420</v>
      </c>
      <c r="C82" s="128" t="s">
        <v>4</v>
      </c>
      <c r="D82" s="128" t="s">
        <v>5</v>
      </c>
      <c r="E82" s="128" t="s">
        <v>6</v>
      </c>
      <c r="F82" s="128" t="s">
        <v>7</v>
      </c>
      <c r="G82" s="128" t="s">
        <v>8</v>
      </c>
      <c r="H82" s="128" t="s">
        <v>9</v>
      </c>
      <c r="I82" s="128" t="s">
        <v>10</v>
      </c>
      <c r="J82" s="128" t="s">
        <v>11</v>
      </c>
      <c r="K82" s="128" t="s">
        <v>12</v>
      </c>
      <c r="L82" s="128" t="s">
        <v>13</v>
      </c>
      <c r="M82" s="128" t="s">
        <v>14</v>
      </c>
      <c r="N82" s="128" t="s">
        <v>15</v>
      </c>
      <c r="O82" s="363" t="s">
        <v>327</v>
      </c>
      <c r="P82" s="475" t="s">
        <v>292</v>
      </c>
      <c r="Q82" s="2104" t="s">
        <v>422</v>
      </c>
      <c r="R82" s="2104"/>
      <c r="AE82" s="147" t="s">
        <v>46</v>
      </c>
    </row>
    <row r="83" spans="1:31" x14ac:dyDescent="0.25">
      <c r="A83" s="147">
        <v>1</v>
      </c>
      <c r="B83" s="364" t="s">
        <v>328</v>
      </c>
      <c r="C83" s="147">
        <v>289</v>
      </c>
      <c r="D83" s="147">
        <v>325</v>
      </c>
      <c r="E83" s="147">
        <v>331</v>
      </c>
      <c r="F83" s="147">
        <v>931</v>
      </c>
      <c r="G83" s="147">
        <v>1474</v>
      </c>
      <c r="H83" s="147">
        <v>1893</v>
      </c>
      <c r="I83" s="147">
        <v>2604</v>
      </c>
      <c r="J83" s="147">
        <v>2465</v>
      </c>
      <c r="K83" s="147">
        <v>2140</v>
      </c>
      <c r="L83" s="147">
        <v>1229</v>
      </c>
      <c r="M83" s="147">
        <v>292</v>
      </c>
      <c r="N83" s="147">
        <v>261</v>
      </c>
      <c r="O83" s="365">
        <v>14234</v>
      </c>
      <c r="P83" s="556">
        <v>0.18148899004194877</v>
      </c>
      <c r="Q83" s="147" t="s">
        <v>328</v>
      </c>
      <c r="R83" s="12">
        <v>0.18148899004194877</v>
      </c>
      <c r="AE83" s="147" t="s">
        <v>265</v>
      </c>
    </row>
    <row r="84" spans="1:31" x14ac:dyDescent="0.25">
      <c r="A84" s="147">
        <v>2</v>
      </c>
      <c r="B84" s="364" t="s">
        <v>52</v>
      </c>
      <c r="C84" s="147">
        <v>787</v>
      </c>
      <c r="D84" s="147">
        <v>684</v>
      </c>
      <c r="E84" s="147">
        <v>587</v>
      </c>
      <c r="F84" s="147">
        <v>886</v>
      </c>
      <c r="G84" s="147">
        <v>1064</v>
      </c>
      <c r="H84" s="147">
        <v>1344</v>
      </c>
      <c r="I84" s="147">
        <v>1099</v>
      </c>
      <c r="J84" s="147">
        <v>1161</v>
      </c>
      <c r="K84" s="147">
        <v>1403</v>
      </c>
      <c r="L84" s="147">
        <v>1317</v>
      </c>
      <c r="M84" s="147">
        <v>1612</v>
      </c>
      <c r="N84" s="147">
        <v>1054</v>
      </c>
      <c r="O84" s="365">
        <v>12998</v>
      </c>
      <c r="P84" s="556">
        <v>0.16572951331777785</v>
      </c>
      <c r="Q84" s="147" t="s">
        <v>52</v>
      </c>
      <c r="R84" s="12">
        <v>0.16572951331777785</v>
      </c>
      <c r="AE84" s="147" t="s">
        <v>270</v>
      </c>
    </row>
    <row r="85" spans="1:31" x14ac:dyDescent="0.25">
      <c r="A85" s="147">
        <v>3</v>
      </c>
      <c r="B85" s="364" t="s">
        <v>71</v>
      </c>
      <c r="C85" s="147">
        <v>34</v>
      </c>
      <c r="D85" s="147">
        <v>20</v>
      </c>
      <c r="E85" s="147">
        <v>41</v>
      </c>
      <c r="F85" s="147">
        <v>298</v>
      </c>
      <c r="G85" s="147">
        <v>1083</v>
      </c>
      <c r="H85" s="147">
        <v>909</v>
      </c>
      <c r="I85" s="147">
        <v>2936</v>
      </c>
      <c r="J85" s="147">
        <v>2834</v>
      </c>
      <c r="K85" s="147">
        <v>448</v>
      </c>
      <c r="L85" s="147">
        <v>139</v>
      </c>
      <c r="M85" s="147">
        <v>10</v>
      </c>
      <c r="N85" s="147">
        <v>26</v>
      </c>
      <c r="O85" s="365">
        <v>8778</v>
      </c>
      <c r="P85" s="556">
        <v>0.11192288566729143</v>
      </c>
      <c r="Q85" s="147" t="s">
        <v>71</v>
      </c>
      <c r="R85" s="12">
        <v>0.11192288566729143</v>
      </c>
      <c r="AE85" s="147" t="s">
        <v>272</v>
      </c>
    </row>
    <row r="86" spans="1:31" x14ac:dyDescent="0.25">
      <c r="A86" s="147">
        <v>4</v>
      </c>
      <c r="B86" s="364" t="s">
        <v>64</v>
      </c>
      <c r="C86" s="147">
        <v>723</v>
      </c>
      <c r="D86" s="147">
        <v>217</v>
      </c>
      <c r="E86" s="147">
        <v>405</v>
      </c>
      <c r="F86" s="147">
        <v>795</v>
      </c>
      <c r="G86" s="147">
        <v>482</v>
      </c>
      <c r="H86" s="147">
        <v>510</v>
      </c>
      <c r="I86" s="147">
        <v>578</v>
      </c>
      <c r="J86" s="147">
        <v>2253</v>
      </c>
      <c r="K86" s="147">
        <v>411</v>
      </c>
      <c r="L86" s="147">
        <v>564</v>
      </c>
      <c r="M86" s="147">
        <v>480</v>
      </c>
      <c r="N86" s="147">
        <v>913</v>
      </c>
      <c r="O86" s="365">
        <v>8331</v>
      </c>
      <c r="P86" s="556">
        <v>0.1062234632597636</v>
      </c>
      <c r="Q86" s="147" t="s">
        <v>64</v>
      </c>
      <c r="R86" s="12">
        <v>0.1062234632597636</v>
      </c>
    </row>
    <row r="87" spans="1:31" x14ac:dyDescent="0.25">
      <c r="A87" s="147">
        <v>5</v>
      </c>
      <c r="B87" s="364" t="s">
        <v>329</v>
      </c>
      <c r="C87" s="147">
        <v>12</v>
      </c>
      <c r="D87" s="147">
        <v>29</v>
      </c>
      <c r="E87" s="147">
        <v>156</v>
      </c>
      <c r="F87" s="147">
        <v>160</v>
      </c>
      <c r="G87" s="147">
        <v>771</v>
      </c>
      <c r="H87" s="147">
        <v>1087</v>
      </c>
      <c r="I87" s="147">
        <v>1315</v>
      </c>
      <c r="J87" s="147">
        <v>1554</v>
      </c>
      <c r="K87" s="147">
        <v>772</v>
      </c>
      <c r="L87" s="147">
        <v>236</v>
      </c>
      <c r="M87" s="147">
        <v>39</v>
      </c>
      <c r="N87" s="147">
        <v>40</v>
      </c>
      <c r="O87" s="365">
        <v>6171</v>
      </c>
      <c r="P87" s="556">
        <v>7.8682630149562019E-2</v>
      </c>
      <c r="Q87" s="147" t="s">
        <v>329</v>
      </c>
      <c r="R87" s="12">
        <v>7.8682630149562019E-2</v>
      </c>
    </row>
    <row r="88" spans="1:31" x14ac:dyDescent="0.25">
      <c r="A88" s="147">
        <v>6</v>
      </c>
      <c r="B88" s="364" t="s">
        <v>61</v>
      </c>
      <c r="C88" s="147">
        <v>610</v>
      </c>
      <c r="D88" s="147">
        <v>459</v>
      </c>
      <c r="E88" s="147">
        <v>489</v>
      </c>
      <c r="F88" s="147">
        <v>335</v>
      </c>
      <c r="G88" s="147">
        <v>256</v>
      </c>
      <c r="H88" s="147">
        <v>354</v>
      </c>
      <c r="I88" s="147">
        <v>506</v>
      </c>
      <c r="J88" s="147">
        <v>496</v>
      </c>
      <c r="K88" s="147">
        <v>266</v>
      </c>
      <c r="L88" s="147">
        <v>299</v>
      </c>
      <c r="M88" s="147">
        <v>406</v>
      </c>
      <c r="N88" s="147">
        <v>494</v>
      </c>
      <c r="O88" s="365">
        <v>4970</v>
      </c>
      <c r="P88" s="556">
        <v>6.3369416924861977E-2</v>
      </c>
      <c r="Q88" s="147" t="s">
        <v>61</v>
      </c>
      <c r="R88" s="12">
        <v>6.3369416924861977E-2</v>
      </c>
    </row>
    <row r="89" spans="1:31" x14ac:dyDescent="0.25">
      <c r="A89" s="147">
        <v>7</v>
      </c>
      <c r="B89" s="364" t="s">
        <v>53</v>
      </c>
      <c r="C89" s="147">
        <v>2</v>
      </c>
      <c r="D89" s="147">
        <v>11</v>
      </c>
      <c r="E89" s="147">
        <v>3</v>
      </c>
      <c r="F89" s="147">
        <v>23</v>
      </c>
      <c r="G89" s="147">
        <v>58</v>
      </c>
      <c r="H89" s="147">
        <v>379</v>
      </c>
      <c r="I89" s="147">
        <v>1793</v>
      </c>
      <c r="J89" s="147">
        <v>1343</v>
      </c>
      <c r="K89" s="147">
        <v>208</v>
      </c>
      <c r="L89" s="147">
        <v>29</v>
      </c>
      <c r="M89" s="147">
        <v>24</v>
      </c>
      <c r="N89" s="147">
        <v>13</v>
      </c>
      <c r="O89" s="365">
        <v>3886</v>
      </c>
      <c r="P89" s="556">
        <v>4.9547998826964514E-2</v>
      </c>
      <c r="Q89" s="147" t="s">
        <v>53</v>
      </c>
      <c r="R89" s="12">
        <v>4.9547998826964514E-2</v>
      </c>
    </row>
    <row r="90" spans="1:31" x14ac:dyDescent="0.25">
      <c r="A90" s="147">
        <v>8</v>
      </c>
      <c r="B90" s="364" t="s">
        <v>73</v>
      </c>
      <c r="C90" s="147">
        <v>29</v>
      </c>
      <c r="D90" s="147">
        <v>64</v>
      </c>
      <c r="E90" s="147">
        <v>44</v>
      </c>
      <c r="F90" s="147">
        <v>260</v>
      </c>
      <c r="G90" s="147">
        <v>249</v>
      </c>
      <c r="H90" s="147">
        <v>453</v>
      </c>
      <c r="I90" s="147">
        <v>922</v>
      </c>
      <c r="J90" s="147">
        <v>1141</v>
      </c>
      <c r="K90" s="147">
        <v>448</v>
      </c>
      <c r="L90" s="147">
        <v>58</v>
      </c>
      <c r="M90" s="147">
        <v>42</v>
      </c>
      <c r="N90" s="147">
        <v>12</v>
      </c>
      <c r="O90" s="365">
        <v>3722</v>
      </c>
      <c r="P90" s="556">
        <v>4.7456935572301059E-2</v>
      </c>
      <c r="Q90" s="147" t="s">
        <v>73</v>
      </c>
      <c r="R90" s="12">
        <v>4.7456935572301059E-2</v>
      </c>
    </row>
    <row r="91" spans="1:31" x14ac:dyDescent="0.25">
      <c r="A91" s="147">
        <v>9</v>
      </c>
      <c r="B91" s="364" t="s">
        <v>60</v>
      </c>
      <c r="C91" s="147">
        <v>7</v>
      </c>
      <c r="D91" s="147">
        <v>24</v>
      </c>
      <c r="E91" s="147">
        <v>34</v>
      </c>
      <c r="F91" s="147">
        <v>78</v>
      </c>
      <c r="G91" s="147">
        <v>430</v>
      </c>
      <c r="H91" s="147">
        <v>330</v>
      </c>
      <c r="I91" s="147">
        <v>549</v>
      </c>
      <c r="J91" s="147">
        <v>950</v>
      </c>
      <c r="K91" s="147">
        <v>352</v>
      </c>
      <c r="L91" s="147">
        <v>93</v>
      </c>
      <c r="M91" s="147">
        <v>42</v>
      </c>
      <c r="N91" s="147">
        <v>44</v>
      </c>
      <c r="O91" s="365">
        <v>2933</v>
      </c>
      <c r="P91" s="556">
        <v>3.7396881255657981E-2</v>
      </c>
      <c r="Q91" s="147" t="s">
        <v>60</v>
      </c>
      <c r="R91" s="12">
        <v>3.7396881255657981E-2</v>
      </c>
    </row>
    <row r="92" spans="1:31" x14ac:dyDescent="0.25">
      <c r="A92" s="147">
        <v>10</v>
      </c>
      <c r="B92" s="364" t="s">
        <v>78</v>
      </c>
      <c r="C92" s="147">
        <v>196</v>
      </c>
      <c r="D92" s="147">
        <v>298</v>
      </c>
      <c r="E92" s="147">
        <v>246</v>
      </c>
      <c r="F92" s="147">
        <v>315</v>
      </c>
      <c r="G92" s="147">
        <v>245</v>
      </c>
      <c r="H92" s="147">
        <v>141</v>
      </c>
      <c r="I92" s="147">
        <v>198</v>
      </c>
      <c r="J92" s="147">
        <v>311</v>
      </c>
      <c r="K92" s="147">
        <v>307</v>
      </c>
      <c r="L92" s="147">
        <v>242</v>
      </c>
      <c r="M92" s="147">
        <v>187</v>
      </c>
      <c r="N92" s="147">
        <v>157</v>
      </c>
      <c r="O92" s="365">
        <v>2843</v>
      </c>
      <c r="P92" s="556">
        <v>3.6249346542732916E-2</v>
      </c>
      <c r="Q92" s="147" t="s">
        <v>78</v>
      </c>
      <c r="R92" s="12">
        <v>3.6249346542732916E-2</v>
      </c>
    </row>
    <row r="93" spans="1:31" x14ac:dyDescent="0.25">
      <c r="A93" s="147">
        <v>11</v>
      </c>
      <c r="B93" s="364" t="s">
        <v>330</v>
      </c>
      <c r="C93" s="147">
        <v>15</v>
      </c>
      <c r="D93" s="147">
        <v>58</v>
      </c>
      <c r="E93" s="147">
        <v>36</v>
      </c>
      <c r="F93" s="147">
        <v>42</v>
      </c>
      <c r="G93" s="147">
        <v>365</v>
      </c>
      <c r="H93" s="147">
        <v>468</v>
      </c>
      <c r="I93" s="147">
        <v>306</v>
      </c>
      <c r="J93" s="147">
        <v>303</v>
      </c>
      <c r="K93" s="147">
        <v>537</v>
      </c>
      <c r="L93" s="147">
        <v>62</v>
      </c>
      <c r="M93" s="147">
        <v>16</v>
      </c>
      <c r="N93" s="147">
        <v>16</v>
      </c>
      <c r="O93" s="365">
        <v>2224</v>
      </c>
      <c r="P93" s="556">
        <v>2.8356857794948297E-2</v>
      </c>
      <c r="Q93" s="147" t="s">
        <v>330</v>
      </c>
      <c r="R93" s="12">
        <v>2.8356857794948297E-2</v>
      </c>
    </row>
    <row r="94" spans="1:31" x14ac:dyDescent="0.25">
      <c r="A94" s="147">
        <v>12</v>
      </c>
      <c r="B94" s="364" t="s">
        <v>331</v>
      </c>
      <c r="C94" s="147">
        <v>113</v>
      </c>
      <c r="D94" s="147">
        <v>82</v>
      </c>
      <c r="E94" s="147">
        <v>211</v>
      </c>
      <c r="F94" s="147">
        <v>288</v>
      </c>
      <c r="G94" s="147">
        <v>158</v>
      </c>
      <c r="H94" s="147">
        <v>159</v>
      </c>
      <c r="I94" s="147">
        <v>130</v>
      </c>
      <c r="J94" s="147">
        <v>169</v>
      </c>
      <c r="K94" s="147">
        <v>139</v>
      </c>
      <c r="L94" s="147">
        <v>137</v>
      </c>
      <c r="M94" s="147">
        <v>193</v>
      </c>
      <c r="N94" s="147">
        <v>146</v>
      </c>
      <c r="O94" s="365">
        <v>1925</v>
      </c>
      <c r="P94" s="556">
        <v>2.4544492470897246E-2</v>
      </c>
      <c r="Q94" s="147" t="s">
        <v>331</v>
      </c>
      <c r="R94" s="12">
        <v>2.4544492470897246E-2</v>
      </c>
    </row>
    <row r="95" spans="1:31" x14ac:dyDescent="0.25">
      <c r="A95" s="147">
        <v>13</v>
      </c>
      <c r="B95" s="364" t="s">
        <v>94</v>
      </c>
      <c r="C95" s="147">
        <v>5</v>
      </c>
      <c r="D95" s="147">
        <v>8</v>
      </c>
      <c r="E95" s="147">
        <v>12</v>
      </c>
      <c r="F95" s="147">
        <v>27</v>
      </c>
      <c r="G95" s="147">
        <v>40</v>
      </c>
      <c r="H95" s="147">
        <v>386</v>
      </c>
      <c r="I95" s="147">
        <v>539</v>
      </c>
      <c r="J95" s="147">
        <v>354</v>
      </c>
      <c r="K95" s="147">
        <v>58</v>
      </c>
      <c r="L95" s="147">
        <v>17</v>
      </c>
      <c r="M95" s="147">
        <v>14</v>
      </c>
      <c r="N95" s="147">
        <v>41</v>
      </c>
      <c r="O95" s="365">
        <v>1501</v>
      </c>
      <c r="P95" s="556">
        <v>1.9138328934450267E-2</v>
      </c>
      <c r="Q95" s="147" t="s">
        <v>94</v>
      </c>
      <c r="R95" s="12">
        <v>1.9138328934450267E-2</v>
      </c>
    </row>
    <row r="96" spans="1:31" x14ac:dyDescent="0.25">
      <c r="A96" s="147">
        <v>14</v>
      </c>
      <c r="B96" s="364" t="s">
        <v>82</v>
      </c>
      <c r="C96" s="147">
        <v>14</v>
      </c>
      <c r="D96" s="147">
        <v>44</v>
      </c>
      <c r="E96" s="147">
        <v>19</v>
      </c>
      <c r="F96" s="147">
        <v>28</v>
      </c>
      <c r="G96" s="147">
        <v>57</v>
      </c>
      <c r="H96" s="147">
        <v>224</v>
      </c>
      <c r="I96" s="147">
        <v>526</v>
      </c>
      <c r="J96" s="147">
        <v>73</v>
      </c>
      <c r="K96" s="147">
        <v>149</v>
      </c>
      <c r="L96" s="147">
        <v>181</v>
      </c>
      <c r="M96" s="147">
        <v>58</v>
      </c>
      <c r="N96" s="147">
        <v>41</v>
      </c>
      <c r="O96" s="365">
        <v>1414</v>
      </c>
      <c r="P96" s="556">
        <v>1.8029045378622703E-2</v>
      </c>
      <c r="Q96" s="147" t="s">
        <v>82</v>
      </c>
      <c r="R96" s="12">
        <v>1.8029045378622703E-2</v>
      </c>
    </row>
    <row r="97" spans="1:18" x14ac:dyDescent="0.25">
      <c r="A97" s="147">
        <v>15</v>
      </c>
      <c r="B97" s="364" t="s">
        <v>332</v>
      </c>
      <c r="C97" s="70">
        <v>0</v>
      </c>
      <c r="D97" s="70">
        <v>24</v>
      </c>
      <c r="E97" s="70">
        <v>26</v>
      </c>
      <c r="F97" s="70">
        <v>26</v>
      </c>
      <c r="G97" s="70">
        <v>120</v>
      </c>
      <c r="H97" s="70">
        <v>95</v>
      </c>
      <c r="I97" s="70">
        <v>153</v>
      </c>
      <c r="J97" s="70">
        <v>71</v>
      </c>
      <c r="K97" s="70">
        <v>112</v>
      </c>
      <c r="L97" s="70">
        <v>74</v>
      </c>
      <c r="M97" s="70">
        <v>23</v>
      </c>
      <c r="N97" s="70">
        <v>12</v>
      </c>
      <c r="O97" s="365">
        <v>736</v>
      </c>
      <c r="P97" s="556">
        <v>9.3842838745872067E-3</v>
      </c>
      <c r="Q97" s="147" t="s">
        <v>418</v>
      </c>
      <c r="R97" s="12">
        <v>0.15925231738260082</v>
      </c>
    </row>
    <row r="98" spans="1:18" x14ac:dyDescent="0.25">
      <c r="A98" s="147">
        <v>16</v>
      </c>
      <c r="B98" s="364" t="s">
        <v>80</v>
      </c>
      <c r="C98" s="147">
        <v>7</v>
      </c>
      <c r="D98" s="147">
        <v>6</v>
      </c>
      <c r="E98" s="147">
        <v>14</v>
      </c>
      <c r="F98" s="147">
        <v>13</v>
      </c>
      <c r="G98" s="147">
        <v>20</v>
      </c>
      <c r="H98" s="147">
        <v>116</v>
      </c>
      <c r="I98" s="147">
        <v>272</v>
      </c>
      <c r="J98" s="147">
        <v>78</v>
      </c>
      <c r="K98" s="147">
        <v>30</v>
      </c>
      <c r="L98" s="147">
        <v>24</v>
      </c>
      <c r="M98" s="147">
        <v>16</v>
      </c>
      <c r="N98" s="147">
        <v>4</v>
      </c>
      <c r="O98" s="365">
        <v>600</v>
      </c>
      <c r="P98" s="556">
        <v>7.65023141950044E-3</v>
      </c>
    </row>
    <row r="99" spans="1:18" x14ac:dyDescent="0.25">
      <c r="A99" s="147">
        <v>17</v>
      </c>
      <c r="B99" s="364" t="s">
        <v>57</v>
      </c>
      <c r="C99" s="147">
        <v>2</v>
      </c>
      <c r="D99" s="147">
        <v>17</v>
      </c>
      <c r="E99" s="147">
        <v>0</v>
      </c>
      <c r="F99" s="147">
        <v>13</v>
      </c>
      <c r="G99" s="147">
        <v>36</v>
      </c>
      <c r="H99" s="147">
        <v>61</v>
      </c>
      <c r="I99" s="147">
        <v>334</v>
      </c>
      <c r="J99" s="147">
        <v>61</v>
      </c>
      <c r="K99" s="147">
        <v>40</v>
      </c>
      <c r="L99" s="147">
        <v>23</v>
      </c>
      <c r="M99" s="147">
        <v>3</v>
      </c>
      <c r="N99" s="147">
        <v>0</v>
      </c>
      <c r="O99" s="365">
        <v>590</v>
      </c>
      <c r="P99" s="556">
        <v>7.522727562508766E-3</v>
      </c>
    </row>
    <row r="100" spans="1:18" x14ac:dyDescent="0.25">
      <c r="A100" s="147">
        <v>18</v>
      </c>
      <c r="B100" s="366" t="s">
        <v>76</v>
      </c>
      <c r="C100" s="128">
        <v>15</v>
      </c>
      <c r="D100" s="128">
        <v>34</v>
      </c>
      <c r="E100" s="128">
        <v>14</v>
      </c>
      <c r="F100" s="128">
        <v>41</v>
      </c>
      <c r="G100" s="128">
        <v>44</v>
      </c>
      <c r="H100" s="128">
        <v>65</v>
      </c>
      <c r="I100" s="128">
        <v>90</v>
      </c>
      <c r="J100" s="128">
        <v>87</v>
      </c>
      <c r="K100" s="128">
        <v>65</v>
      </c>
      <c r="L100" s="128">
        <v>51</v>
      </c>
      <c r="M100" s="128">
        <v>52</v>
      </c>
      <c r="N100" s="128">
        <v>15</v>
      </c>
      <c r="O100" s="363">
        <v>573</v>
      </c>
      <c r="P100" s="557">
        <v>7.3059710056229202E-3</v>
      </c>
    </row>
    <row r="101" spans="1:18" x14ac:dyDescent="0.25">
      <c r="A101" s="370">
        <v>3</v>
      </c>
      <c r="B101" s="364" t="s">
        <v>35</v>
      </c>
      <c r="C101" s="70">
        <v>292</v>
      </c>
      <c r="D101" s="70">
        <v>607</v>
      </c>
      <c r="E101" s="70">
        <v>382</v>
      </c>
      <c r="F101" s="70">
        <v>755</v>
      </c>
      <c r="G101" s="70">
        <v>764</v>
      </c>
      <c r="H101" s="70">
        <v>1081</v>
      </c>
      <c r="I101" s="70">
        <v>1814</v>
      </c>
      <c r="J101" s="70">
        <v>1781</v>
      </c>
      <c r="K101" s="70">
        <v>1053</v>
      </c>
      <c r="L101" s="70">
        <v>611</v>
      </c>
      <c r="M101" s="70">
        <v>481</v>
      </c>
      <c r="N101" s="70">
        <v>370</v>
      </c>
      <c r="O101" s="365">
        <v>9991</v>
      </c>
      <c r="P101" s="556">
        <v>0.12738910352038149</v>
      </c>
    </row>
    <row r="102" spans="1:18" x14ac:dyDescent="0.25">
      <c r="A102" s="370"/>
      <c r="B102" s="555" t="s">
        <v>333</v>
      </c>
      <c r="C102" s="368">
        <v>2860</v>
      </c>
      <c r="D102" s="368">
        <v>2404</v>
      </c>
      <c r="E102" s="368">
        <v>2668</v>
      </c>
      <c r="F102" s="368">
        <v>4559</v>
      </c>
      <c r="G102" s="368">
        <v>6952</v>
      </c>
      <c r="H102" s="368">
        <v>8974</v>
      </c>
      <c r="I102" s="368">
        <v>14850</v>
      </c>
      <c r="J102" s="368">
        <v>15704</v>
      </c>
      <c r="K102" s="368">
        <v>7885</v>
      </c>
      <c r="L102" s="368">
        <v>4775</v>
      </c>
      <c r="M102" s="368">
        <v>3509</v>
      </c>
      <c r="N102" s="368">
        <v>3289</v>
      </c>
      <c r="O102" s="369">
        <v>78429</v>
      </c>
      <c r="P102" s="558">
        <v>0.99999999999999978</v>
      </c>
    </row>
  </sheetData>
  <sortState ref="B83:O101">
    <sortCondition descending="1" ref="O83:O101"/>
  </sortState>
  <mergeCells count="34">
    <mergeCell ref="B42:B43"/>
    <mergeCell ref="C42:E42"/>
    <mergeCell ref="F42:H42"/>
    <mergeCell ref="I42:K42"/>
    <mergeCell ref="B61:B62"/>
    <mergeCell ref="C61:E61"/>
    <mergeCell ref="F61:H61"/>
    <mergeCell ref="I61:K61"/>
    <mergeCell ref="M61:M62"/>
    <mergeCell ref="M4:M5"/>
    <mergeCell ref="N4:S4"/>
    <mergeCell ref="AX40:AY41"/>
    <mergeCell ref="Q82:R82"/>
    <mergeCell ref="T42:Y42"/>
    <mergeCell ref="Z42:AE42"/>
    <mergeCell ref="N61:S61"/>
    <mergeCell ref="T61:Y61"/>
    <mergeCell ref="Z61:AE61"/>
    <mergeCell ref="M42:M43"/>
    <mergeCell ref="N42:S42"/>
    <mergeCell ref="T4:Y4"/>
    <mergeCell ref="Z4:AE4"/>
    <mergeCell ref="N23:S23"/>
    <mergeCell ref="T23:Y23"/>
    <mergeCell ref="Z23:AE23"/>
    <mergeCell ref="B4:B5"/>
    <mergeCell ref="C4:E4"/>
    <mergeCell ref="F4:H4"/>
    <mergeCell ref="I4:K4"/>
    <mergeCell ref="B23:B24"/>
    <mergeCell ref="C23:E23"/>
    <mergeCell ref="F23:H23"/>
    <mergeCell ref="I23:K23"/>
    <mergeCell ref="M23:M24"/>
  </mergeCells>
  <conditionalFormatting sqref="AO25:AO28">
    <cfRule type="dataBar" priority="269">
      <dataBar>
        <cfvo type="min"/>
        <cfvo type="max"/>
        <color rgb="FF008AEF"/>
      </dataBar>
      <extLst>
        <ext xmlns:x14="http://schemas.microsoft.com/office/spreadsheetml/2009/9/main" uri="{B025F937-C7B1-47D3-B67F-A62EFF666E3E}">
          <x14:id>{7B582C82-719E-42A1-9E73-C4560F5796AF}</x14:id>
        </ext>
      </extLst>
    </cfRule>
  </conditionalFormatting>
  <conditionalFormatting sqref="O6:O12">
    <cfRule type="iconSet" priority="260">
      <iconSet iconSet="5Arrows">
        <cfvo type="percent" val="0"/>
        <cfvo type="num" val="90"/>
        <cfvo type="num" val="99" gte="0"/>
        <cfvo type="num" val="100" gte="0"/>
        <cfvo type="num" val="105" gte="0"/>
      </iconSet>
    </cfRule>
    <cfRule type="iconSet" priority="262">
      <iconSet iconSet="5Arrows">
        <cfvo type="percent" val="0"/>
        <cfvo type="percent" val="20"/>
        <cfvo type="percent" val="40"/>
        <cfvo type="percent" val="60"/>
        <cfvo type="percent" val="80"/>
      </iconSet>
    </cfRule>
  </conditionalFormatting>
  <conditionalFormatting sqref="O7">
    <cfRule type="iconSet" priority="263">
      <iconSet iconSet="5Arrows">
        <cfvo type="percent" val="0"/>
        <cfvo type="percent" val="20"/>
        <cfvo type="percent" val="40"/>
        <cfvo type="percent" val="60"/>
        <cfvo type="percent" val="80"/>
      </iconSet>
    </cfRule>
  </conditionalFormatting>
  <conditionalFormatting sqref="Q6:Q12">
    <cfRule type="iconSet" priority="257">
      <iconSet iconSet="5Arrows">
        <cfvo type="percent" val="0"/>
        <cfvo type="num" val="90"/>
        <cfvo type="num" val="99" gte="0"/>
        <cfvo type="num" val="100" gte="0"/>
        <cfvo type="num" val="105" gte="0"/>
      </iconSet>
    </cfRule>
    <cfRule type="iconSet" priority="258">
      <iconSet iconSet="5Arrows">
        <cfvo type="percent" val="0"/>
        <cfvo type="percent" val="20"/>
        <cfvo type="percent" val="40"/>
        <cfvo type="percent" val="60"/>
        <cfvo type="percent" val="80"/>
      </iconSet>
    </cfRule>
  </conditionalFormatting>
  <conditionalFormatting sqref="Q7">
    <cfRule type="iconSet" priority="259">
      <iconSet iconSet="5Arrows">
        <cfvo type="percent" val="0"/>
        <cfvo type="percent" val="20"/>
        <cfvo type="percent" val="40"/>
        <cfvo type="percent" val="60"/>
        <cfvo type="percent" val="80"/>
      </iconSet>
    </cfRule>
  </conditionalFormatting>
  <conditionalFormatting sqref="AA6:AA12">
    <cfRule type="iconSet" priority="254">
      <iconSet iconSet="5Arrows">
        <cfvo type="percent" val="0"/>
        <cfvo type="num" val="90"/>
        <cfvo type="num" val="99" gte="0"/>
        <cfvo type="num" val="100" gte="0"/>
        <cfvo type="num" val="105" gte="0"/>
      </iconSet>
    </cfRule>
    <cfRule type="iconSet" priority="255">
      <iconSet iconSet="5Arrows">
        <cfvo type="percent" val="0"/>
        <cfvo type="percent" val="20"/>
        <cfvo type="percent" val="40"/>
        <cfvo type="percent" val="60"/>
        <cfvo type="percent" val="80"/>
      </iconSet>
    </cfRule>
  </conditionalFormatting>
  <conditionalFormatting sqref="AA7">
    <cfRule type="iconSet" priority="256">
      <iconSet iconSet="5Arrows">
        <cfvo type="percent" val="0"/>
        <cfvo type="percent" val="20"/>
        <cfvo type="percent" val="40"/>
        <cfvo type="percent" val="60"/>
        <cfvo type="percent" val="80"/>
      </iconSet>
    </cfRule>
  </conditionalFormatting>
  <conditionalFormatting sqref="AC6:AC12">
    <cfRule type="iconSet" priority="251">
      <iconSet iconSet="5Arrows">
        <cfvo type="percent" val="0"/>
        <cfvo type="num" val="90"/>
        <cfvo type="num" val="99" gte="0"/>
        <cfvo type="num" val="100" gte="0"/>
        <cfvo type="num" val="105" gte="0"/>
      </iconSet>
    </cfRule>
    <cfRule type="iconSet" priority="252">
      <iconSet iconSet="5Arrows">
        <cfvo type="percent" val="0"/>
        <cfvo type="percent" val="20"/>
        <cfvo type="percent" val="40"/>
        <cfvo type="percent" val="60"/>
        <cfvo type="percent" val="80"/>
      </iconSet>
    </cfRule>
  </conditionalFormatting>
  <conditionalFormatting sqref="AC7">
    <cfRule type="iconSet" priority="253">
      <iconSet iconSet="5Arrows">
        <cfvo type="percent" val="0"/>
        <cfvo type="percent" val="20"/>
        <cfvo type="percent" val="40"/>
        <cfvo type="percent" val="60"/>
        <cfvo type="percent" val="80"/>
      </iconSet>
    </cfRule>
  </conditionalFormatting>
  <conditionalFormatting sqref="AE6:AE12">
    <cfRule type="iconSet" priority="248">
      <iconSet iconSet="5Arrows">
        <cfvo type="percent" val="0"/>
        <cfvo type="num" val="90"/>
        <cfvo type="num" val="99" gte="0"/>
        <cfvo type="num" val="100" gte="0"/>
        <cfvo type="num" val="105" gte="0"/>
      </iconSet>
    </cfRule>
    <cfRule type="iconSet" priority="249">
      <iconSet iconSet="5Arrows">
        <cfvo type="percent" val="0"/>
        <cfvo type="percent" val="20"/>
        <cfvo type="percent" val="40"/>
        <cfvo type="percent" val="60"/>
        <cfvo type="percent" val="80"/>
      </iconSet>
    </cfRule>
  </conditionalFormatting>
  <conditionalFormatting sqref="AE7">
    <cfRule type="iconSet" priority="250">
      <iconSet iconSet="5Arrows">
        <cfvo type="percent" val="0"/>
        <cfvo type="percent" val="20"/>
        <cfvo type="percent" val="40"/>
        <cfvo type="percent" val="60"/>
        <cfvo type="percent" val="80"/>
      </iconSet>
    </cfRule>
  </conditionalFormatting>
  <conditionalFormatting sqref="U6:U12">
    <cfRule type="iconSet" priority="245">
      <iconSet iconSet="5Arrows">
        <cfvo type="percent" val="0"/>
        <cfvo type="num" val="90"/>
        <cfvo type="num" val="99" gte="0"/>
        <cfvo type="num" val="100" gte="0"/>
        <cfvo type="num" val="105" gte="0"/>
      </iconSet>
    </cfRule>
    <cfRule type="iconSet" priority="246">
      <iconSet iconSet="5Arrows">
        <cfvo type="percent" val="0"/>
        <cfvo type="percent" val="20"/>
        <cfvo type="percent" val="40"/>
        <cfvo type="percent" val="60"/>
        <cfvo type="percent" val="80"/>
      </iconSet>
    </cfRule>
  </conditionalFormatting>
  <conditionalFormatting sqref="U7">
    <cfRule type="iconSet" priority="247">
      <iconSet iconSet="5Arrows">
        <cfvo type="percent" val="0"/>
        <cfvo type="percent" val="20"/>
        <cfvo type="percent" val="40"/>
        <cfvo type="percent" val="60"/>
        <cfvo type="percent" val="80"/>
      </iconSet>
    </cfRule>
  </conditionalFormatting>
  <conditionalFormatting sqref="W6:W12">
    <cfRule type="iconSet" priority="242">
      <iconSet iconSet="5Arrows">
        <cfvo type="percent" val="0"/>
        <cfvo type="num" val="90"/>
        <cfvo type="num" val="99" gte="0"/>
        <cfvo type="num" val="100" gte="0"/>
        <cfvo type="num" val="105" gte="0"/>
      </iconSet>
    </cfRule>
    <cfRule type="iconSet" priority="243">
      <iconSet iconSet="5Arrows">
        <cfvo type="percent" val="0"/>
        <cfvo type="percent" val="20"/>
        <cfvo type="percent" val="40"/>
        <cfvo type="percent" val="60"/>
        <cfvo type="percent" val="80"/>
      </iconSet>
    </cfRule>
  </conditionalFormatting>
  <conditionalFormatting sqref="W7">
    <cfRule type="iconSet" priority="244">
      <iconSet iconSet="5Arrows">
        <cfvo type="percent" val="0"/>
        <cfvo type="percent" val="20"/>
        <cfvo type="percent" val="40"/>
        <cfvo type="percent" val="60"/>
        <cfvo type="percent" val="80"/>
      </iconSet>
    </cfRule>
  </conditionalFormatting>
  <conditionalFormatting sqref="S6:S12">
    <cfRule type="iconSet" priority="239">
      <iconSet iconSet="5Arrows">
        <cfvo type="percent" val="0"/>
        <cfvo type="num" val="90"/>
        <cfvo type="num" val="99" gte="0"/>
        <cfvo type="num" val="100" gte="0"/>
        <cfvo type="num" val="105" gte="0"/>
      </iconSet>
    </cfRule>
    <cfRule type="iconSet" priority="240">
      <iconSet iconSet="5Arrows">
        <cfvo type="percent" val="0"/>
        <cfvo type="percent" val="20"/>
        <cfvo type="percent" val="40"/>
        <cfvo type="percent" val="60"/>
        <cfvo type="percent" val="80"/>
      </iconSet>
    </cfRule>
  </conditionalFormatting>
  <conditionalFormatting sqref="S7">
    <cfRule type="iconSet" priority="241">
      <iconSet iconSet="5Arrows">
        <cfvo type="percent" val="0"/>
        <cfvo type="percent" val="20"/>
        <cfvo type="percent" val="40"/>
        <cfvo type="percent" val="60"/>
        <cfvo type="percent" val="80"/>
      </iconSet>
    </cfRule>
  </conditionalFormatting>
  <conditionalFormatting sqref="Y6:Y12">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Y7">
    <cfRule type="iconSet" priority="238">
      <iconSet iconSet="5Arrows">
        <cfvo type="percent" val="0"/>
        <cfvo type="percent" val="20"/>
        <cfvo type="percent" val="40"/>
        <cfvo type="percent" val="60"/>
        <cfvo type="percent" val="80"/>
      </iconSet>
    </cfRule>
  </conditionalFormatting>
  <conditionalFormatting sqref="AH25:AH28">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AI25:AM28">
    <cfRule type="iconSet" priority="214">
      <iconSet iconSet="5Arrows">
        <cfvo type="percent" val="0"/>
        <cfvo type="num" val="90"/>
        <cfvo type="num" val="99" gte="0"/>
        <cfvo type="num" val="100" gte="0"/>
        <cfvo type="num" val="105" gte="0"/>
      </iconSet>
    </cfRule>
    <cfRule type="iconSet" priority="215">
      <iconSet iconSet="5Arrows">
        <cfvo type="percent" val="0"/>
        <cfvo type="percent" val="20"/>
        <cfvo type="percent" val="40"/>
        <cfvo type="percent" val="60"/>
        <cfvo type="percent" val="80"/>
      </iconSet>
    </cfRule>
  </conditionalFormatting>
  <conditionalFormatting sqref="AP25:AP28">
    <cfRule type="iconSet" priority="212">
      <iconSet iconSet="5Arrows">
        <cfvo type="percent" val="0"/>
        <cfvo type="num" val="90"/>
        <cfvo type="num" val="99" gte="0"/>
        <cfvo type="num" val="100" gte="0"/>
        <cfvo type="num" val="105" gte="0"/>
      </iconSet>
    </cfRule>
    <cfRule type="iconSet" priority="213">
      <iconSet iconSet="5Arrows">
        <cfvo type="percent" val="0"/>
        <cfvo type="percent" val="20"/>
        <cfvo type="percent" val="40"/>
        <cfvo type="percent" val="60"/>
        <cfvo type="percent" val="80"/>
      </iconSet>
    </cfRule>
  </conditionalFormatting>
  <conditionalFormatting sqref="O13:O17">
    <cfRule type="iconSet" priority="210">
      <iconSet iconSet="5Arrows">
        <cfvo type="percent" val="0"/>
        <cfvo type="num" val="90"/>
        <cfvo type="num" val="99" gte="0"/>
        <cfvo type="num" val="100" gte="0"/>
        <cfvo type="num" val="105" gte="0"/>
      </iconSet>
    </cfRule>
    <cfRule type="iconSet" priority="211">
      <iconSet iconSet="5Arrows">
        <cfvo type="percent" val="0"/>
        <cfvo type="percent" val="20"/>
        <cfvo type="percent" val="40"/>
        <cfvo type="percent" val="60"/>
        <cfvo type="percent" val="80"/>
      </iconSet>
    </cfRule>
  </conditionalFormatting>
  <conditionalFormatting sqref="Q13:Q17">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S13:S17">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Y13:Y17">
    <cfRule type="iconSet" priority="204">
      <iconSet iconSet="5Arrows">
        <cfvo type="percent" val="0"/>
        <cfvo type="num" val="90"/>
        <cfvo type="num" val="99" gte="0"/>
        <cfvo type="num" val="100" gte="0"/>
        <cfvo type="num" val="105" gte="0"/>
      </iconSet>
    </cfRule>
    <cfRule type="iconSet" priority="205">
      <iconSet iconSet="5Arrows">
        <cfvo type="percent" val="0"/>
        <cfvo type="percent" val="20"/>
        <cfvo type="percent" val="40"/>
        <cfvo type="percent" val="60"/>
        <cfvo type="percent" val="80"/>
      </iconSet>
    </cfRule>
  </conditionalFormatting>
  <conditionalFormatting sqref="U13:U17">
    <cfRule type="iconSet" priority="202">
      <iconSet iconSet="5Arrows">
        <cfvo type="percent" val="0"/>
        <cfvo type="num" val="90"/>
        <cfvo type="num" val="99" gte="0"/>
        <cfvo type="num" val="100" gte="0"/>
        <cfvo type="num" val="105" gte="0"/>
      </iconSet>
    </cfRule>
    <cfRule type="iconSet" priority="203">
      <iconSet iconSet="5Arrows">
        <cfvo type="percent" val="0"/>
        <cfvo type="percent" val="20"/>
        <cfvo type="percent" val="40"/>
        <cfvo type="percent" val="60"/>
        <cfvo type="percent" val="80"/>
      </iconSet>
    </cfRule>
  </conditionalFormatting>
  <conditionalFormatting sqref="W13:W17">
    <cfRule type="iconSet" priority="200">
      <iconSet iconSet="5Arrows">
        <cfvo type="percent" val="0"/>
        <cfvo type="num" val="90"/>
        <cfvo type="num" val="99" gte="0"/>
        <cfvo type="num" val="100" gte="0"/>
        <cfvo type="num" val="105" gte="0"/>
      </iconSet>
    </cfRule>
    <cfRule type="iconSet" priority="201">
      <iconSet iconSet="5Arrows">
        <cfvo type="percent" val="0"/>
        <cfvo type="percent" val="20"/>
        <cfvo type="percent" val="40"/>
        <cfvo type="percent" val="60"/>
        <cfvo type="percent" val="80"/>
      </iconSet>
    </cfRule>
  </conditionalFormatting>
  <conditionalFormatting sqref="AA13:AA17">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AC13:AC17">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AE13:AE17">
    <cfRule type="iconSet" priority="194">
      <iconSet iconSet="5Arrows">
        <cfvo type="percent" val="0"/>
        <cfvo type="num" val="90"/>
        <cfvo type="num" val="99" gte="0"/>
        <cfvo type="num" val="100" gte="0"/>
        <cfvo type="num" val="105" gte="0"/>
      </iconSet>
    </cfRule>
    <cfRule type="iconSet" priority="195">
      <iconSet iconSet="5Arrows">
        <cfvo type="percent" val="0"/>
        <cfvo type="percent" val="20"/>
        <cfvo type="percent" val="40"/>
        <cfvo type="percent" val="60"/>
        <cfvo type="percent" val="80"/>
      </iconSet>
    </cfRule>
  </conditionalFormatting>
  <conditionalFormatting sqref="O25:O31 O35:O36">
    <cfRule type="iconSet" priority="191">
      <iconSet iconSet="5Arrows">
        <cfvo type="percent" val="0"/>
        <cfvo type="num" val="90"/>
        <cfvo type="num" val="99" gte="0"/>
        <cfvo type="num" val="100" gte="0"/>
        <cfvo type="num" val="105" gte="0"/>
      </iconSet>
    </cfRule>
    <cfRule type="iconSet" priority="192">
      <iconSet iconSet="5Arrows">
        <cfvo type="percent" val="0"/>
        <cfvo type="percent" val="20"/>
        <cfvo type="percent" val="40"/>
        <cfvo type="percent" val="60"/>
        <cfvo type="percent" val="80"/>
      </iconSet>
    </cfRule>
  </conditionalFormatting>
  <conditionalFormatting sqref="O26">
    <cfRule type="iconSet" priority="193">
      <iconSet iconSet="5Arrows">
        <cfvo type="percent" val="0"/>
        <cfvo type="percent" val="20"/>
        <cfvo type="percent" val="40"/>
        <cfvo type="percent" val="60"/>
        <cfvo type="percent" val="80"/>
      </iconSet>
    </cfRule>
  </conditionalFormatting>
  <conditionalFormatting sqref="O32:O34">
    <cfRule type="iconSet" priority="189">
      <iconSet iconSet="5Arrows">
        <cfvo type="percent" val="0"/>
        <cfvo type="num" val="90"/>
        <cfvo type="num" val="99" gte="0"/>
        <cfvo type="num" val="100" gte="0"/>
        <cfvo type="num" val="105" gte="0"/>
      </iconSet>
    </cfRule>
    <cfRule type="iconSet" priority="190">
      <iconSet iconSet="5Arrows">
        <cfvo type="percent" val="0"/>
        <cfvo type="percent" val="20"/>
        <cfvo type="percent" val="40"/>
        <cfvo type="percent" val="60"/>
        <cfvo type="percent" val="80"/>
      </iconSet>
    </cfRule>
  </conditionalFormatting>
  <conditionalFormatting sqref="Q25:Q31">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Q26">
    <cfRule type="iconSet" priority="188">
      <iconSet iconSet="5Arrows">
        <cfvo type="percent" val="0"/>
        <cfvo type="percent" val="20"/>
        <cfvo type="percent" val="40"/>
        <cfvo type="percent" val="60"/>
        <cfvo type="percent" val="80"/>
      </iconSet>
    </cfRule>
  </conditionalFormatting>
  <conditionalFormatting sqref="Q32:Q36">
    <cfRule type="iconSet" priority="184">
      <iconSet iconSet="5Arrows">
        <cfvo type="percent" val="0"/>
        <cfvo type="num" val="90"/>
        <cfvo type="num" val="99" gte="0"/>
        <cfvo type="num" val="100" gte="0"/>
        <cfvo type="num" val="105" gte="0"/>
      </iconSet>
    </cfRule>
    <cfRule type="iconSet" priority="185">
      <iconSet iconSet="5Arrows">
        <cfvo type="percent" val="0"/>
        <cfvo type="percent" val="20"/>
        <cfvo type="percent" val="40"/>
        <cfvo type="percent" val="60"/>
        <cfvo type="percent" val="80"/>
      </iconSet>
    </cfRule>
  </conditionalFormatting>
  <conditionalFormatting sqref="S25:S31">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S26">
    <cfRule type="iconSet" priority="183">
      <iconSet iconSet="5Arrows">
        <cfvo type="percent" val="0"/>
        <cfvo type="percent" val="20"/>
        <cfvo type="percent" val="40"/>
        <cfvo type="percent" val="60"/>
        <cfvo type="percent" val="80"/>
      </iconSet>
    </cfRule>
  </conditionalFormatting>
  <conditionalFormatting sqref="S32:S36">
    <cfRule type="iconSet" priority="179">
      <iconSet iconSet="5Arrows">
        <cfvo type="percent" val="0"/>
        <cfvo type="num" val="90"/>
        <cfvo type="num" val="99" gte="0"/>
        <cfvo type="num" val="100" gte="0"/>
        <cfvo type="num" val="105" gte="0"/>
      </iconSet>
    </cfRule>
    <cfRule type="iconSet" priority="180">
      <iconSet iconSet="5Arrows">
        <cfvo type="percent" val="0"/>
        <cfvo type="percent" val="20"/>
        <cfvo type="percent" val="40"/>
        <cfvo type="percent" val="60"/>
        <cfvo type="percent" val="80"/>
      </iconSet>
    </cfRule>
  </conditionalFormatting>
  <conditionalFormatting sqref="U25:U31">
    <cfRule type="iconSet" priority="176">
      <iconSet iconSet="5Arrows">
        <cfvo type="percent" val="0"/>
        <cfvo type="num" val="90"/>
        <cfvo type="num" val="99" gte="0"/>
        <cfvo type="num" val="100" gte="0"/>
        <cfvo type="num" val="105" gte="0"/>
      </iconSet>
    </cfRule>
    <cfRule type="iconSet" priority="177">
      <iconSet iconSet="5Arrows">
        <cfvo type="percent" val="0"/>
        <cfvo type="percent" val="20"/>
        <cfvo type="percent" val="40"/>
        <cfvo type="percent" val="60"/>
        <cfvo type="percent" val="80"/>
      </iconSet>
    </cfRule>
  </conditionalFormatting>
  <conditionalFormatting sqref="U26">
    <cfRule type="iconSet" priority="178">
      <iconSet iconSet="5Arrows">
        <cfvo type="percent" val="0"/>
        <cfvo type="percent" val="20"/>
        <cfvo type="percent" val="40"/>
        <cfvo type="percent" val="60"/>
        <cfvo type="percent" val="80"/>
      </iconSet>
    </cfRule>
  </conditionalFormatting>
  <conditionalFormatting sqref="U32:U36">
    <cfRule type="iconSet" priority="174">
      <iconSet iconSet="5Arrows">
        <cfvo type="percent" val="0"/>
        <cfvo type="num" val="90"/>
        <cfvo type="num" val="99" gte="0"/>
        <cfvo type="num" val="100" gte="0"/>
        <cfvo type="num" val="105" gte="0"/>
      </iconSet>
    </cfRule>
    <cfRule type="iconSet" priority="175">
      <iconSet iconSet="5Arrows">
        <cfvo type="percent" val="0"/>
        <cfvo type="percent" val="20"/>
        <cfvo type="percent" val="40"/>
        <cfvo type="percent" val="60"/>
        <cfvo type="percent" val="80"/>
      </iconSet>
    </cfRule>
  </conditionalFormatting>
  <conditionalFormatting sqref="W25:W31 W35:W36">
    <cfRule type="iconSet" priority="171">
      <iconSet iconSet="5Arrows">
        <cfvo type="percent" val="0"/>
        <cfvo type="num" val="90"/>
        <cfvo type="num" val="99" gte="0"/>
        <cfvo type="num" val="100" gte="0"/>
        <cfvo type="num" val="105" gte="0"/>
      </iconSet>
    </cfRule>
    <cfRule type="iconSet" priority="172">
      <iconSet iconSet="5Arrows">
        <cfvo type="percent" val="0"/>
        <cfvo type="percent" val="20"/>
        <cfvo type="percent" val="40"/>
        <cfvo type="percent" val="60"/>
        <cfvo type="percent" val="80"/>
      </iconSet>
    </cfRule>
  </conditionalFormatting>
  <conditionalFormatting sqref="W26">
    <cfRule type="iconSet" priority="173">
      <iconSet iconSet="5Arrows">
        <cfvo type="percent" val="0"/>
        <cfvo type="percent" val="20"/>
        <cfvo type="percent" val="40"/>
        <cfvo type="percent" val="60"/>
        <cfvo type="percent" val="80"/>
      </iconSet>
    </cfRule>
  </conditionalFormatting>
  <conditionalFormatting sqref="W32:W34">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Y25:Y31">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Y26">
    <cfRule type="iconSet" priority="168">
      <iconSet iconSet="5Arrows">
        <cfvo type="percent" val="0"/>
        <cfvo type="percent" val="20"/>
        <cfvo type="percent" val="40"/>
        <cfvo type="percent" val="60"/>
        <cfvo type="percent" val="80"/>
      </iconSet>
    </cfRule>
  </conditionalFormatting>
  <conditionalFormatting sqref="Y32:Y36">
    <cfRule type="iconSet" priority="164">
      <iconSet iconSet="5Arrows">
        <cfvo type="percent" val="0"/>
        <cfvo type="num" val="90"/>
        <cfvo type="num" val="99" gte="0"/>
        <cfvo type="num" val="100" gte="0"/>
        <cfvo type="num" val="105" gte="0"/>
      </iconSet>
    </cfRule>
    <cfRule type="iconSet" priority="165">
      <iconSet iconSet="5Arrows">
        <cfvo type="percent" val="0"/>
        <cfvo type="percent" val="20"/>
        <cfvo type="percent" val="40"/>
        <cfvo type="percent" val="60"/>
        <cfvo type="percent" val="80"/>
      </iconSet>
    </cfRule>
  </conditionalFormatting>
  <conditionalFormatting sqref="AA25:AA31">
    <cfRule type="iconSet" priority="161">
      <iconSet iconSet="5Arrows">
        <cfvo type="percent" val="0"/>
        <cfvo type="num" val="90"/>
        <cfvo type="num" val="99" gte="0"/>
        <cfvo type="num" val="100" gte="0"/>
        <cfvo type="num" val="105" gte="0"/>
      </iconSet>
    </cfRule>
    <cfRule type="iconSet" priority="162">
      <iconSet iconSet="5Arrows">
        <cfvo type="percent" val="0"/>
        <cfvo type="percent" val="20"/>
        <cfvo type="percent" val="40"/>
        <cfvo type="percent" val="60"/>
        <cfvo type="percent" val="80"/>
      </iconSet>
    </cfRule>
  </conditionalFormatting>
  <conditionalFormatting sqref="AA26">
    <cfRule type="iconSet" priority="163">
      <iconSet iconSet="5Arrows">
        <cfvo type="percent" val="0"/>
        <cfvo type="percent" val="20"/>
        <cfvo type="percent" val="40"/>
        <cfvo type="percent" val="60"/>
        <cfvo type="percent" val="80"/>
      </iconSet>
    </cfRule>
  </conditionalFormatting>
  <conditionalFormatting sqref="AA32:AA36">
    <cfRule type="iconSet" priority="159">
      <iconSet iconSet="5Arrows">
        <cfvo type="percent" val="0"/>
        <cfvo type="num" val="90"/>
        <cfvo type="num" val="99" gte="0"/>
        <cfvo type="num" val="100" gte="0"/>
        <cfvo type="num" val="105" gte="0"/>
      </iconSet>
    </cfRule>
    <cfRule type="iconSet" priority="160">
      <iconSet iconSet="5Arrows">
        <cfvo type="percent" val="0"/>
        <cfvo type="percent" val="20"/>
        <cfvo type="percent" val="40"/>
        <cfvo type="percent" val="60"/>
        <cfvo type="percent" val="80"/>
      </iconSet>
    </cfRule>
  </conditionalFormatting>
  <conditionalFormatting sqref="AC25:AC31">
    <cfRule type="iconSet" priority="156">
      <iconSet iconSet="5Arrows">
        <cfvo type="percent" val="0"/>
        <cfvo type="num" val="90"/>
        <cfvo type="num" val="99" gte="0"/>
        <cfvo type="num" val="100" gte="0"/>
        <cfvo type="num" val="105" gte="0"/>
      </iconSet>
    </cfRule>
    <cfRule type="iconSet" priority="157">
      <iconSet iconSet="5Arrows">
        <cfvo type="percent" val="0"/>
        <cfvo type="percent" val="20"/>
        <cfvo type="percent" val="40"/>
        <cfvo type="percent" val="60"/>
        <cfvo type="percent" val="80"/>
      </iconSet>
    </cfRule>
  </conditionalFormatting>
  <conditionalFormatting sqref="AC26">
    <cfRule type="iconSet" priority="158">
      <iconSet iconSet="5Arrows">
        <cfvo type="percent" val="0"/>
        <cfvo type="percent" val="20"/>
        <cfvo type="percent" val="40"/>
        <cfvo type="percent" val="60"/>
        <cfvo type="percent" val="80"/>
      </iconSet>
    </cfRule>
  </conditionalFormatting>
  <conditionalFormatting sqref="AC32:AC36">
    <cfRule type="iconSet" priority="154">
      <iconSet iconSet="5Arrows">
        <cfvo type="percent" val="0"/>
        <cfvo type="num" val="90"/>
        <cfvo type="num" val="99" gte="0"/>
        <cfvo type="num" val="100" gte="0"/>
        <cfvo type="num" val="105" gte="0"/>
      </iconSet>
    </cfRule>
    <cfRule type="iconSet" priority="155">
      <iconSet iconSet="5Arrows">
        <cfvo type="percent" val="0"/>
        <cfvo type="percent" val="20"/>
        <cfvo type="percent" val="40"/>
        <cfvo type="percent" val="60"/>
        <cfvo type="percent" val="80"/>
      </iconSet>
    </cfRule>
  </conditionalFormatting>
  <conditionalFormatting sqref="AE25:AE31">
    <cfRule type="iconSet" priority="151">
      <iconSet iconSet="5Arrows">
        <cfvo type="percent" val="0"/>
        <cfvo type="num" val="90"/>
        <cfvo type="num" val="99" gte="0"/>
        <cfvo type="num" val="100" gte="0"/>
        <cfvo type="num" val="105" gte="0"/>
      </iconSet>
    </cfRule>
    <cfRule type="iconSet" priority="152">
      <iconSet iconSet="5Arrows">
        <cfvo type="percent" val="0"/>
        <cfvo type="percent" val="20"/>
        <cfvo type="percent" val="40"/>
        <cfvo type="percent" val="60"/>
        <cfvo type="percent" val="80"/>
      </iconSet>
    </cfRule>
  </conditionalFormatting>
  <conditionalFormatting sqref="AE26">
    <cfRule type="iconSet" priority="153">
      <iconSet iconSet="5Arrows">
        <cfvo type="percent" val="0"/>
        <cfvo type="percent" val="20"/>
        <cfvo type="percent" val="40"/>
        <cfvo type="percent" val="60"/>
        <cfvo type="percent" val="80"/>
      </iconSet>
    </cfRule>
  </conditionalFormatting>
  <conditionalFormatting sqref="AE32:AE36">
    <cfRule type="iconSet" priority="149">
      <iconSet iconSet="5Arrows">
        <cfvo type="percent" val="0"/>
        <cfvo type="num" val="90"/>
        <cfvo type="num" val="99" gte="0"/>
        <cfvo type="num" val="100" gte="0"/>
        <cfvo type="num" val="105" gte="0"/>
      </iconSet>
    </cfRule>
    <cfRule type="iconSet" priority="150">
      <iconSet iconSet="5Arrows">
        <cfvo type="percent" val="0"/>
        <cfvo type="percent" val="20"/>
        <cfvo type="percent" val="40"/>
        <cfvo type="percent" val="60"/>
        <cfvo type="percent" val="80"/>
      </iconSet>
    </cfRule>
  </conditionalFormatting>
  <conditionalFormatting sqref="O44:O50">
    <cfRule type="iconSet" priority="146">
      <iconSet iconSet="5Arrows">
        <cfvo type="percent" val="0"/>
        <cfvo type="num" val="90"/>
        <cfvo type="num" val="99" gte="0"/>
        <cfvo type="num" val="100" gte="0"/>
        <cfvo type="num" val="105" gte="0"/>
      </iconSet>
    </cfRule>
    <cfRule type="iconSet" priority="147">
      <iconSet iconSet="5Arrows">
        <cfvo type="percent" val="0"/>
        <cfvo type="percent" val="20"/>
        <cfvo type="percent" val="40"/>
        <cfvo type="percent" val="60"/>
        <cfvo type="percent" val="80"/>
      </iconSet>
    </cfRule>
  </conditionalFormatting>
  <conditionalFormatting sqref="O45">
    <cfRule type="iconSet" priority="148">
      <iconSet iconSet="5Arrows">
        <cfvo type="percent" val="0"/>
        <cfvo type="percent" val="20"/>
        <cfvo type="percent" val="40"/>
        <cfvo type="percent" val="60"/>
        <cfvo type="percent" val="80"/>
      </iconSet>
    </cfRule>
  </conditionalFormatting>
  <conditionalFormatting sqref="O51:O55">
    <cfRule type="iconSet" priority="144">
      <iconSet iconSet="5Arrows">
        <cfvo type="percent" val="0"/>
        <cfvo type="num" val="90"/>
        <cfvo type="num" val="99" gte="0"/>
        <cfvo type="num" val="100" gte="0"/>
        <cfvo type="num" val="105" gte="0"/>
      </iconSet>
    </cfRule>
    <cfRule type="iconSet" priority="145">
      <iconSet iconSet="5Arrows">
        <cfvo type="percent" val="0"/>
        <cfvo type="percent" val="20"/>
        <cfvo type="percent" val="40"/>
        <cfvo type="percent" val="60"/>
        <cfvo type="percent" val="80"/>
      </iconSet>
    </cfRule>
  </conditionalFormatting>
  <conditionalFormatting sqref="Q44:Q50">
    <cfRule type="iconSet" priority="141">
      <iconSet iconSet="5Arrows">
        <cfvo type="percent" val="0"/>
        <cfvo type="num" val="90"/>
        <cfvo type="num" val="99" gte="0"/>
        <cfvo type="num" val="100" gte="0"/>
        <cfvo type="num" val="105" gte="0"/>
      </iconSet>
    </cfRule>
    <cfRule type="iconSet" priority="142">
      <iconSet iconSet="5Arrows">
        <cfvo type="percent" val="0"/>
        <cfvo type="percent" val="20"/>
        <cfvo type="percent" val="40"/>
        <cfvo type="percent" val="60"/>
        <cfvo type="percent" val="80"/>
      </iconSet>
    </cfRule>
  </conditionalFormatting>
  <conditionalFormatting sqref="Q45">
    <cfRule type="iconSet" priority="143">
      <iconSet iconSet="5Arrows">
        <cfvo type="percent" val="0"/>
        <cfvo type="percent" val="20"/>
        <cfvo type="percent" val="40"/>
        <cfvo type="percent" val="60"/>
        <cfvo type="percent" val="80"/>
      </iconSet>
    </cfRule>
  </conditionalFormatting>
  <conditionalFormatting sqref="Q51:Q55">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S44:S50">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S45">
    <cfRule type="iconSet" priority="138">
      <iconSet iconSet="5Arrows">
        <cfvo type="percent" val="0"/>
        <cfvo type="percent" val="20"/>
        <cfvo type="percent" val="40"/>
        <cfvo type="percent" val="60"/>
        <cfvo type="percent" val="80"/>
      </iconSet>
    </cfRule>
  </conditionalFormatting>
  <conditionalFormatting sqref="S51:S55">
    <cfRule type="iconSet" priority="134">
      <iconSet iconSet="5Arrows">
        <cfvo type="percent" val="0"/>
        <cfvo type="num" val="90"/>
        <cfvo type="num" val="99" gte="0"/>
        <cfvo type="num" val="100" gte="0"/>
        <cfvo type="num" val="105" gte="0"/>
      </iconSet>
    </cfRule>
    <cfRule type="iconSet" priority="135">
      <iconSet iconSet="5Arrows">
        <cfvo type="percent" val="0"/>
        <cfvo type="percent" val="20"/>
        <cfvo type="percent" val="40"/>
        <cfvo type="percent" val="60"/>
        <cfvo type="percent" val="80"/>
      </iconSet>
    </cfRule>
  </conditionalFormatting>
  <conditionalFormatting sqref="U44:U55">
    <cfRule type="iconSet" priority="131">
      <iconSet iconSet="5Arrows">
        <cfvo type="percent" val="0"/>
        <cfvo type="num" val="90"/>
        <cfvo type="num" val="99" gte="0"/>
        <cfvo type="num" val="100" gte="0"/>
        <cfvo type="num" val="105" gte="0"/>
      </iconSet>
    </cfRule>
    <cfRule type="iconSet" priority="132">
      <iconSet iconSet="5Arrows">
        <cfvo type="percent" val="0"/>
        <cfvo type="percent" val="20"/>
        <cfvo type="percent" val="40"/>
        <cfvo type="percent" val="60"/>
        <cfvo type="percent" val="80"/>
      </iconSet>
    </cfRule>
  </conditionalFormatting>
  <conditionalFormatting sqref="U45">
    <cfRule type="iconSet" priority="133">
      <iconSet iconSet="5Arrows">
        <cfvo type="percent" val="0"/>
        <cfvo type="percent" val="20"/>
        <cfvo type="percent" val="40"/>
        <cfvo type="percent" val="60"/>
        <cfvo type="percent" val="80"/>
      </iconSet>
    </cfRule>
  </conditionalFormatting>
  <conditionalFormatting sqref="W44:W55">
    <cfRule type="iconSet" priority="126">
      <iconSet iconSet="5Arrows">
        <cfvo type="percent" val="0"/>
        <cfvo type="num" val="90"/>
        <cfvo type="num" val="99" gte="0"/>
        <cfvo type="num" val="100" gte="0"/>
        <cfvo type="num" val="105" gte="0"/>
      </iconSet>
    </cfRule>
    <cfRule type="iconSet" priority="127">
      <iconSet iconSet="5Arrows">
        <cfvo type="percent" val="0"/>
        <cfvo type="percent" val="20"/>
        <cfvo type="percent" val="40"/>
        <cfvo type="percent" val="60"/>
        <cfvo type="percent" val="80"/>
      </iconSet>
    </cfRule>
  </conditionalFormatting>
  <conditionalFormatting sqref="W45">
    <cfRule type="iconSet" priority="128">
      <iconSet iconSet="5Arrows">
        <cfvo type="percent" val="0"/>
        <cfvo type="percent" val="20"/>
        <cfvo type="percent" val="40"/>
        <cfvo type="percent" val="60"/>
        <cfvo type="percent" val="80"/>
      </iconSet>
    </cfRule>
  </conditionalFormatting>
  <conditionalFormatting sqref="Y44:Y55">
    <cfRule type="iconSet" priority="123">
      <iconSet iconSet="5Arrows">
        <cfvo type="percent" val="0"/>
        <cfvo type="num" val="90"/>
        <cfvo type="num" val="99" gte="0"/>
        <cfvo type="num" val="100" gte="0"/>
        <cfvo type="num" val="105" gte="0"/>
      </iconSet>
    </cfRule>
    <cfRule type="iconSet" priority="124">
      <iconSet iconSet="5Arrows">
        <cfvo type="percent" val="0"/>
        <cfvo type="percent" val="20"/>
        <cfvo type="percent" val="40"/>
        <cfvo type="percent" val="60"/>
        <cfvo type="percent" val="80"/>
      </iconSet>
    </cfRule>
  </conditionalFormatting>
  <conditionalFormatting sqref="Y45">
    <cfRule type="iconSet" priority="125">
      <iconSet iconSet="5Arrows">
        <cfvo type="percent" val="0"/>
        <cfvo type="percent" val="20"/>
        <cfvo type="percent" val="40"/>
        <cfvo type="percent" val="60"/>
        <cfvo type="percent" val="80"/>
      </iconSet>
    </cfRule>
  </conditionalFormatting>
  <conditionalFormatting sqref="AA44:AA55">
    <cfRule type="iconSet" priority="120">
      <iconSet iconSet="5Arrows">
        <cfvo type="percent" val="0"/>
        <cfvo type="num" val="90"/>
        <cfvo type="num" val="99" gte="0"/>
        <cfvo type="num" val="100" gte="0"/>
        <cfvo type="num" val="105" gte="0"/>
      </iconSet>
    </cfRule>
    <cfRule type="iconSet" priority="121">
      <iconSet iconSet="5Arrows">
        <cfvo type="percent" val="0"/>
        <cfvo type="percent" val="20"/>
        <cfvo type="percent" val="40"/>
        <cfvo type="percent" val="60"/>
        <cfvo type="percent" val="80"/>
      </iconSet>
    </cfRule>
  </conditionalFormatting>
  <conditionalFormatting sqref="AA45">
    <cfRule type="iconSet" priority="122">
      <iconSet iconSet="5Arrows">
        <cfvo type="percent" val="0"/>
        <cfvo type="percent" val="20"/>
        <cfvo type="percent" val="40"/>
        <cfvo type="percent" val="60"/>
        <cfvo type="percent" val="80"/>
      </iconSet>
    </cfRule>
  </conditionalFormatting>
  <conditionalFormatting sqref="AC44:AC55">
    <cfRule type="iconSet" priority="117">
      <iconSet iconSet="5Arrows">
        <cfvo type="percent" val="0"/>
        <cfvo type="num" val="90"/>
        <cfvo type="num" val="99" gte="0"/>
        <cfvo type="num" val="100" gte="0"/>
        <cfvo type="num" val="105" gte="0"/>
      </iconSet>
    </cfRule>
    <cfRule type="iconSet" priority="118">
      <iconSet iconSet="5Arrows">
        <cfvo type="percent" val="0"/>
        <cfvo type="percent" val="20"/>
        <cfvo type="percent" val="40"/>
        <cfvo type="percent" val="60"/>
        <cfvo type="percent" val="80"/>
      </iconSet>
    </cfRule>
  </conditionalFormatting>
  <conditionalFormatting sqref="AC45">
    <cfRule type="iconSet" priority="119">
      <iconSet iconSet="5Arrows">
        <cfvo type="percent" val="0"/>
        <cfvo type="percent" val="20"/>
        <cfvo type="percent" val="40"/>
        <cfvo type="percent" val="60"/>
        <cfvo type="percent" val="80"/>
      </iconSet>
    </cfRule>
  </conditionalFormatting>
  <conditionalFormatting sqref="AE44:AE55">
    <cfRule type="iconSet" priority="114">
      <iconSet iconSet="5Arrows">
        <cfvo type="percent" val="0"/>
        <cfvo type="num" val="90"/>
        <cfvo type="num" val="99" gte="0"/>
        <cfvo type="num" val="100" gte="0"/>
        <cfvo type="num" val="105" gte="0"/>
      </iconSet>
    </cfRule>
    <cfRule type="iconSet" priority="115">
      <iconSet iconSet="5Arrows">
        <cfvo type="percent" val="0"/>
        <cfvo type="percent" val="20"/>
        <cfvo type="percent" val="40"/>
        <cfvo type="percent" val="60"/>
        <cfvo type="percent" val="80"/>
      </iconSet>
    </cfRule>
  </conditionalFormatting>
  <conditionalFormatting sqref="AE45">
    <cfRule type="iconSet" priority="116">
      <iconSet iconSet="5Arrows">
        <cfvo type="percent" val="0"/>
        <cfvo type="percent" val="20"/>
        <cfvo type="percent" val="40"/>
        <cfvo type="percent" val="60"/>
        <cfvo type="percent" val="80"/>
      </iconSet>
    </cfRule>
  </conditionalFormatting>
  <conditionalFormatting sqref="O63:O69">
    <cfRule type="iconSet" priority="111">
      <iconSet iconSet="5Arrows">
        <cfvo type="percent" val="0"/>
        <cfvo type="num" val="90"/>
        <cfvo type="num" val="99" gte="0"/>
        <cfvo type="num" val="100" gte="0"/>
        <cfvo type="num" val="105" gte="0"/>
      </iconSet>
    </cfRule>
    <cfRule type="iconSet" priority="112">
      <iconSet iconSet="5Arrows">
        <cfvo type="percent" val="0"/>
        <cfvo type="percent" val="20"/>
        <cfvo type="percent" val="40"/>
        <cfvo type="percent" val="60"/>
        <cfvo type="percent" val="80"/>
      </iconSet>
    </cfRule>
  </conditionalFormatting>
  <conditionalFormatting sqref="O64">
    <cfRule type="iconSet" priority="113">
      <iconSet iconSet="5Arrows">
        <cfvo type="percent" val="0"/>
        <cfvo type="percent" val="20"/>
        <cfvo type="percent" val="40"/>
        <cfvo type="percent" val="60"/>
        <cfvo type="percent" val="80"/>
      </iconSet>
    </cfRule>
  </conditionalFormatting>
  <conditionalFormatting sqref="O70:O74">
    <cfRule type="iconSet" priority="109">
      <iconSet iconSet="5Arrows">
        <cfvo type="percent" val="0"/>
        <cfvo type="num" val="90"/>
        <cfvo type="num" val="99" gte="0"/>
        <cfvo type="num" val="100" gte="0"/>
        <cfvo type="num" val="105" gte="0"/>
      </iconSet>
    </cfRule>
    <cfRule type="iconSet" priority="110">
      <iconSet iconSet="5Arrows">
        <cfvo type="percent" val="0"/>
        <cfvo type="percent" val="20"/>
        <cfvo type="percent" val="40"/>
        <cfvo type="percent" val="60"/>
        <cfvo type="percent" val="80"/>
      </iconSet>
    </cfRule>
  </conditionalFormatting>
  <conditionalFormatting sqref="Q63:Q69">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Q64">
    <cfRule type="iconSet" priority="108">
      <iconSet iconSet="5Arrows">
        <cfvo type="percent" val="0"/>
        <cfvo type="percent" val="20"/>
        <cfvo type="percent" val="40"/>
        <cfvo type="percent" val="60"/>
        <cfvo type="percent" val="80"/>
      </iconSet>
    </cfRule>
  </conditionalFormatting>
  <conditionalFormatting sqref="Q70:Q74">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S63:S69">
    <cfRule type="iconSet" priority="101">
      <iconSet iconSet="5Arrows">
        <cfvo type="percent" val="0"/>
        <cfvo type="num" val="90"/>
        <cfvo type="num" val="99" gte="0"/>
        <cfvo type="num" val="100" gte="0"/>
        <cfvo type="num" val="105" gte="0"/>
      </iconSet>
    </cfRule>
    <cfRule type="iconSet" priority="102">
      <iconSet iconSet="5Arrows">
        <cfvo type="percent" val="0"/>
        <cfvo type="percent" val="20"/>
        <cfvo type="percent" val="40"/>
        <cfvo type="percent" val="60"/>
        <cfvo type="percent" val="80"/>
      </iconSet>
    </cfRule>
  </conditionalFormatting>
  <conditionalFormatting sqref="S64">
    <cfRule type="iconSet" priority="103">
      <iconSet iconSet="5Arrows">
        <cfvo type="percent" val="0"/>
        <cfvo type="percent" val="20"/>
        <cfvo type="percent" val="40"/>
        <cfvo type="percent" val="60"/>
        <cfvo type="percent" val="80"/>
      </iconSet>
    </cfRule>
  </conditionalFormatting>
  <conditionalFormatting sqref="S70:S74">
    <cfRule type="iconSet" priority="99">
      <iconSet iconSet="5Arrows">
        <cfvo type="percent" val="0"/>
        <cfvo type="num" val="90"/>
        <cfvo type="num" val="99" gte="0"/>
        <cfvo type="num" val="100" gte="0"/>
        <cfvo type="num" val="105" gte="0"/>
      </iconSet>
    </cfRule>
    <cfRule type="iconSet" priority="100">
      <iconSet iconSet="5Arrows">
        <cfvo type="percent" val="0"/>
        <cfvo type="percent" val="20"/>
        <cfvo type="percent" val="40"/>
        <cfvo type="percent" val="60"/>
        <cfvo type="percent" val="80"/>
      </iconSet>
    </cfRule>
  </conditionalFormatting>
  <conditionalFormatting sqref="U63:U74">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U64">
    <cfRule type="iconSet" priority="98">
      <iconSet iconSet="5Arrows">
        <cfvo type="percent" val="0"/>
        <cfvo type="percent" val="20"/>
        <cfvo type="percent" val="40"/>
        <cfvo type="percent" val="60"/>
        <cfvo type="percent" val="80"/>
      </iconSet>
    </cfRule>
  </conditionalFormatting>
  <conditionalFormatting sqref="W63:W74">
    <cfRule type="iconSet" priority="91">
      <iconSet iconSet="5Arrows">
        <cfvo type="percent" val="0"/>
        <cfvo type="num" val="90"/>
        <cfvo type="num" val="99" gte="0"/>
        <cfvo type="num" val="100" gte="0"/>
        <cfvo type="num" val="105" gte="0"/>
      </iconSet>
    </cfRule>
    <cfRule type="iconSet" priority="92">
      <iconSet iconSet="5Arrows">
        <cfvo type="percent" val="0"/>
        <cfvo type="percent" val="20"/>
        <cfvo type="percent" val="40"/>
        <cfvo type="percent" val="60"/>
        <cfvo type="percent" val="80"/>
      </iconSet>
    </cfRule>
  </conditionalFormatting>
  <conditionalFormatting sqref="W64">
    <cfRule type="iconSet" priority="93">
      <iconSet iconSet="5Arrows">
        <cfvo type="percent" val="0"/>
        <cfvo type="percent" val="20"/>
        <cfvo type="percent" val="40"/>
        <cfvo type="percent" val="60"/>
        <cfvo type="percent" val="80"/>
      </iconSet>
    </cfRule>
  </conditionalFormatting>
  <conditionalFormatting sqref="Y63:Y74">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Y64">
    <cfRule type="iconSet" priority="90">
      <iconSet iconSet="5Arrows">
        <cfvo type="percent" val="0"/>
        <cfvo type="percent" val="20"/>
        <cfvo type="percent" val="40"/>
        <cfvo type="percent" val="60"/>
        <cfvo type="percent" val="80"/>
      </iconSet>
    </cfRule>
  </conditionalFormatting>
  <conditionalFormatting sqref="AA63:AA74">
    <cfRule type="iconSet" priority="85">
      <iconSet iconSet="5Arrows">
        <cfvo type="percent" val="0"/>
        <cfvo type="num" val="90"/>
        <cfvo type="num" val="99" gte="0"/>
        <cfvo type="num" val="100" gte="0"/>
        <cfvo type="num" val="105" gte="0"/>
      </iconSet>
    </cfRule>
    <cfRule type="iconSet" priority="86">
      <iconSet iconSet="5Arrows">
        <cfvo type="percent" val="0"/>
        <cfvo type="percent" val="20"/>
        <cfvo type="percent" val="40"/>
        <cfvo type="percent" val="60"/>
        <cfvo type="percent" val="80"/>
      </iconSet>
    </cfRule>
  </conditionalFormatting>
  <conditionalFormatting sqref="AA64">
    <cfRule type="iconSet" priority="87">
      <iconSet iconSet="5Arrows">
        <cfvo type="percent" val="0"/>
        <cfvo type="percent" val="20"/>
        <cfvo type="percent" val="40"/>
        <cfvo type="percent" val="60"/>
        <cfvo type="percent" val="80"/>
      </iconSet>
    </cfRule>
  </conditionalFormatting>
  <conditionalFormatting sqref="AC63:AC74">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AC64">
    <cfRule type="iconSet" priority="84">
      <iconSet iconSet="5Arrows">
        <cfvo type="percent" val="0"/>
        <cfvo type="percent" val="20"/>
        <cfvo type="percent" val="40"/>
        <cfvo type="percent" val="60"/>
        <cfvo type="percent" val="80"/>
      </iconSet>
    </cfRule>
  </conditionalFormatting>
  <conditionalFormatting sqref="AE63:AE74">
    <cfRule type="iconSet" priority="79">
      <iconSet iconSet="5Arrows">
        <cfvo type="percent" val="0"/>
        <cfvo type="num" val="90"/>
        <cfvo type="num" val="99" gte="0"/>
        <cfvo type="num" val="100" gte="0"/>
        <cfvo type="num" val="105" gte="0"/>
      </iconSet>
    </cfRule>
    <cfRule type="iconSet" priority="80">
      <iconSet iconSet="5Arrows">
        <cfvo type="percent" val="0"/>
        <cfvo type="percent" val="20"/>
        <cfvo type="percent" val="40"/>
        <cfvo type="percent" val="60"/>
        <cfvo type="percent" val="80"/>
      </iconSet>
    </cfRule>
  </conditionalFormatting>
  <conditionalFormatting sqref="AE64">
    <cfRule type="iconSet" priority="81">
      <iconSet iconSet="5Arrows">
        <cfvo type="percent" val="0"/>
        <cfvo type="percent" val="20"/>
        <cfvo type="percent" val="40"/>
        <cfvo type="percent" val="60"/>
        <cfvo type="percent" val="80"/>
      </iconSet>
    </cfRule>
  </conditionalFormatting>
  <conditionalFormatting sqref="S75">
    <cfRule type="iconSet" priority="77">
      <iconSet iconSet="5Arrows">
        <cfvo type="percent" val="0"/>
        <cfvo type="num" val="90"/>
        <cfvo type="num" val="99" gte="0"/>
        <cfvo type="num" val="100" gte="0"/>
        <cfvo type="num" val="105" gte="0"/>
      </iconSet>
    </cfRule>
    <cfRule type="iconSet" priority="78">
      <iconSet iconSet="5Arrows">
        <cfvo type="percent" val="0"/>
        <cfvo type="percent" val="20"/>
        <cfvo type="percent" val="40"/>
        <cfvo type="percent" val="60"/>
        <cfvo type="percent" val="80"/>
      </iconSet>
    </cfRule>
  </conditionalFormatting>
  <conditionalFormatting sqref="Q75">
    <cfRule type="iconSet" priority="75">
      <iconSet iconSet="5Arrows">
        <cfvo type="percent" val="0"/>
        <cfvo type="num" val="90"/>
        <cfvo type="num" val="99" gte="0"/>
        <cfvo type="num" val="100" gte="0"/>
        <cfvo type="num" val="105" gte="0"/>
      </iconSet>
    </cfRule>
    <cfRule type="iconSet" priority="76">
      <iconSet iconSet="5Arrows">
        <cfvo type="percent" val="0"/>
        <cfvo type="percent" val="20"/>
        <cfvo type="percent" val="40"/>
        <cfvo type="percent" val="60"/>
        <cfvo type="percent" val="80"/>
      </iconSet>
    </cfRule>
  </conditionalFormatting>
  <conditionalFormatting sqref="O75">
    <cfRule type="iconSet" priority="73">
      <iconSet iconSet="5Arrows">
        <cfvo type="percent" val="0"/>
        <cfvo type="num" val="90"/>
        <cfvo type="num" val="99" gte="0"/>
        <cfvo type="num" val="100" gte="0"/>
        <cfvo type="num" val="105" gte="0"/>
      </iconSet>
    </cfRule>
    <cfRule type="iconSet" priority="74">
      <iconSet iconSet="5Arrows">
        <cfvo type="percent" val="0"/>
        <cfvo type="percent" val="20"/>
        <cfvo type="percent" val="40"/>
        <cfvo type="percent" val="60"/>
        <cfvo type="percent" val="80"/>
      </iconSet>
    </cfRule>
  </conditionalFormatting>
  <conditionalFormatting sqref="U75">
    <cfRule type="iconSet" priority="71">
      <iconSet iconSet="5Arrows">
        <cfvo type="percent" val="0"/>
        <cfvo type="num" val="90"/>
        <cfvo type="num" val="99" gte="0"/>
        <cfvo type="num" val="100" gte="0"/>
        <cfvo type="num" val="105" gte="0"/>
      </iconSet>
    </cfRule>
    <cfRule type="iconSet" priority="72">
      <iconSet iconSet="5Arrows">
        <cfvo type="percent" val="0"/>
        <cfvo type="percent" val="20"/>
        <cfvo type="percent" val="40"/>
        <cfvo type="percent" val="60"/>
        <cfvo type="percent" val="80"/>
      </iconSet>
    </cfRule>
  </conditionalFormatting>
  <conditionalFormatting sqref="W75">
    <cfRule type="iconSet" priority="69">
      <iconSet iconSet="5Arrows">
        <cfvo type="percent" val="0"/>
        <cfvo type="num" val="90"/>
        <cfvo type="num" val="99" gte="0"/>
        <cfvo type="num" val="100" gte="0"/>
        <cfvo type="num" val="105" gte="0"/>
      </iconSet>
    </cfRule>
    <cfRule type="iconSet" priority="70">
      <iconSet iconSet="5Arrows">
        <cfvo type="percent" val="0"/>
        <cfvo type="percent" val="20"/>
        <cfvo type="percent" val="40"/>
        <cfvo type="percent" val="60"/>
        <cfvo type="percent" val="80"/>
      </iconSet>
    </cfRule>
  </conditionalFormatting>
  <conditionalFormatting sqref="Y75">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AA75">
    <cfRule type="iconSet" priority="65">
      <iconSet iconSet="5Arrows">
        <cfvo type="percent" val="0"/>
        <cfvo type="num" val="90"/>
        <cfvo type="num" val="99" gte="0"/>
        <cfvo type="num" val="100" gte="0"/>
        <cfvo type="num" val="105" gte="0"/>
      </iconSet>
    </cfRule>
    <cfRule type="iconSet" priority="66">
      <iconSet iconSet="5Arrows">
        <cfvo type="percent" val="0"/>
        <cfvo type="percent" val="20"/>
        <cfvo type="percent" val="40"/>
        <cfvo type="percent" val="60"/>
        <cfvo type="percent" val="80"/>
      </iconSet>
    </cfRule>
  </conditionalFormatting>
  <conditionalFormatting sqref="AC75">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AE75">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O18">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Q18">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S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U18">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W18">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Y18">
    <cfRule type="iconSet" priority="47">
      <iconSet iconSet="5Arrows">
        <cfvo type="percent" val="0"/>
        <cfvo type="num" val="90"/>
        <cfvo type="num" val="99" gte="0"/>
        <cfvo type="num" val="100" gte="0"/>
        <cfvo type="num" val="105" gte="0"/>
      </iconSet>
    </cfRule>
    <cfRule type="iconSet" priority="48">
      <iconSet iconSet="5Arrows">
        <cfvo type="percent" val="0"/>
        <cfvo type="percent" val="20"/>
        <cfvo type="percent" val="40"/>
        <cfvo type="percent" val="60"/>
        <cfvo type="percent" val="80"/>
      </iconSet>
    </cfRule>
  </conditionalFormatting>
  <conditionalFormatting sqref="AA18">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C18">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E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O37">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Q37">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S37">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U37">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W37">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Y37">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AA37">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AC37">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E37">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O56">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Q56">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S56">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U56">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W56">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Y56">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AA56">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AC56">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E56">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R25:AR28">
    <cfRule type="iconSet" priority="2">
      <iconSet iconSet="5Arrows">
        <cfvo type="percent" val="0"/>
        <cfvo type="num" val="90"/>
        <cfvo type="num" val="99" gte="0"/>
        <cfvo type="num" val="100" gte="0"/>
        <cfvo type="num" val="105" gte="0"/>
      </iconSet>
    </cfRule>
    <cfRule type="iconSet" priority="3">
      <iconSet iconSet="5Arrows">
        <cfvo type="percent" val="0"/>
        <cfvo type="percent" val="20"/>
        <cfvo type="percent" val="40"/>
        <cfvo type="percent" val="60"/>
        <cfvo type="percent" val="80"/>
      </iconSet>
    </cfRule>
  </conditionalFormatting>
  <conditionalFormatting sqref="AQ25:AQ28">
    <cfRule type="dataBar" priority="1">
      <dataBar>
        <cfvo type="min"/>
        <cfvo type="max"/>
        <color rgb="FF008AEF"/>
      </dataBar>
      <extLst>
        <ext xmlns:x14="http://schemas.microsoft.com/office/spreadsheetml/2009/9/main" uri="{B025F937-C7B1-47D3-B67F-A62EFF666E3E}">
          <x14:id>{EF5D985B-0B53-4B0B-8A5D-9C18F2499238}</x14:id>
        </ext>
      </extLs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7B582C82-719E-42A1-9E73-C4560F5796AF}">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EF5D985B-0B53-4B0B-8A5D-9C18F2499238}">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40"/>
  <sheetViews>
    <sheetView showGridLines="0" topLeftCell="O1" zoomScale="85" zoomScaleNormal="85" workbookViewId="0">
      <selection activeCell="O1" sqref="A1:XFD1048576"/>
    </sheetView>
  </sheetViews>
  <sheetFormatPr defaultRowHeight="15" x14ac:dyDescent="0.25"/>
  <cols>
    <col min="1" max="1" width="9.140625" style="147"/>
    <col min="2" max="2" width="11.140625" style="147" customWidth="1"/>
    <col min="3" max="3" width="9.140625" style="147"/>
    <col min="4" max="5" width="11.7109375" style="147" customWidth="1"/>
    <col min="6" max="6" width="9.140625" style="147"/>
    <col min="7" max="8" width="10.85546875" style="147" customWidth="1"/>
    <col min="9" max="9" width="9.140625" style="147"/>
    <col min="10" max="11" width="10.7109375" style="147" customWidth="1"/>
    <col min="12" max="12" width="9.140625" style="147"/>
    <col min="13" max="13" width="10.7109375" style="147" customWidth="1"/>
    <col min="14" max="14" width="8.85546875" style="147" customWidth="1"/>
    <col min="15" max="19" width="10.140625" style="147" customWidth="1"/>
    <col min="20" max="20" width="9.140625" style="147" customWidth="1"/>
    <col min="21" max="31" width="9" style="147" customWidth="1"/>
    <col min="32" max="32" width="9.140625" style="147"/>
    <col min="33" max="33" width="18.140625" style="147" customWidth="1"/>
    <col min="34" max="39" width="9.140625" style="147"/>
    <col min="40" max="40" width="10.42578125" style="147" customWidth="1"/>
    <col min="41" max="41" width="11.5703125" style="147" customWidth="1"/>
    <col min="42" max="42" width="9.140625" style="147"/>
    <col min="43" max="43" width="11.42578125" style="147" customWidth="1"/>
    <col min="44" max="48" width="9.140625" style="147"/>
    <col min="49" max="49" width="18.28515625" style="147" customWidth="1"/>
    <col min="50" max="16384" width="9.140625" style="147"/>
  </cols>
  <sheetData>
    <row r="1" spans="2:33" x14ac:dyDescent="0.25">
      <c r="F1" s="147">
        <v>2</v>
      </c>
      <c r="G1" s="248"/>
      <c r="H1" s="248"/>
      <c r="AG1" s="493"/>
    </row>
    <row r="2" spans="2:33" ht="23.25" x14ac:dyDescent="0.35">
      <c r="B2" s="183" t="s">
        <v>46</v>
      </c>
      <c r="C2" s="248"/>
      <c r="D2" s="340"/>
      <c r="E2" s="276"/>
      <c r="F2" s="276"/>
      <c r="G2" s="276"/>
      <c r="H2" s="276"/>
      <c r="I2" s="276"/>
      <c r="J2" s="276"/>
      <c r="K2" s="276"/>
      <c r="L2" s="276"/>
      <c r="M2" s="276"/>
      <c r="N2" s="276"/>
      <c r="O2" s="276"/>
      <c r="P2" s="276"/>
      <c r="Q2" s="276"/>
      <c r="R2" s="276"/>
    </row>
    <row r="3" spans="2:33" ht="15.75" thickBot="1" x14ac:dyDescent="0.3"/>
    <row r="4" spans="2:33" x14ac:dyDescent="0.25">
      <c r="B4" s="2093">
        <v>2019</v>
      </c>
      <c r="C4" s="2095" t="s">
        <v>261</v>
      </c>
      <c r="D4" s="2096"/>
      <c r="E4" s="2097"/>
      <c r="F4" s="2095" t="s">
        <v>262</v>
      </c>
      <c r="G4" s="2096"/>
      <c r="H4" s="2097"/>
      <c r="I4" s="2095" t="s">
        <v>263</v>
      </c>
      <c r="J4" s="2096"/>
      <c r="K4" s="2097"/>
      <c r="M4" s="2098">
        <v>2020</v>
      </c>
      <c r="N4" s="2100" t="s">
        <v>261</v>
      </c>
      <c r="O4" s="2101"/>
      <c r="P4" s="2101"/>
      <c r="Q4" s="2101"/>
      <c r="R4" s="2101"/>
      <c r="S4" s="2102"/>
      <c r="T4" s="2100" t="s">
        <v>262</v>
      </c>
      <c r="U4" s="2101"/>
      <c r="V4" s="2101"/>
      <c r="W4" s="2101"/>
      <c r="X4" s="2101"/>
      <c r="Y4" s="2101"/>
      <c r="Z4" s="2100" t="s">
        <v>263</v>
      </c>
      <c r="AA4" s="2101"/>
      <c r="AB4" s="2101"/>
      <c r="AC4" s="2101"/>
      <c r="AD4" s="2101"/>
      <c r="AE4" s="2102"/>
    </row>
    <row r="5" spans="2:33" ht="45.75" thickBot="1" x14ac:dyDescent="0.3">
      <c r="B5" s="2094"/>
      <c r="C5" s="209" t="s">
        <v>264</v>
      </c>
      <c r="D5" s="219" t="s">
        <v>148</v>
      </c>
      <c r="E5" s="214" t="s">
        <v>268</v>
      </c>
      <c r="F5" s="209" t="s">
        <v>264</v>
      </c>
      <c r="G5" s="219" t="s">
        <v>148</v>
      </c>
      <c r="H5" s="214" t="s">
        <v>268</v>
      </c>
      <c r="I5" s="209" t="s">
        <v>264</v>
      </c>
      <c r="J5" s="219" t="s">
        <v>148</v>
      </c>
      <c r="K5" s="214" t="s">
        <v>268</v>
      </c>
      <c r="M5" s="2099"/>
      <c r="N5" s="291" t="s">
        <v>264</v>
      </c>
      <c r="O5" s="292" t="s">
        <v>407</v>
      </c>
      <c r="P5" s="293" t="s">
        <v>148</v>
      </c>
      <c r="Q5" s="292" t="s">
        <v>407</v>
      </c>
      <c r="R5" s="295" t="s">
        <v>268</v>
      </c>
      <c r="S5" s="292" t="s">
        <v>407</v>
      </c>
      <c r="T5" s="291" t="s">
        <v>264</v>
      </c>
      <c r="U5" s="292" t="s">
        <v>407</v>
      </c>
      <c r="V5" s="293" t="s">
        <v>148</v>
      </c>
      <c r="W5" s="292" t="s">
        <v>407</v>
      </c>
      <c r="X5" s="295" t="s">
        <v>268</v>
      </c>
      <c r="Y5" s="292" t="s">
        <v>407</v>
      </c>
      <c r="Z5" s="291" t="s">
        <v>264</v>
      </c>
      <c r="AA5" s="292" t="s">
        <v>407</v>
      </c>
      <c r="AB5" s="293" t="s">
        <v>148</v>
      </c>
      <c r="AC5" s="292" t="s">
        <v>407</v>
      </c>
      <c r="AD5" s="295" t="s">
        <v>268</v>
      </c>
      <c r="AE5" s="292" t="s">
        <v>407</v>
      </c>
    </row>
    <row r="6" spans="2:33" x14ac:dyDescent="0.25">
      <c r="B6" s="202" t="s">
        <v>4</v>
      </c>
      <c r="C6" s="203">
        <v>2471</v>
      </c>
      <c r="D6" s="215">
        <v>7266</v>
      </c>
      <c r="E6" s="208">
        <v>2.9405099150141645</v>
      </c>
      <c r="F6" s="203">
        <v>1169</v>
      </c>
      <c r="G6" s="215">
        <v>4114</v>
      </c>
      <c r="H6" s="208">
        <v>3.5192472198460223</v>
      </c>
      <c r="I6" s="203">
        <v>1302</v>
      </c>
      <c r="J6" s="215">
        <v>3152</v>
      </c>
      <c r="K6" s="208">
        <v>2.4208909370199692</v>
      </c>
      <c r="L6" s="147">
        <v>1</v>
      </c>
      <c r="M6" s="296" t="s">
        <v>4</v>
      </c>
      <c r="N6" s="297">
        <v>3171</v>
      </c>
      <c r="O6" s="311">
        <v>128.32861189801699</v>
      </c>
      <c r="P6" s="335">
        <v>8403</v>
      </c>
      <c r="Q6" s="288">
        <v>115.64822460776219</v>
      </c>
      <c r="R6" s="328">
        <v>2.6499526963103124</v>
      </c>
      <c r="S6" s="288">
        <v>90.118815202075169</v>
      </c>
      <c r="T6" s="534">
        <v>1562</v>
      </c>
      <c r="U6" s="504">
        <v>133.61847733105219</v>
      </c>
      <c r="V6" s="559">
        <v>4670</v>
      </c>
      <c r="W6" s="504">
        <v>113.51482741857073</v>
      </c>
      <c r="X6" s="328">
        <v>2.9897567221510886</v>
      </c>
      <c r="Y6" s="288">
        <v>84.954438701862472</v>
      </c>
      <c r="Z6" s="532">
        <v>1609</v>
      </c>
      <c r="AA6" s="326">
        <v>123.57910906298004</v>
      </c>
      <c r="AB6" s="536">
        <v>3733</v>
      </c>
      <c r="AC6" s="336">
        <v>118.43274111675126</v>
      </c>
      <c r="AD6" s="328">
        <v>2.3200745804847731</v>
      </c>
      <c r="AE6" s="331">
        <v>95.835568013679406</v>
      </c>
    </row>
    <row r="7" spans="2:33" x14ac:dyDescent="0.25">
      <c r="B7" s="191" t="s">
        <v>5</v>
      </c>
      <c r="C7" s="203">
        <v>3199</v>
      </c>
      <c r="D7" s="215">
        <v>8230</v>
      </c>
      <c r="E7" s="190">
        <v>2.5726789621756798</v>
      </c>
      <c r="F7" s="203">
        <v>1780</v>
      </c>
      <c r="G7" s="215">
        <v>5219</v>
      </c>
      <c r="H7" s="190">
        <v>2.9320224719101122</v>
      </c>
      <c r="I7" s="203">
        <v>1419</v>
      </c>
      <c r="J7" s="215">
        <v>3011</v>
      </c>
      <c r="K7" s="190">
        <v>2.1219168428470754</v>
      </c>
      <c r="L7" s="147">
        <v>1</v>
      </c>
      <c r="M7" s="300" t="s">
        <v>5</v>
      </c>
      <c r="N7" s="297">
        <v>3965</v>
      </c>
      <c r="O7" s="311">
        <v>123.94498280712722</v>
      </c>
      <c r="P7" s="298">
        <v>10703</v>
      </c>
      <c r="Q7" s="288">
        <v>130.04860267314703</v>
      </c>
      <c r="R7" s="332">
        <v>2.6993694829760404</v>
      </c>
      <c r="S7" s="288">
        <v>104.92445900413551</v>
      </c>
      <c r="T7" s="533">
        <v>2400</v>
      </c>
      <c r="U7" s="504">
        <v>134.83146067415731</v>
      </c>
      <c r="V7" s="537">
        <v>6781</v>
      </c>
      <c r="W7" s="504">
        <v>129.92910519256563</v>
      </c>
      <c r="X7" s="332">
        <v>2.8254166666666665</v>
      </c>
      <c r="Y7" s="288">
        <v>96.364086351152835</v>
      </c>
      <c r="Z7" s="533">
        <v>1565</v>
      </c>
      <c r="AA7" s="288">
        <v>110.28893587033122</v>
      </c>
      <c r="AB7" s="537">
        <v>3922</v>
      </c>
      <c r="AC7" s="311">
        <v>130.25572899368981</v>
      </c>
      <c r="AD7" s="332">
        <v>2.5060702875399361</v>
      </c>
      <c r="AE7" s="314">
        <v>118.10407632079607</v>
      </c>
    </row>
    <row r="8" spans="2:33" x14ac:dyDescent="0.25">
      <c r="B8" s="191" t="s">
        <v>6</v>
      </c>
      <c r="C8" s="203">
        <v>3363</v>
      </c>
      <c r="D8" s="215">
        <v>8602</v>
      </c>
      <c r="E8" s="190">
        <v>2.5578352661314301</v>
      </c>
      <c r="F8" s="203">
        <v>1969</v>
      </c>
      <c r="G8" s="215">
        <v>5552</v>
      </c>
      <c r="H8" s="190">
        <v>2.8197054342305741</v>
      </c>
      <c r="I8" s="203">
        <v>1394</v>
      </c>
      <c r="J8" s="215">
        <v>3050</v>
      </c>
      <c r="K8" s="190">
        <v>2.187948350071736</v>
      </c>
      <c r="L8" s="147">
        <v>1</v>
      </c>
      <c r="M8" s="300" t="s">
        <v>6</v>
      </c>
      <c r="N8" s="297">
        <v>933</v>
      </c>
      <c r="O8" s="311">
        <v>27.743086529884032</v>
      </c>
      <c r="P8" s="298">
        <v>2731</v>
      </c>
      <c r="Q8" s="288">
        <v>31.748430597535453</v>
      </c>
      <c r="R8" s="332">
        <v>2.927116827438371</v>
      </c>
      <c r="S8" s="288">
        <v>114.43726913130949</v>
      </c>
      <c r="T8" s="533">
        <v>594</v>
      </c>
      <c r="U8" s="504">
        <v>30.16759776536313</v>
      </c>
      <c r="V8" s="537">
        <v>2024</v>
      </c>
      <c r="W8" s="504">
        <v>36.455331412103746</v>
      </c>
      <c r="X8" s="332">
        <v>3.4074074074074074</v>
      </c>
      <c r="Y8" s="288">
        <v>120.84267264382538</v>
      </c>
      <c r="Z8" s="533">
        <v>339</v>
      </c>
      <c r="AA8" s="288">
        <v>24.318507890961264</v>
      </c>
      <c r="AB8" s="537">
        <v>707</v>
      </c>
      <c r="AC8" s="311">
        <v>23.180327868852459</v>
      </c>
      <c r="AD8" s="332">
        <v>2.0855457227138645</v>
      </c>
      <c r="AE8" s="314">
        <v>95.319696310266465</v>
      </c>
    </row>
    <row r="9" spans="2:33" x14ac:dyDescent="0.25">
      <c r="B9" s="191" t="s">
        <v>7</v>
      </c>
      <c r="C9" s="203">
        <v>4543</v>
      </c>
      <c r="D9" s="215">
        <v>11233</v>
      </c>
      <c r="E9" s="190">
        <v>2.4725952014087609</v>
      </c>
      <c r="F9" s="203">
        <v>1921</v>
      </c>
      <c r="G9" s="215">
        <v>5919</v>
      </c>
      <c r="H9" s="190">
        <v>3.0812077043206663</v>
      </c>
      <c r="I9" s="203">
        <v>2622</v>
      </c>
      <c r="J9" s="215">
        <v>5314</v>
      </c>
      <c r="K9" s="190">
        <v>2.026697177726926</v>
      </c>
      <c r="L9" s="147">
        <v>1</v>
      </c>
      <c r="M9" s="300" t="s">
        <v>7</v>
      </c>
      <c r="N9" s="297">
        <v>0</v>
      </c>
      <c r="O9" s="311">
        <v>0</v>
      </c>
      <c r="P9" s="298">
        <v>30</v>
      </c>
      <c r="Q9" s="288">
        <v>0.26707023947298142</v>
      </c>
      <c r="R9" s="332">
        <v>0</v>
      </c>
      <c r="S9" s="288">
        <v>0</v>
      </c>
      <c r="T9" s="533">
        <v>0</v>
      </c>
      <c r="U9" s="504">
        <v>0</v>
      </c>
      <c r="V9" s="537">
        <v>0</v>
      </c>
      <c r="W9" s="504">
        <v>0</v>
      </c>
      <c r="X9" s="332">
        <v>0</v>
      </c>
      <c r="Y9" s="288">
        <v>0</v>
      </c>
      <c r="Z9" s="533">
        <v>0</v>
      </c>
      <c r="AA9" s="288">
        <v>0</v>
      </c>
      <c r="AB9" s="537">
        <v>30</v>
      </c>
      <c r="AC9" s="311">
        <v>0.56454648099360183</v>
      </c>
      <c r="AD9" s="332">
        <v>0</v>
      </c>
      <c r="AE9" s="314">
        <v>0</v>
      </c>
    </row>
    <row r="10" spans="2:33" x14ac:dyDescent="0.25">
      <c r="B10" s="191" t="s">
        <v>8</v>
      </c>
      <c r="C10" s="203">
        <v>5917</v>
      </c>
      <c r="D10" s="215">
        <v>13480</v>
      </c>
      <c r="E10" s="190">
        <v>2.2781815109007941</v>
      </c>
      <c r="F10" s="203">
        <v>2014</v>
      </c>
      <c r="G10" s="215">
        <v>5764</v>
      </c>
      <c r="H10" s="190">
        <v>2.8619662363455811</v>
      </c>
      <c r="I10" s="203">
        <v>3903</v>
      </c>
      <c r="J10" s="215">
        <v>7716</v>
      </c>
      <c r="K10" s="190">
        <v>1.9769408147578786</v>
      </c>
      <c r="L10" s="147">
        <v>1</v>
      </c>
      <c r="M10" s="300" t="s">
        <v>8</v>
      </c>
      <c r="N10" s="297">
        <v>81</v>
      </c>
      <c r="O10" s="311">
        <v>1.3689369612979552</v>
      </c>
      <c r="P10" s="298">
        <v>165</v>
      </c>
      <c r="Q10" s="288">
        <v>1.2240356083086052</v>
      </c>
      <c r="R10" s="332">
        <v>2.0370370370370372</v>
      </c>
      <c r="S10" s="288">
        <v>89.415045609407642</v>
      </c>
      <c r="T10" s="533">
        <v>47</v>
      </c>
      <c r="U10" s="504">
        <v>2.333664349553128</v>
      </c>
      <c r="V10" s="537">
        <v>97</v>
      </c>
      <c r="W10" s="504">
        <v>1.6828591256072172</v>
      </c>
      <c r="X10" s="332">
        <v>2.0638297872340425</v>
      </c>
      <c r="Y10" s="288">
        <v>72.112303807934794</v>
      </c>
      <c r="Z10" s="533">
        <v>34</v>
      </c>
      <c r="AA10" s="288">
        <v>0.8711247758134768</v>
      </c>
      <c r="AB10" s="537">
        <v>68</v>
      </c>
      <c r="AC10" s="311">
        <v>0.88128564022809752</v>
      </c>
      <c r="AD10" s="332">
        <v>2</v>
      </c>
      <c r="AE10" s="314">
        <v>101.16640746500778</v>
      </c>
    </row>
    <row r="11" spans="2:33" x14ac:dyDescent="0.25">
      <c r="B11" s="191" t="s">
        <v>9</v>
      </c>
      <c r="C11" s="203">
        <v>7905</v>
      </c>
      <c r="D11" s="215">
        <v>16866</v>
      </c>
      <c r="E11" s="190">
        <v>2.133586337760911</v>
      </c>
      <c r="F11" s="203">
        <v>2354</v>
      </c>
      <c r="G11" s="215">
        <v>6811</v>
      </c>
      <c r="H11" s="190">
        <v>2.893372982158029</v>
      </c>
      <c r="I11" s="203">
        <v>5551</v>
      </c>
      <c r="J11" s="215">
        <v>10055</v>
      </c>
      <c r="K11" s="190">
        <v>1.8113853359754999</v>
      </c>
      <c r="L11" s="147">
        <v>1</v>
      </c>
      <c r="M11" s="300" t="s">
        <v>9</v>
      </c>
      <c r="N11" s="297">
        <v>2228</v>
      </c>
      <c r="O11" s="311">
        <v>28.184693232131565</v>
      </c>
      <c r="P11" s="298">
        <v>5258</v>
      </c>
      <c r="Q11" s="288">
        <v>31.175145262658603</v>
      </c>
      <c r="R11" s="332">
        <v>2.359964093357271</v>
      </c>
      <c r="S11" s="288">
        <v>110.61019896827477</v>
      </c>
      <c r="T11" s="534">
        <v>1438</v>
      </c>
      <c r="U11" s="504">
        <v>61.087510620220897</v>
      </c>
      <c r="V11" s="537">
        <v>4030</v>
      </c>
      <c r="W11" s="504">
        <v>59.168991337542209</v>
      </c>
      <c r="X11" s="332">
        <v>2.8025034770514603</v>
      </c>
      <c r="Y11" s="288">
        <v>96.859391939203306</v>
      </c>
      <c r="Z11" s="534">
        <v>790</v>
      </c>
      <c r="AA11" s="288">
        <v>14.231669969374888</v>
      </c>
      <c r="AB11" s="537">
        <v>1228</v>
      </c>
      <c r="AC11" s="311">
        <v>12.212829438090504</v>
      </c>
      <c r="AD11" s="332">
        <v>1.5544303797468355</v>
      </c>
      <c r="AE11" s="314">
        <v>85.814450899797961</v>
      </c>
    </row>
    <row r="12" spans="2:33" x14ac:dyDescent="0.25">
      <c r="B12" s="191" t="s">
        <v>10</v>
      </c>
      <c r="C12" s="203">
        <v>9465</v>
      </c>
      <c r="D12" s="215">
        <v>22560</v>
      </c>
      <c r="E12" s="190">
        <v>2.3835182250396199</v>
      </c>
      <c r="F12" s="203">
        <v>1606</v>
      </c>
      <c r="G12" s="215">
        <v>6021</v>
      </c>
      <c r="H12" s="190">
        <v>3.7490660024906601</v>
      </c>
      <c r="I12" s="203">
        <v>7859</v>
      </c>
      <c r="J12" s="215">
        <v>16539</v>
      </c>
      <c r="K12" s="190">
        <v>2.1044662170759638</v>
      </c>
      <c r="L12" s="147">
        <v>1</v>
      </c>
      <c r="M12" s="300" t="s">
        <v>10</v>
      </c>
      <c r="N12" s="297">
        <v>6391</v>
      </c>
      <c r="O12" s="311">
        <v>67.522451135763333</v>
      </c>
      <c r="P12" s="298">
        <v>18183</v>
      </c>
      <c r="Q12" s="288">
        <v>80.598404255319139</v>
      </c>
      <c r="R12" s="332">
        <v>2.8450946643717727</v>
      </c>
      <c r="S12" s="288">
        <v>119.36534130442742</v>
      </c>
      <c r="T12" s="534">
        <v>4489</v>
      </c>
      <c r="U12" s="504">
        <v>279.51432129514319</v>
      </c>
      <c r="V12" s="537">
        <v>14831</v>
      </c>
      <c r="W12" s="504">
        <v>246.32120910147813</v>
      </c>
      <c r="X12" s="332">
        <v>3.3038538650033416</v>
      </c>
      <c r="Y12" s="288">
        <v>88.124718604805949</v>
      </c>
      <c r="Z12" s="534">
        <v>1902</v>
      </c>
      <c r="AA12" s="288">
        <v>24.20155236035119</v>
      </c>
      <c r="AB12" s="537">
        <v>3352</v>
      </c>
      <c r="AC12" s="311">
        <v>20.267247112884696</v>
      </c>
      <c r="AD12" s="332">
        <v>1.7623554153522607</v>
      </c>
      <c r="AE12" s="314">
        <v>83.743583102082454</v>
      </c>
    </row>
    <row r="13" spans="2:33" x14ac:dyDescent="0.25">
      <c r="B13" s="191" t="s">
        <v>11</v>
      </c>
      <c r="C13" s="203">
        <v>11547</v>
      </c>
      <c r="D13" s="215">
        <v>25504</v>
      </c>
      <c r="E13" s="190">
        <v>2.2087122196241449</v>
      </c>
      <c r="F13" s="203">
        <v>2488</v>
      </c>
      <c r="G13" s="215">
        <v>7808</v>
      </c>
      <c r="H13" s="190">
        <v>3.1382636655948555</v>
      </c>
      <c r="I13" s="203">
        <v>9059</v>
      </c>
      <c r="J13" s="215">
        <v>17696</v>
      </c>
      <c r="K13" s="190">
        <v>1.9534164918865218</v>
      </c>
      <c r="L13" s="147">
        <v>1</v>
      </c>
      <c r="M13" s="300" t="s">
        <v>11</v>
      </c>
      <c r="N13" s="297">
        <v>7691</v>
      </c>
      <c r="O13" s="311">
        <v>66.606044860136834</v>
      </c>
      <c r="P13" s="298">
        <v>21856</v>
      </c>
      <c r="Q13" s="288">
        <v>85.69636135508155</v>
      </c>
      <c r="R13" s="332">
        <v>2.8417630997269536</v>
      </c>
      <c r="S13" s="288">
        <v>128.66153745509382</v>
      </c>
      <c r="T13" s="534">
        <v>5596</v>
      </c>
      <c r="U13" s="504">
        <v>224.91961414790995</v>
      </c>
      <c r="V13" s="537">
        <v>17844</v>
      </c>
      <c r="W13" s="504">
        <v>228.53483606557376</v>
      </c>
      <c r="X13" s="332">
        <v>3.1887062187276625</v>
      </c>
      <c r="Y13" s="288">
        <v>101.60733955167038</v>
      </c>
      <c r="Z13" s="534">
        <v>2095</v>
      </c>
      <c r="AA13" s="288">
        <v>23.126172866762335</v>
      </c>
      <c r="AB13" s="537">
        <v>4012</v>
      </c>
      <c r="AC13" s="311">
        <v>22.671790235081374</v>
      </c>
      <c r="AD13" s="332">
        <v>1.915035799522673</v>
      </c>
      <c r="AE13" s="314">
        <v>98.035201785012958</v>
      </c>
    </row>
    <row r="14" spans="2:33" x14ac:dyDescent="0.25">
      <c r="B14" s="191" t="s">
        <v>12</v>
      </c>
      <c r="C14" s="203">
        <v>6934</v>
      </c>
      <c r="D14" s="215">
        <v>14343</v>
      </c>
      <c r="E14" s="190">
        <v>2.0685030285549466</v>
      </c>
      <c r="F14" s="203">
        <v>1802</v>
      </c>
      <c r="G14" s="215">
        <v>5405</v>
      </c>
      <c r="H14" s="190">
        <v>2.9994450610432852</v>
      </c>
      <c r="I14" s="203">
        <v>5132</v>
      </c>
      <c r="J14" s="215">
        <v>8938</v>
      </c>
      <c r="K14" s="190">
        <v>1.7416212003117693</v>
      </c>
      <c r="L14" s="147">
        <v>1</v>
      </c>
      <c r="M14" s="300" t="s">
        <v>12</v>
      </c>
      <c r="N14" s="297">
        <v>5165</v>
      </c>
      <c r="O14" s="311">
        <v>74.48802999711566</v>
      </c>
      <c r="P14" s="298">
        <v>15295</v>
      </c>
      <c r="Q14" s="288">
        <v>106.63738408979991</v>
      </c>
      <c r="R14" s="332">
        <v>2.9612778315585673</v>
      </c>
      <c r="S14" s="288">
        <v>143.16043006363458</v>
      </c>
      <c r="T14" s="534">
        <v>4316</v>
      </c>
      <c r="U14" s="504">
        <v>239.51165371809103</v>
      </c>
      <c r="V14" s="537">
        <v>13223</v>
      </c>
      <c r="W14" s="504">
        <v>244.64384828862165</v>
      </c>
      <c r="X14" s="332">
        <v>3.0637164040778497</v>
      </c>
      <c r="Y14" s="288">
        <v>102.14277447082858</v>
      </c>
      <c r="Z14" s="534">
        <v>849</v>
      </c>
      <c r="AA14" s="288">
        <v>16.543257989088076</v>
      </c>
      <c r="AB14" s="537">
        <v>2072</v>
      </c>
      <c r="AC14" s="311">
        <v>23.181919892593424</v>
      </c>
      <c r="AD14" s="332">
        <v>2.4405182567726738</v>
      </c>
      <c r="AE14" s="314">
        <v>140.12910823178967</v>
      </c>
    </row>
    <row r="15" spans="2:33" x14ac:dyDescent="0.25">
      <c r="B15" s="191" t="s">
        <v>13</v>
      </c>
      <c r="C15" s="203">
        <v>4843</v>
      </c>
      <c r="D15" s="215">
        <v>10843</v>
      </c>
      <c r="E15" s="190">
        <v>2.2389015073301675</v>
      </c>
      <c r="F15" s="203">
        <v>2177</v>
      </c>
      <c r="G15" s="215">
        <v>5457</v>
      </c>
      <c r="H15" s="190">
        <v>2.5066605420303167</v>
      </c>
      <c r="I15" s="203">
        <v>2666</v>
      </c>
      <c r="J15" s="215">
        <v>5386</v>
      </c>
      <c r="K15" s="190">
        <v>2.0202550637659416</v>
      </c>
      <c r="L15" s="147">
        <v>1</v>
      </c>
      <c r="M15" s="300" t="s">
        <v>13</v>
      </c>
      <c r="N15" s="297">
        <v>2436</v>
      </c>
      <c r="O15" s="311">
        <v>50.299401197604787</v>
      </c>
      <c r="P15" s="298">
        <v>7920</v>
      </c>
      <c r="Q15" s="288">
        <v>73.042515908881313</v>
      </c>
      <c r="R15" s="332">
        <v>3.2512315270935961</v>
      </c>
      <c r="S15" s="288">
        <v>145.2154780569426</v>
      </c>
      <c r="T15" s="534">
        <v>2054</v>
      </c>
      <c r="U15" s="504">
        <v>94.350022967386309</v>
      </c>
      <c r="V15" s="537">
        <v>6811</v>
      </c>
      <c r="W15" s="504">
        <v>124.81216785779732</v>
      </c>
      <c r="X15" s="332">
        <v>3.3159688412852968</v>
      </c>
      <c r="Y15" s="288">
        <v>132.28631422902862</v>
      </c>
      <c r="Z15" s="534">
        <v>382</v>
      </c>
      <c r="AA15" s="288">
        <v>14.328582145536384</v>
      </c>
      <c r="AB15" s="537">
        <v>1109</v>
      </c>
      <c r="AC15" s="311">
        <v>20.590419606386927</v>
      </c>
      <c r="AD15" s="332">
        <v>2.9031413612565444</v>
      </c>
      <c r="AE15" s="314">
        <v>143.7017242686585</v>
      </c>
    </row>
    <row r="16" spans="2:33" x14ac:dyDescent="0.25">
      <c r="B16" s="191" t="s">
        <v>14</v>
      </c>
      <c r="C16" s="203">
        <v>3535</v>
      </c>
      <c r="D16" s="215">
        <v>9241</v>
      </c>
      <c r="E16" s="190">
        <v>2.6141442715700141</v>
      </c>
      <c r="F16" s="203">
        <v>1776</v>
      </c>
      <c r="G16" s="215">
        <v>5264</v>
      </c>
      <c r="H16" s="190">
        <v>2.9639639639639639</v>
      </c>
      <c r="I16" s="203">
        <v>1759</v>
      </c>
      <c r="J16" s="215">
        <v>3977</v>
      </c>
      <c r="K16" s="190">
        <v>2.2609437180216032</v>
      </c>
      <c r="L16" s="147">
        <v>1</v>
      </c>
      <c r="M16" s="300" t="s">
        <v>14</v>
      </c>
      <c r="N16" s="494">
        <v>56</v>
      </c>
      <c r="O16" s="311">
        <v>1.5841584158415842</v>
      </c>
      <c r="P16" s="298">
        <v>208</v>
      </c>
      <c r="Q16" s="288">
        <v>2.2508386538253435</v>
      </c>
      <c r="R16" s="332">
        <v>3.7142857142857144</v>
      </c>
      <c r="S16" s="333">
        <v>142.08419002272484</v>
      </c>
      <c r="T16" s="534">
        <v>42</v>
      </c>
      <c r="U16" s="504">
        <v>2.3648648648648649</v>
      </c>
      <c r="V16" s="537">
        <v>115</v>
      </c>
      <c r="W16" s="504">
        <v>2.1846504559270516</v>
      </c>
      <c r="X16" s="332">
        <v>2.7380952380952381</v>
      </c>
      <c r="Y16" s="288">
        <v>92.379504993486762</v>
      </c>
      <c r="Z16" s="534">
        <v>14</v>
      </c>
      <c r="AA16" s="288">
        <v>0.79590676520750436</v>
      </c>
      <c r="AB16" s="537">
        <v>93</v>
      </c>
      <c r="AC16" s="311">
        <v>2.3384460648730196</v>
      </c>
      <c r="AD16" s="332">
        <v>6.6428571428571432</v>
      </c>
      <c r="AE16" s="314">
        <v>293.8090448651173</v>
      </c>
    </row>
    <row r="17" spans="2:44" ht="15.75" thickBot="1" x14ac:dyDescent="0.3">
      <c r="B17" s="192" t="s">
        <v>15</v>
      </c>
      <c r="C17" s="198">
        <v>3340</v>
      </c>
      <c r="D17" s="217">
        <v>8591</v>
      </c>
      <c r="E17" s="220">
        <v>2.5721556886227543</v>
      </c>
      <c r="F17" s="198">
        <v>1629</v>
      </c>
      <c r="G17" s="217">
        <v>4866</v>
      </c>
      <c r="H17" s="220">
        <v>2.9871086556169431</v>
      </c>
      <c r="I17" s="198">
        <v>1657</v>
      </c>
      <c r="J17" s="200">
        <v>3659</v>
      </c>
      <c r="K17" s="220">
        <v>2.2082076041038019</v>
      </c>
      <c r="L17" s="147">
        <v>1</v>
      </c>
      <c r="M17" s="303" t="s">
        <v>15</v>
      </c>
      <c r="N17" s="496">
        <v>21</v>
      </c>
      <c r="O17" s="334">
        <v>0.62874251497005984</v>
      </c>
      <c r="P17" s="305">
        <v>93</v>
      </c>
      <c r="Q17" s="324">
        <v>1.0825282272145269</v>
      </c>
      <c r="R17" s="329">
        <v>4.4285714285714288</v>
      </c>
      <c r="S17" s="325">
        <v>172.17353709031048</v>
      </c>
      <c r="T17" s="535">
        <v>9</v>
      </c>
      <c r="U17" s="518">
        <v>0.55248618784530379</v>
      </c>
      <c r="V17" s="538">
        <v>24</v>
      </c>
      <c r="W17" s="518">
        <v>0.49321824907521578</v>
      </c>
      <c r="X17" s="329">
        <v>2.6666666666666665</v>
      </c>
      <c r="Y17" s="325">
        <v>89.272503082614051</v>
      </c>
      <c r="Z17" s="535">
        <v>12</v>
      </c>
      <c r="AA17" s="327">
        <v>0.72420036210018102</v>
      </c>
      <c r="AB17" s="538">
        <v>69</v>
      </c>
      <c r="AC17" s="337">
        <v>1.8857611369226566</v>
      </c>
      <c r="AD17" s="330">
        <v>5.75</v>
      </c>
      <c r="AE17" s="338">
        <v>260.39218365673685</v>
      </c>
    </row>
    <row r="18" spans="2:44" ht="15.75" thickBot="1" x14ac:dyDescent="0.3">
      <c r="B18" s="193" t="s">
        <v>147</v>
      </c>
      <c r="C18" s="194">
        <v>67062</v>
      </c>
      <c r="D18" s="218">
        <v>156759</v>
      </c>
      <c r="E18" s="339">
        <v>2.3375234857296232</v>
      </c>
      <c r="F18" s="194">
        <v>22685</v>
      </c>
      <c r="G18" s="218">
        <v>68200</v>
      </c>
      <c r="H18" s="339">
        <v>3.0063918889133787</v>
      </c>
      <c r="I18" s="194">
        <v>44323</v>
      </c>
      <c r="J18" s="218">
        <v>88493</v>
      </c>
      <c r="K18" s="221">
        <v>1.9965480675947025</v>
      </c>
      <c r="M18" s="306" t="s">
        <v>147</v>
      </c>
      <c r="N18" s="307">
        <v>32138</v>
      </c>
      <c r="O18" s="323">
        <v>47.922817691091822</v>
      </c>
      <c r="P18" s="309">
        <v>90845</v>
      </c>
      <c r="Q18" s="323">
        <v>57.952015514260744</v>
      </c>
      <c r="R18" s="317">
        <v>2.826716037090049</v>
      </c>
      <c r="S18" s="323">
        <v>120.92781331810798</v>
      </c>
      <c r="T18" s="309">
        <v>22547</v>
      </c>
      <c r="U18" s="323">
        <v>99.391668503416355</v>
      </c>
      <c r="V18" s="309">
        <v>70450</v>
      </c>
      <c r="W18" s="323">
        <v>103.2991202346041</v>
      </c>
      <c r="X18" s="317">
        <v>3.1245842018893866</v>
      </c>
      <c r="Y18" s="323">
        <v>103.93136747780167</v>
      </c>
      <c r="Z18" s="309">
        <v>9591</v>
      </c>
      <c r="AA18" s="323">
        <v>21.638878234776527</v>
      </c>
      <c r="AB18" s="319">
        <v>20395</v>
      </c>
      <c r="AC18" s="323">
        <v>23.04702066830145</v>
      </c>
      <c r="AD18" s="317">
        <v>2.1264727348555938</v>
      </c>
      <c r="AE18" s="323">
        <v>106.50746502774737</v>
      </c>
    </row>
    <row r="19" spans="2:44" ht="15.75" thickBot="1" x14ac:dyDescent="0.3">
      <c r="B19" s="237" t="s">
        <v>271</v>
      </c>
      <c r="C19" s="238">
        <v>1.0756991475025708E-2</v>
      </c>
      <c r="D19" s="239">
        <v>9.9095103459462732E-3</v>
      </c>
      <c r="F19" s="234">
        <v>0.3382690644478244</v>
      </c>
      <c r="G19" s="234">
        <v>0.43506273961941577</v>
      </c>
      <c r="H19" s="232"/>
      <c r="I19" s="234">
        <v>0.6609257105365185</v>
      </c>
      <c r="J19" s="234">
        <v>0.56451623192288802</v>
      </c>
      <c r="M19" s="237" t="s">
        <v>271</v>
      </c>
      <c r="N19" s="239">
        <v>1.0478189240570918E-2</v>
      </c>
      <c r="P19" s="239">
        <v>9.8696815269047559E-3</v>
      </c>
      <c r="T19" s="312">
        <v>0.70156823697803228</v>
      </c>
      <c r="V19" s="312">
        <v>0.77549672519125978</v>
      </c>
      <c r="Z19" s="315">
        <v>0.29843176302196778</v>
      </c>
      <c r="AB19" s="315">
        <v>0.22450327480874016</v>
      </c>
    </row>
    <row r="20" spans="2:44" x14ac:dyDescent="0.25">
      <c r="F20" s="235"/>
      <c r="G20" s="235"/>
      <c r="H20" s="232"/>
      <c r="I20" s="235"/>
      <c r="J20" s="235"/>
      <c r="T20" s="236"/>
      <c r="V20" s="236"/>
      <c r="Z20" s="236"/>
      <c r="AB20" s="236"/>
    </row>
    <row r="21" spans="2:44" ht="23.25" x14ac:dyDescent="0.35">
      <c r="B21" s="183" t="s">
        <v>265</v>
      </c>
      <c r="J21" s="147" t="s">
        <v>103</v>
      </c>
      <c r="O21" s="265"/>
      <c r="P21" s="266"/>
      <c r="Q21" s="267"/>
      <c r="R21" s="268"/>
      <c r="S21" s="269"/>
      <c r="T21" s="269"/>
    </row>
    <row r="22" spans="2:44" ht="15.75" thickBot="1" x14ac:dyDescent="0.3"/>
    <row r="23" spans="2:44" x14ac:dyDescent="0.25">
      <c r="B23" s="2093">
        <v>2019</v>
      </c>
      <c r="C23" s="2095" t="s">
        <v>261</v>
      </c>
      <c r="D23" s="2096"/>
      <c r="E23" s="2097"/>
      <c r="F23" s="2095" t="s">
        <v>262</v>
      </c>
      <c r="G23" s="2096"/>
      <c r="H23" s="2097"/>
      <c r="I23" s="2095" t="s">
        <v>263</v>
      </c>
      <c r="J23" s="2096"/>
      <c r="K23" s="2097"/>
      <c r="M23" s="2093">
        <v>2020</v>
      </c>
      <c r="N23" s="2095" t="s">
        <v>261</v>
      </c>
      <c r="O23" s="2096"/>
      <c r="P23" s="2096"/>
      <c r="Q23" s="2096"/>
      <c r="R23" s="2096"/>
      <c r="S23" s="2097"/>
      <c r="T23" s="2095" t="s">
        <v>262</v>
      </c>
      <c r="U23" s="2096"/>
      <c r="V23" s="2096"/>
      <c r="W23" s="2096"/>
      <c r="X23" s="2096"/>
      <c r="Y23" s="2097"/>
      <c r="Z23" s="2095" t="s">
        <v>263</v>
      </c>
      <c r="AA23" s="2096"/>
      <c r="AB23" s="2096"/>
      <c r="AC23" s="2096"/>
      <c r="AD23" s="2096"/>
      <c r="AE23" s="2097"/>
      <c r="AG23" s="242" t="s">
        <v>398</v>
      </c>
    </row>
    <row r="24" spans="2:44" ht="54.75" customHeight="1" thickBot="1" x14ac:dyDescent="0.3">
      <c r="B24" s="2094"/>
      <c r="C24" s="209" t="s">
        <v>264</v>
      </c>
      <c r="D24" s="219" t="s">
        <v>148</v>
      </c>
      <c r="E24" s="214" t="s">
        <v>268</v>
      </c>
      <c r="F24" s="209" t="s">
        <v>264</v>
      </c>
      <c r="G24" s="219" t="s">
        <v>148</v>
      </c>
      <c r="H24" s="214" t="s">
        <v>268</v>
      </c>
      <c r="I24" s="209" t="s">
        <v>264</v>
      </c>
      <c r="J24" s="219" t="s">
        <v>148</v>
      </c>
      <c r="K24" s="214" t="s">
        <v>268</v>
      </c>
      <c r="M24" s="2094"/>
      <c r="N24" s="209" t="s">
        <v>264</v>
      </c>
      <c r="O24" s="210" t="s">
        <v>407</v>
      </c>
      <c r="P24" s="211" t="s">
        <v>148</v>
      </c>
      <c r="Q24" s="210" t="s">
        <v>407</v>
      </c>
      <c r="R24" s="228" t="s">
        <v>268</v>
      </c>
      <c r="S24" s="210" t="s">
        <v>407</v>
      </c>
      <c r="T24" s="209" t="s">
        <v>264</v>
      </c>
      <c r="U24" s="210" t="s">
        <v>407</v>
      </c>
      <c r="V24" s="211" t="s">
        <v>148</v>
      </c>
      <c r="W24" s="210" t="s">
        <v>407</v>
      </c>
      <c r="X24" s="228" t="s">
        <v>268</v>
      </c>
      <c r="Y24" s="210" t="s">
        <v>407</v>
      </c>
      <c r="Z24" s="209" t="s">
        <v>264</v>
      </c>
      <c r="AA24" s="210" t="s">
        <v>407</v>
      </c>
      <c r="AB24" s="211" t="s">
        <v>148</v>
      </c>
      <c r="AC24" s="210" t="s">
        <v>407</v>
      </c>
      <c r="AD24" s="228" t="s">
        <v>268</v>
      </c>
      <c r="AE24" s="210" t="s">
        <v>407</v>
      </c>
      <c r="AG24" s="284" t="s">
        <v>274</v>
      </c>
      <c r="AH24" s="285" t="s">
        <v>275</v>
      </c>
      <c r="AI24" s="285" t="s">
        <v>133</v>
      </c>
      <c r="AJ24" s="285" t="s">
        <v>276</v>
      </c>
      <c r="AK24" s="285" t="s">
        <v>277</v>
      </c>
      <c r="AL24" s="285" t="s">
        <v>278</v>
      </c>
      <c r="AM24" s="285" t="s">
        <v>279</v>
      </c>
      <c r="AN24" s="285" t="s">
        <v>306</v>
      </c>
      <c r="AO24" s="285" t="s">
        <v>307</v>
      </c>
      <c r="AP24" s="285" t="s">
        <v>308</v>
      </c>
      <c r="AQ24" s="285" t="s">
        <v>309</v>
      </c>
      <c r="AR24" s="285" t="s">
        <v>310</v>
      </c>
    </row>
    <row r="25" spans="2:44" x14ac:dyDescent="0.25">
      <c r="B25" s="202" t="s">
        <v>4</v>
      </c>
      <c r="C25" s="203">
        <v>265153</v>
      </c>
      <c r="D25" s="215">
        <v>758425</v>
      </c>
      <c r="E25" s="208">
        <v>2.8603296964394143</v>
      </c>
      <c r="F25" s="203">
        <v>89598</v>
      </c>
      <c r="G25" s="215">
        <v>266496</v>
      </c>
      <c r="H25" s="208">
        <v>2.9743521060737961</v>
      </c>
      <c r="I25" s="203">
        <v>175555</v>
      </c>
      <c r="J25" s="215">
        <v>491929</v>
      </c>
      <c r="K25" s="208">
        <v>2.8021360827091226</v>
      </c>
      <c r="L25" s="147">
        <v>1</v>
      </c>
      <c r="M25" s="202" t="s">
        <v>4</v>
      </c>
      <c r="N25" s="203">
        <v>282654</v>
      </c>
      <c r="O25" s="204">
        <v>106.60034018095213</v>
      </c>
      <c r="P25" s="205">
        <v>771821</v>
      </c>
      <c r="Q25" s="204">
        <v>101.76629198668292</v>
      </c>
      <c r="R25" s="229">
        <v>2.7306211834964302</v>
      </c>
      <c r="S25" s="204">
        <v>95.465260067591245</v>
      </c>
      <c r="T25" s="203">
        <v>95591</v>
      </c>
      <c r="U25" s="204">
        <v>106.68876537422712</v>
      </c>
      <c r="V25" s="205">
        <v>275148</v>
      </c>
      <c r="W25" s="204">
        <v>103.24657780979827</v>
      </c>
      <c r="X25" s="229">
        <v>2.8783881327740057</v>
      </c>
      <c r="Y25" s="204">
        <v>96.773617585361649</v>
      </c>
      <c r="Z25" s="203">
        <v>187063</v>
      </c>
      <c r="AA25" s="204">
        <v>106.55521061775512</v>
      </c>
      <c r="AB25" s="205">
        <v>496673</v>
      </c>
      <c r="AC25" s="204">
        <v>100.96436680903138</v>
      </c>
      <c r="AD25" s="229">
        <v>2.6551108450094354</v>
      </c>
      <c r="AE25" s="206">
        <v>94.753101442612945</v>
      </c>
      <c r="AG25" s="286" t="s">
        <v>46</v>
      </c>
      <c r="AH25" s="287">
        <v>47.922817691091822</v>
      </c>
      <c r="AI25" s="288">
        <v>99.391668503416355</v>
      </c>
      <c r="AJ25" s="288">
        <v>21.638878234776527</v>
      </c>
      <c r="AK25" s="287">
        <v>57.952015514260744</v>
      </c>
      <c r="AL25" s="288">
        <v>103.2991202346041</v>
      </c>
      <c r="AM25" s="288">
        <v>23.04702066830145</v>
      </c>
      <c r="AN25" s="289">
        <v>0.22450327480874016</v>
      </c>
      <c r="AO25" s="290">
        <v>2.826716037090049</v>
      </c>
      <c r="AP25" s="288">
        <v>120.92781331810798</v>
      </c>
      <c r="AQ25" s="290">
        <v>2.1264727348555938</v>
      </c>
      <c r="AR25" s="288">
        <v>106.50746502774737</v>
      </c>
    </row>
    <row r="26" spans="2:44" x14ac:dyDescent="0.25">
      <c r="B26" s="191" t="s">
        <v>5</v>
      </c>
      <c r="C26" s="188">
        <v>315021</v>
      </c>
      <c r="D26" s="216">
        <v>858155</v>
      </c>
      <c r="E26" s="190">
        <v>2.7241199793029671</v>
      </c>
      <c r="F26" s="188">
        <v>147331</v>
      </c>
      <c r="G26" s="216">
        <v>423757</v>
      </c>
      <c r="H26" s="190">
        <v>2.876224284094997</v>
      </c>
      <c r="I26" s="188">
        <v>167690</v>
      </c>
      <c r="J26" s="216">
        <v>434398</v>
      </c>
      <c r="K26" s="190">
        <v>2.5904824378317133</v>
      </c>
      <c r="L26" s="147">
        <v>1</v>
      </c>
      <c r="M26" s="191" t="s">
        <v>5</v>
      </c>
      <c r="N26" s="188">
        <v>298407</v>
      </c>
      <c r="O26" s="204">
        <v>94.726065881322199</v>
      </c>
      <c r="P26" s="184">
        <v>836390</v>
      </c>
      <c r="Q26" s="204">
        <v>97.463744894570326</v>
      </c>
      <c r="R26" s="229">
        <v>2.8028497990998869</v>
      </c>
      <c r="S26" s="204">
        <v>102.890101037953</v>
      </c>
      <c r="T26" s="188">
        <v>127775</v>
      </c>
      <c r="U26" s="204">
        <v>86.726486618566355</v>
      </c>
      <c r="V26" s="184">
        <v>385706</v>
      </c>
      <c r="W26" s="204">
        <v>91.020561312261506</v>
      </c>
      <c r="X26" s="229">
        <v>3.0186343181373507</v>
      </c>
      <c r="Y26" s="204">
        <v>104.95128404380199</v>
      </c>
      <c r="Z26" s="188">
        <v>170632</v>
      </c>
      <c r="AA26" s="204">
        <v>101.75442781322678</v>
      </c>
      <c r="AB26" s="184">
        <v>450684</v>
      </c>
      <c r="AC26" s="204">
        <v>103.7490964507203</v>
      </c>
      <c r="AD26" s="229">
        <v>2.6412630690609031</v>
      </c>
      <c r="AE26" s="206">
        <v>101.96027699271701</v>
      </c>
      <c r="AG26" s="286" t="s">
        <v>273</v>
      </c>
      <c r="AH26" s="287">
        <v>49.197941507515473</v>
      </c>
      <c r="AI26" s="288">
        <v>120.95972084844489</v>
      </c>
      <c r="AJ26" s="288">
        <v>25.886048632289899</v>
      </c>
      <c r="AK26" s="287">
        <v>58.185879224322377</v>
      </c>
      <c r="AL26" s="288">
        <v>132.28565658603259</v>
      </c>
      <c r="AM26" s="288">
        <v>29.436318864346173</v>
      </c>
      <c r="AN26" s="289">
        <v>0.36448637729724453</v>
      </c>
      <c r="AO26" s="290">
        <v>3.0009950660763653</v>
      </c>
      <c r="AP26" s="288">
        <v>118.26893044993338</v>
      </c>
      <c r="AQ26" s="290">
        <v>2.7541958650492897</v>
      </c>
      <c r="AR26" s="288">
        <v>113.7149948317246</v>
      </c>
    </row>
    <row r="27" spans="2:44" x14ac:dyDescent="0.25">
      <c r="B27" s="191" t="s">
        <v>6</v>
      </c>
      <c r="C27" s="188">
        <v>341180</v>
      </c>
      <c r="D27" s="216">
        <v>825203</v>
      </c>
      <c r="E27" s="190">
        <v>2.4186734275162669</v>
      </c>
      <c r="F27" s="188">
        <v>124156</v>
      </c>
      <c r="G27" s="216">
        <v>328773</v>
      </c>
      <c r="H27" s="190">
        <v>2.6480637262798417</v>
      </c>
      <c r="I27" s="188">
        <v>217024</v>
      </c>
      <c r="J27" s="216">
        <v>496430</v>
      </c>
      <c r="K27" s="190">
        <v>2.2874428634621058</v>
      </c>
      <c r="L27" s="147">
        <v>1</v>
      </c>
      <c r="M27" s="191" t="s">
        <v>6</v>
      </c>
      <c r="N27" s="188">
        <v>79447</v>
      </c>
      <c r="O27" s="204">
        <v>23.285948766047248</v>
      </c>
      <c r="P27" s="184">
        <v>247994</v>
      </c>
      <c r="Q27" s="204">
        <v>30.052484055438477</v>
      </c>
      <c r="R27" s="229">
        <v>3.1215023852379575</v>
      </c>
      <c r="S27" s="204">
        <v>129.05844789651596</v>
      </c>
      <c r="T27" s="188">
        <v>35583</v>
      </c>
      <c r="U27" s="204">
        <v>28.659911723960178</v>
      </c>
      <c r="V27" s="184">
        <v>115102</v>
      </c>
      <c r="W27" s="204">
        <v>35.009565870676731</v>
      </c>
      <c r="X27" s="229">
        <v>3.2347469297136273</v>
      </c>
      <c r="Y27" s="204">
        <v>122.15517691705982</v>
      </c>
      <c r="Z27" s="188">
        <v>43864</v>
      </c>
      <c r="AA27" s="204">
        <v>20.21158950162194</v>
      </c>
      <c r="AB27" s="184">
        <v>132892</v>
      </c>
      <c r="AC27" s="204">
        <v>26.76953447615978</v>
      </c>
      <c r="AD27" s="229">
        <v>3.0296370600036475</v>
      </c>
      <c r="AE27" s="206">
        <v>132.44645837484268</v>
      </c>
      <c r="AG27" s="286" t="s">
        <v>272</v>
      </c>
      <c r="AH27" s="287">
        <v>33.146190903595702</v>
      </c>
      <c r="AI27" s="288">
        <v>70.708904109589042</v>
      </c>
      <c r="AJ27" s="288">
        <v>27.348127629881802</v>
      </c>
      <c r="AK27" s="287">
        <v>44.656987436095029</v>
      </c>
      <c r="AL27" s="288">
        <v>76.21397866581755</v>
      </c>
      <c r="AM27" s="288">
        <v>38.304557295243903</v>
      </c>
      <c r="AN27" s="289">
        <v>0.78069340446218138</v>
      </c>
      <c r="AO27" s="290">
        <v>2.7140863750656239</v>
      </c>
      <c r="AP27" s="288">
        <v>134.72735846474185</v>
      </c>
      <c r="AQ27" s="290">
        <v>2.9644921233207695</v>
      </c>
      <c r="AR27" s="288">
        <v>140.0628145869504</v>
      </c>
    </row>
    <row r="28" spans="2:44" x14ac:dyDescent="0.25">
      <c r="B28" s="191" t="s">
        <v>7</v>
      </c>
      <c r="C28" s="188">
        <v>453490</v>
      </c>
      <c r="D28" s="216">
        <v>1055121</v>
      </c>
      <c r="E28" s="190">
        <v>2.3266687247789366</v>
      </c>
      <c r="F28" s="188">
        <v>100863</v>
      </c>
      <c r="G28" s="216">
        <v>260918</v>
      </c>
      <c r="H28" s="190">
        <v>2.5868554375737385</v>
      </c>
      <c r="I28" s="188">
        <v>352627</v>
      </c>
      <c r="J28" s="216">
        <v>794203</v>
      </c>
      <c r="K28" s="190">
        <v>2.2522467082781521</v>
      </c>
      <c r="L28" s="147">
        <v>1</v>
      </c>
      <c r="M28" s="191" t="s">
        <v>7</v>
      </c>
      <c r="N28" s="188">
        <v>2200</v>
      </c>
      <c r="O28" s="204">
        <v>0.48512646364859202</v>
      </c>
      <c r="P28" s="184">
        <v>12593</v>
      </c>
      <c r="Q28" s="204">
        <v>1.1935124028428967</v>
      </c>
      <c r="R28" s="229">
        <v>5.7240909090909087</v>
      </c>
      <c r="S28" s="204">
        <v>246.02088162055691</v>
      </c>
      <c r="T28" s="188">
        <v>200</v>
      </c>
      <c r="U28" s="204">
        <v>0.19828876793274047</v>
      </c>
      <c r="V28" s="184">
        <v>1039</v>
      </c>
      <c r="W28" s="204">
        <v>0.39820939912156311</v>
      </c>
      <c r="X28" s="229">
        <v>5.1950000000000003</v>
      </c>
      <c r="Y28" s="204">
        <v>200.82297311799113</v>
      </c>
      <c r="Z28" s="188">
        <v>2000</v>
      </c>
      <c r="AA28" s="204">
        <v>0.56717154386930102</v>
      </c>
      <c r="AB28" s="184">
        <v>11554</v>
      </c>
      <c r="AC28" s="204">
        <v>1.4547917849718524</v>
      </c>
      <c r="AD28" s="229">
        <v>5.7770000000000001</v>
      </c>
      <c r="AE28" s="206">
        <v>256.4994313796347</v>
      </c>
      <c r="AG28" s="286" t="s">
        <v>270</v>
      </c>
      <c r="AH28" s="287">
        <v>22.58908255775215</v>
      </c>
      <c r="AI28" s="288">
        <v>68.274905721001815</v>
      </c>
      <c r="AJ28" s="288">
        <v>20.0630585058388</v>
      </c>
      <c r="AK28" s="287">
        <v>24.227820824210784</v>
      </c>
      <c r="AL28" s="288">
        <v>79.887410960156885</v>
      </c>
      <c r="AM28" s="288">
        <v>21.658470411864151</v>
      </c>
      <c r="AN28" s="289">
        <v>0.8545048746363455</v>
      </c>
      <c r="AO28" s="290">
        <v>2.1194772185264217</v>
      </c>
      <c r="AP28" s="288">
        <v>107.25455875540307</v>
      </c>
      <c r="AQ28" s="290">
        <v>2.1518751369010722</v>
      </c>
      <c r="AR28" s="288">
        <v>107.95198750759285</v>
      </c>
    </row>
    <row r="29" spans="2:44" x14ac:dyDescent="0.25">
      <c r="B29" s="191" t="s">
        <v>8</v>
      </c>
      <c r="C29" s="188">
        <v>499942</v>
      </c>
      <c r="D29" s="216">
        <v>1140031</v>
      </c>
      <c r="E29" s="190">
        <v>2.2803265178760737</v>
      </c>
      <c r="F29" s="188">
        <v>118317</v>
      </c>
      <c r="G29" s="216">
        <v>305813</v>
      </c>
      <c r="H29" s="190">
        <v>2.5846919715679064</v>
      </c>
      <c r="I29" s="188">
        <v>381625</v>
      </c>
      <c r="J29" s="216">
        <v>834218</v>
      </c>
      <c r="K29" s="190">
        <v>2.1859626596790043</v>
      </c>
      <c r="L29" s="147">
        <v>1</v>
      </c>
      <c r="M29" s="191" t="s">
        <v>8</v>
      </c>
      <c r="N29" s="188">
        <v>17319</v>
      </c>
      <c r="O29" s="204">
        <v>3.4642018474142997</v>
      </c>
      <c r="P29" s="184">
        <v>39346</v>
      </c>
      <c r="Q29" s="204">
        <v>3.4513096573689666</v>
      </c>
      <c r="R29" s="229">
        <v>2.271840175529765</v>
      </c>
      <c r="S29" s="204">
        <v>99.627845298478874</v>
      </c>
      <c r="T29" s="188">
        <v>13485</v>
      </c>
      <c r="U29" s="204">
        <v>11.39734780293618</v>
      </c>
      <c r="V29" s="184">
        <v>24866</v>
      </c>
      <c r="W29" s="204">
        <v>8.1311128042300354</v>
      </c>
      <c r="X29" s="229">
        <v>1.8439747868001484</v>
      </c>
      <c r="Y29" s="204">
        <v>71.342148584211003</v>
      </c>
      <c r="Z29" s="188">
        <v>3834</v>
      </c>
      <c r="AA29" s="204">
        <v>1.0046511627906978</v>
      </c>
      <c r="AB29" s="184">
        <v>14480</v>
      </c>
      <c r="AC29" s="204">
        <v>1.735757320029057</v>
      </c>
      <c r="AD29" s="229">
        <v>3.7767344809598331</v>
      </c>
      <c r="AE29" s="206">
        <v>172.77214065104042</v>
      </c>
    </row>
    <row r="30" spans="2:44" x14ac:dyDescent="0.25">
      <c r="B30" s="191" t="s">
        <v>9</v>
      </c>
      <c r="C30" s="188">
        <v>682842</v>
      </c>
      <c r="D30" s="216">
        <v>1656682</v>
      </c>
      <c r="E30" s="190">
        <v>2.4261571490915905</v>
      </c>
      <c r="F30" s="188">
        <v>151035</v>
      </c>
      <c r="G30" s="216">
        <v>423033</v>
      </c>
      <c r="H30" s="190">
        <v>2.8008938325553681</v>
      </c>
      <c r="I30" s="188">
        <v>531807</v>
      </c>
      <c r="J30" s="216">
        <v>1233649</v>
      </c>
      <c r="K30" s="190">
        <v>2.3197306541658911</v>
      </c>
      <c r="L30" s="147">
        <v>1</v>
      </c>
      <c r="M30" s="191" t="s">
        <v>9</v>
      </c>
      <c r="N30" s="188">
        <v>242467</v>
      </c>
      <c r="O30" s="204">
        <v>35.508507092416693</v>
      </c>
      <c r="P30" s="184">
        <v>607583</v>
      </c>
      <c r="Q30" s="204">
        <v>36.674690737268826</v>
      </c>
      <c r="R30" s="229">
        <v>2.505837907839005</v>
      </c>
      <c r="S30" s="204">
        <v>103.28423732886588</v>
      </c>
      <c r="T30" s="188">
        <v>153795</v>
      </c>
      <c r="U30" s="204">
        <v>101.82739100208561</v>
      </c>
      <c r="V30" s="184">
        <v>406239</v>
      </c>
      <c r="W30" s="204">
        <v>96.030096942791701</v>
      </c>
      <c r="X30" s="229">
        <v>2.6414317760655419</v>
      </c>
      <c r="Y30" s="204">
        <v>94.306743988780809</v>
      </c>
      <c r="Z30" s="188">
        <v>88672</v>
      </c>
      <c r="AA30" s="204">
        <v>16.673718096978789</v>
      </c>
      <c r="AB30" s="184">
        <v>201344</v>
      </c>
      <c r="AC30" s="204">
        <v>16.321011892361604</v>
      </c>
      <c r="AD30" s="229">
        <v>2.2706604114038251</v>
      </c>
      <c r="AE30" s="206">
        <v>97.884657743607292</v>
      </c>
    </row>
    <row r="31" spans="2:44" x14ac:dyDescent="0.25">
      <c r="B31" s="191" t="s">
        <v>10</v>
      </c>
      <c r="C31" s="188">
        <v>891560</v>
      </c>
      <c r="D31" s="216">
        <v>2520571</v>
      </c>
      <c r="E31" s="190">
        <v>2.8271467988693977</v>
      </c>
      <c r="F31" s="188">
        <v>144894</v>
      </c>
      <c r="G31" s="216">
        <v>547920</v>
      </c>
      <c r="H31" s="190">
        <v>3.7815230444324817</v>
      </c>
      <c r="I31" s="188">
        <v>746666</v>
      </c>
      <c r="J31" s="216">
        <v>1972651</v>
      </c>
      <c r="K31" s="190">
        <v>2.6419456624514845</v>
      </c>
      <c r="L31" s="147">
        <v>1</v>
      </c>
      <c r="M31" s="191" t="s">
        <v>10</v>
      </c>
      <c r="N31" s="188">
        <v>653113</v>
      </c>
      <c r="O31" s="204">
        <v>73.255080981650138</v>
      </c>
      <c r="P31" s="184">
        <v>2068645</v>
      </c>
      <c r="Q31" s="204">
        <v>82.070491170453039</v>
      </c>
      <c r="R31" s="229">
        <v>3.1673615438676004</v>
      </c>
      <c r="S31" s="204">
        <v>112.03385494995371</v>
      </c>
      <c r="T31" s="188">
        <v>403731</v>
      </c>
      <c r="U31" s="204">
        <v>278.63886703383167</v>
      </c>
      <c r="V31" s="184">
        <v>1398606</v>
      </c>
      <c r="W31" s="204">
        <v>255.25733683749453</v>
      </c>
      <c r="X31" s="229">
        <v>3.4642026497841383</v>
      </c>
      <c r="Y31" s="204">
        <v>91.608661618087112</v>
      </c>
      <c r="Z31" s="188">
        <v>249382</v>
      </c>
      <c r="AA31" s="204">
        <v>33.399404820897161</v>
      </c>
      <c r="AB31" s="184">
        <v>670039</v>
      </c>
      <c r="AC31" s="204">
        <v>33.966423863116177</v>
      </c>
      <c r="AD31" s="229">
        <v>2.686797764072788</v>
      </c>
      <c r="AE31" s="206">
        <v>101.69769205547115</v>
      </c>
    </row>
    <row r="32" spans="2:44" x14ac:dyDescent="0.25">
      <c r="B32" s="191" t="s">
        <v>11</v>
      </c>
      <c r="C32" s="188">
        <v>1077981</v>
      </c>
      <c r="D32" s="216">
        <v>2962774</v>
      </c>
      <c r="E32" s="190">
        <v>2.7484473288490241</v>
      </c>
      <c r="F32" s="188">
        <v>189727</v>
      </c>
      <c r="G32" s="216">
        <v>647617</v>
      </c>
      <c r="H32" s="190">
        <v>3.413415064803639</v>
      </c>
      <c r="I32" s="188">
        <v>888254</v>
      </c>
      <c r="J32" s="216">
        <v>2315157</v>
      </c>
      <c r="K32" s="190">
        <v>2.606413255667861</v>
      </c>
      <c r="L32" s="147">
        <v>1</v>
      </c>
      <c r="M32" s="191" t="s">
        <v>11</v>
      </c>
      <c r="N32" s="188">
        <v>804411</v>
      </c>
      <c r="O32" s="204">
        <v>74.622001686486129</v>
      </c>
      <c r="P32" s="184">
        <v>2509671</v>
      </c>
      <c r="Q32" s="204">
        <v>84.706798426069625</v>
      </c>
      <c r="R32" s="229">
        <v>3.1198864759432676</v>
      </c>
      <c r="S32" s="204">
        <v>113.51450847158102</v>
      </c>
      <c r="T32" s="188">
        <v>512401</v>
      </c>
      <c r="U32" s="204">
        <v>270.07278879653398</v>
      </c>
      <c r="V32" s="184">
        <v>1691301</v>
      </c>
      <c r="W32" s="204">
        <v>261.15759777769887</v>
      </c>
      <c r="X32" s="229">
        <v>3.3007371179993794</v>
      </c>
      <c r="Y32" s="204">
        <v>96.698967319676328</v>
      </c>
      <c r="Z32" s="188">
        <v>292010</v>
      </c>
      <c r="AA32" s="204">
        <v>32.874605687112016</v>
      </c>
      <c r="AB32" s="184">
        <v>818370</v>
      </c>
      <c r="AC32" s="204">
        <v>35.348358664228819</v>
      </c>
      <c r="AD32" s="229">
        <v>2.8025410088695595</v>
      </c>
      <c r="AE32" s="206">
        <v>107.52481413970723</v>
      </c>
    </row>
    <row r="33" spans="2:50" x14ac:dyDescent="0.25">
      <c r="B33" s="191" t="s">
        <v>12</v>
      </c>
      <c r="C33" s="188">
        <v>622739</v>
      </c>
      <c r="D33" s="216">
        <v>1456624</v>
      </c>
      <c r="E33" s="190">
        <v>2.3390601841220802</v>
      </c>
      <c r="F33" s="188">
        <v>122422</v>
      </c>
      <c r="G33" s="216">
        <v>331166</v>
      </c>
      <c r="H33" s="190">
        <v>2.7051183610788909</v>
      </c>
      <c r="I33" s="188">
        <v>500317</v>
      </c>
      <c r="J33" s="216">
        <v>1125458</v>
      </c>
      <c r="K33" s="190">
        <v>2.2494898234519316</v>
      </c>
      <c r="L33" s="147">
        <v>1</v>
      </c>
      <c r="M33" s="191" t="s">
        <v>12</v>
      </c>
      <c r="N33" s="188">
        <v>493679</v>
      </c>
      <c r="O33" s="204">
        <v>79.275426783933554</v>
      </c>
      <c r="P33" s="184">
        <v>1414512</v>
      </c>
      <c r="Q33" s="204">
        <v>97.108931337119259</v>
      </c>
      <c r="R33" s="229">
        <v>2.8652464455648308</v>
      </c>
      <c r="S33" s="204">
        <v>122.49562730427324</v>
      </c>
      <c r="T33" s="188">
        <v>361844</v>
      </c>
      <c r="U33" s="204">
        <v>295.57105748966688</v>
      </c>
      <c r="V33" s="184">
        <v>1051572</v>
      </c>
      <c r="W33" s="204">
        <v>317.53622050572824</v>
      </c>
      <c r="X33" s="229">
        <v>2.9061474005372481</v>
      </c>
      <c r="Y33" s="204">
        <v>107.43143229334262</v>
      </c>
      <c r="Z33" s="188">
        <v>131835</v>
      </c>
      <c r="AA33" s="204">
        <v>26.350293913658739</v>
      </c>
      <c r="AB33" s="184">
        <v>362940</v>
      </c>
      <c r="AC33" s="204">
        <v>32.248204730874008</v>
      </c>
      <c r="AD33" s="229">
        <v>2.7529866879053362</v>
      </c>
      <c r="AE33" s="206">
        <v>122.38271359150976</v>
      </c>
    </row>
    <row r="34" spans="2:50" x14ac:dyDescent="0.25">
      <c r="B34" s="191" t="s">
        <v>13</v>
      </c>
      <c r="C34" s="188">
        <v>464288</v>
      </c>
      <c r="D34" s="216">
        <v>1069295</v>
      </c>
      <c r="E34" s="190">
        <v>2.3030855848094287</v>
      </c>
      <c r="F34" s="188">
        <v>131146</v>
      </c>
      <c r="G34" s="216">
        <v>330076</v>
      </c>
      <c r="H34" s="190">
        <v>2.5168590730941087</v>
      </c>
      <c r="I34" s="188">
        <v>333142</v>
      </c>
      <c r="J34" s="216">
        <v>739219</v>
      </c>
      <c r="K34" s="190">
        <v>2.2189306662024002</v>
      </c>
      <c r="L34" s="147">
        <v>1</v>
      </c>
      <c r="M34" s="191" t="s">
        <v>13</v>
      </c>
      <c r="N34" s="188">
        <v>173399</v>
      </c>
      <c r="O34" s="204">
        <v>37.347293059480322</v>
      </c>
      <c r="P34" s="184">
        <v>541075</v>
      </c>
      <c r="Q34" s="204">
        <v>50.601096984461726</v>
      </c>
      <c r="R34" s="229">
        <v>3.1204043852617374</v>
      </c>
      <c r="S34" s="204">
        <v>135.48799079995712</v>
      </c>
      <c r="T34" s="188">
        <v>133640</v>
      </c>
      <c r="U34" s="204">
        <v>101.90169734494381</v>
      </c>
      <c r="V34" s="184">
        <v>411259</v>
      </c>
      <c r="W34" s="204">
        <v>124.59524473151637</v>
      </c>
      <c r="X34" s="229">
        <v>3.0773645615085305</v>
      </c>
      <c r="Y34" s="204">
        <v>122.27003865279444</v>
      </c>
      <c r="Z34" s="188">
        <v>39759</v>
      </c>
      <c r="AA34" s="204">
        <v>11.934550431947939</v>
      </c>
      <c r="AB34" s="184">
        <v>129816</v>
      </c>
      <c r="AC34" s="204">
        <v>17.561236927081151</v>
      </c>
      <c r="AD34" s="229">
        <v>3.2650720591564175</v>
      </c>
      <c r="AE34" s="206">
        <v>147.14619563775921</v>
      </c>
    </row>
    <row r="35" spans="2:50" x14ac:dyDescent="0.25">
      <c r="B35" s="191" t="s">
        <v>14</v>
      </c>
      <c r="C35" s="188">
        <v>291987</v>
      </c>
      <c r="D35" s="216">
        <v>718449</v>
      </c>
      <c r="E35" s="190">
        <v>2.460551325915195</v>
      </c>
      <c r="F35" s="188">
        <v>99087</v>
      </c>
      <c r="G35" s="216">
        <v>268761</v>
      </c>
      <c r="H35" s="190">
        <v>2.7123739743861455</v>
      </c>
      <c r="I35" s="188">
        <v>192900</v>
      </c>
      <c r="J35" s="216">
        <v>449688</v>
      </c>
      <c r="K35" s="190">
        <v>2.3311975116640746</v>
      </c>
      <c r="L35" s="147">
        <v>1</v>
      </c>
      <c r="M35" s="191" t="s">
        <v>14</v>
      </c>
      <c r="N35" s="188">
        <v>10628</v>
      </c>
      <c r="O35" s="204">
        <v>3.6398880772089166</v>
      </c>
      <c r="P35" s="184">
        <v>84858</v>
      </c>
      <c r="Q35" s="204">
        <v>11.811276792089627</v>
      </c>
      <c r="R35" s="229">
        <v>7.9843808806925107</v>
      </c>
      <c r="S35" s="204">
        <v>324.49560375346948</v>
      </c>
      <c r="T35" s="188">
        <v>5924</v>
      </c>
      <c r="U35" s="204">
        <v>5.9785844762683293</v>
      </c>
      <c r="V35" s="184">
        <v>49371</v>
      </c>
      <c r="W35" s="204">
        <v>18.369852768816905</v>
      </c>
      <c r="X35" s="229">
        <v>8.3340648210668462</v>
      </c>
      <c r="Y35" s="204">
        <v>307.26090501413921</v>
      </c>
      <c r="Z35" s="188">
        <v>4704</v>
      </c>
      <c r="AA35" s="204">
        <v>2.4385692068429239</v>
      </c>
      <c r="AB35" s="184">
        <v>35487</v>
      </c>
      <c r="AC35" s="204">
        <v>7.8914714201846623</v>
      </c>
      <c r="AD35" s="229">
        <v>7.5440051020408161</v>
      </c>
      <c r="AE35" s="206">
        <v>323.61072214150107</v>
      </c>
    </row>
    <row r="36" spans="2:50" ht="15.75" thickBot="1" x14ac:dyDescent="0.3">
      <c r="B36" s="192" t="s">
        <v>15</v>
      </c>
      <c r="C36" s="198">
        <v>328088</v>
      </c>
      <c r="D36" s="217">
        <v>797716</v>
      </c>
      <c r="E36" s="220">
        <v>2.4314086464607056</v>
      </c>
      <c r="F36" s="198">
        <v>110056</v>
      </c>
      <c r="G36" s="217">
        <v>287581</v>
      </c>
      <c r="H36" s="220">
        <v>2.6130424511157955</v>
      </c>
      <c r="I36" s="198">
        <v>218032</v>
      </c>
      <c r="J36" s="217">
        <v>510135</v>
      </c>
      <c r="K36" s="220">
        <v>2.3397253614148381</v>
      </c>
      <c r="L36" s="147">
        <v>1</v>
      </c>
      <c r="M36" s="192" t="s">
        <v>15</v>
      </c>
      <c r="N36" s="198">
        <v>9409</v>
      </c>
      <c r="O36" s="204">
        <v>2.8678281436687718</v>
      </c>
      <c r="P36" s="831">
        <v>69963</v>
      </c>
      <c r="Q36" s="204">
        <v>8.7704145334931241</v>
      </c>
      <c r="R36" s="320">
        <v>7.4357530024444678</v>
      </c>
      <c r="S36" s="204">
        <v>305.82078472363605</v>
      </c>
      <c r="T36" s="198">
        <v>5060</v>
      </c>
      <c r="U36" s="204">
        <v>4.5976593734099005</v>
      </c>
      <c r="V36" s="200">
        <v>39345</v>
      </c>
      <c r="W36" s="204">
        <v>13.681362816041393</v>
      </c>
      <c r="X36" s="320">
        <v>7.7756916996047432</v>
      </c>
      <c r="Y36" s="204">
        <v>297.57234507554381</v>
      </c>
      <c r="Z36" s="198">
        <v>4349</v>
      </c>
      <c r="AA36" s="204">
        <v>1.994661334116093</v>
      </c>
      <c r="AB36" s="200">
        <v>30618</v>
      </c>
      <c r="AC36" s="204">
        <v>6.0019406627657386</v>
      </c>
      <c r="AD36" s="320">
        <v>7.040239135433433</v>
      </c>
      <c r="AE36" s="206">
        <v>300.90023605061845</v>
      </c>
    </row>
    <row r="37" spans="2:50" ht="15.75" thickBot="1" x14ac:dyDescent="0.3">
      <c r="B37" s="193" t="s">
        <v>147</v>
      </c>
      <c r="C37" s="194">
        <v>6234271</v>
      </c>
      <c r="D37" s="218">
        <v>15819046</v>
      </c>
      <c r="E37" s="221">
        <v>2.5374331658023848</v>
      </c>
      <c r="F37" s="194">
        <v>1528632</v>
      </c>
      <c r="G37" s="218">
        <v>4421911</v>
      </c>
      <c r="H37" s="221">
        <v>2.8927243443811199</v>
      </c>
      <c r="I37" s="233">
        <v>4705639</v>
      </c>
      <c r="J37" s="218">
        <v>11397135</v>
      </c>
      <c r="K37" s="221">
        <v>2.4220164360249479</v>
      </c>
      <c r="M37" s="193" t="s">
        <v>147</v>
      </c>
      <c r="N37" s="76">
        <v>3067133</v>
      </c>
      <c r="O37" s="254">
        <v>49.197941507515473</v>
      </c>
      <c r="P37" s="322">
        <v>9204451</v>
      </c>
      <c r="Q37" s="254">
        <v>58.185879224322377</v>
      </c>
      <c r="R37" s="321">
        <v>3.0009950660763653</v>
      </c>
      <c r="S37" s="254">
        <v>118.26893044993338</v>
      </c>
      <c r="T37" s="270">
        <v>1849029</v>
      </c>
      <c r="U37" s="254">
        <v>120.95972084844489</v>
      </c>
      <c r="V37" s="270">
        <v>5849554</v>
      </c>
      <c r="W37" s="254">
        <v>132.28565658603259</v>
      </c>
      <c r="X37" s="321">
        <v>3.1635815338753477</v>
      </c>
      <c r="Y37" s="254">
        <v>109.36339440777844</v>
      </c>
      <c r="Z37" s="270">
        <v>1218104</v>
      </c>
      <c r="AA37" s="254">
        <v>25.886048632289899</v>
      </c>
      <c r="AB37" s="270">
        <v>3354897</v>
      </c>
      <c r="AC37" s="254">
        <v>29.436318864346173</v>
      </c>
      <c r="AD37" s="321">
        <v>2.7541958650492897</v>
      </c>
      <c r="AE37" s="254">
        <v>113.7149948317246</v>
      </c>
    </row>
    <row r="38" spans="2:50" ht="15.75" thickBot="1" x14ac:dyDescent="0.3">
      <c r="F38" s="234">
        <v>0.24519819558694192</v>
      </c>
      <c r="G38" s="234">
        <v>0.27953082632163784</v>
      </c>
      <c r="H38" s="232"/>
      <c r="I38" s="234">
        <v>0.75480180441305811</v>
      </c>
      <c r="J38" s="234">
        <v>0.72046917367836216</v>
      </c>
      <c r="T38" s="231">
        <v>0.60285256622389705</v>
      </c>
      <c r="V38" s="231">
        <v>0.63551362270275547</v>
      </c>
      <c r="Z38" s="231">
        <v>0.39714743377610295</v>
      </c>
      <c r="AB38" s="231">
        <v>0.36448637729724453</v>
      </c>
    </row>
    <row r="40" spans="2:50" ht="23.25" x14ac:dyDescent="0.35">
      <c r="B40" s="183" t="s">
        <v>270</v>
      </c>
    </row>
    <row r="41" spans="2:50" ht="15.75" thickBot="1" x14ac:dyDescent="0.3"/>
    <row r="42" spans="2:50" x14ac:dyDescent="0.25">
      <c r="B42" s="2093">
        <v>2019</v>
      </c>
      <c r="C42" s="2095" t="s">
        <v>261</v>
      </c>
      <c r="D42" s="2096"/>
      <c r="E42" s="2097"/>
      <c r="F42" s="2095" t="s">
        <v>262</v>
      </c>
      <c r="G42" s="2096"/>
      <c r="H42" s="2097"/>
      <c r="I42" s="2095" t="s">
        <v>263</v>
      </c>
      <c r="J42" s="2096"/>
      <c r="K42" s="2097"/>
      <c r="M42" s="2093">
        <v>2020</v>
      </c>
      <c r="N42" s="2095" t="s">
        <v>261</v>
      </c>
      <c r="O42" s="2096"/>
      <c r="P42" s="2096"/>
      <c r="Q42" s="2096"/>
      <c r="R42" s="2096"/>
      <c r="S42" s="2097"/>
      <c r="T42" s="2095" t="s">
        <v>262</v>
      </c>
      <c r="U42" s="2096"/>
      <c r="V42" s="2096"/>
      <c r="W42" s="2096"/>
      <c r="X42" s="2096"/>
      <c r="Y42" s="2097"/>
      <c r="Z42" s="2095" t="s">
        <v>263</v>
      </c>
      <c r="AA42" s="2096"/>
      <c r="AB42" s="2096"/>
      <c r="AC42" s="2096"/>
      <c r="AD42" s="2096"/>
      <c r="AE42" s="2097"/>
    </row>
    <row r="43" spans="2:50" ht="45.75" thickBot="1" x14ac:dyDescent="0.3">
      <c r="B43" s="2094"/>
      <c r="C43" s="209" t="s">
        <v>264</v>
      </c>
      <c r="D43" s="219" t="s">
        <v>148</v>
      </c>
      <c r="E43" s="214" t="s">
        <v>268</v>
      </c>
      <c r="F43" s="209" t="s">
        <v>264</v>
      </c>
      <c r="G43" s="219" t="s">
        <v>148</v>
      </c>
      <c r="H43" s="214" t="s">
        <v>268</v>
      </c>
      <c r="I43" s="209" t="s">
        <v>264</v>
      </c>
      <c r="J43" s="219" t="s">
        <v>148</v>
      </c>
      <c r="K43" s="214" t="s">
        <v>268</v>
      </c>
      <c r="M43" s="2094"/>
      <c r="N43" s="209" t="s">
        <v>264</v>
      </c>
      <c r="O43" s="210" t="s">
        <v>407</v>
      </c>
      <c r="P43" s="211" t="s">
        <v>148</v>
      </c>
      <c r="Q43" s="210" t="s">
        <v>407</v>
      </c>
      <c r="R43" s="228" t="s">
        <v>268</v>
      </c>
      <c r="S43" s="210" t="s">
        <v>407</v>
      </c>
      <c r="T43" s="209" t="s">
        <v>264</v>
      </c>
      <c r="U43" s="210" t="s">
        <v>407</v>
      </c>
      <c r="V43" s="211" t="s">
        <v>148</v>
      </c>
      <c r="W43" s="210" t="s">
        <v>407</v>
      </c>
      <c r="X43" s="228" t="s">
        <v>268</v>
      </c>
      <c r="Y43" s="210" t="s">
        <v>407</v>
      </c>
      <c r="Z43" s="209" t="s">
        <v>264</v>
      </c>
      <c r="AA43" s="210" t="s">
        <v>407</v>
      </c>
      <c r="AB43" s="211" t="s">
        <v>148</v>
      </c>
      <c r="AC43" s="210" t="s">
        <v>407</v>
      </c>
      <c r="AD43" s="228" t="s">
        <v>268</v>
      </c>
      <c r="AE43" s="210" t="s">
        <v>407</v>
      </c>
    </row>
    <row r="44" spans="2:50" x14ac:dyDescent="0.25">
      <c r="B44" s="202" t="s">
        <v>4</v>
      </c>
      <c r="C44" s="203">
        <v>44095</v>
      </c>
      <c r="D44" s="215">
        <v>93427</v>
      </c>
      <c r="E44" s="208">
        <v>2.1187663000340176</v>
      </c>
      <c r="F44" s="203">
        <v>5292</v>
      </c>
      <c r="G44" s="215">
        <v>9425</v>
      </c>
      <c r="H44" s="208">
        <v>1.7809901738473166</v>
      </c>
      <c r="I44" s="203">
        <v>38803</v>
      </c>
      <c r="J44" s="215">
        <v>84002</v>
      </c>
      <c r="K44" s="208">
        <v>2.1648326160348428</v>
      </c>
      <c r="L44" s="147">
        <v>1</v>
      </c>
      <c r="M44" s="202" t="s">
        <v>4</v>
      </c>
      <c r="N44" s="203">
        <v>51691</v>
      </c>
      <c r="O44" s="204">
        <v>117.22644290735911</v>
      </c>
      <c r="P44" s="205">
        <v>104143</v>
      </c>
      <c r="Q44" s="204">
        <v>111.46991768974708</v>
      </c>
      <c r="R44" s="229">
        <v>2.0147220986245187</v>
      </c>
      <c r="S44" s="204">
        <v>95.089397003915508</v>
      </c>
      <c r="T44" s="203">
        <v>5220</v>
      </c>
      <c r="U44" s="204">
        <v>98.639455782312922</v>
      </c>
      <c r="V44" s="205">
        <v>8271</v>
      </c>
      <c r="W44" s="204">
        <v>87.755968169761275</v>
      </c>
      <c r="X44" s="229">
        <v>1.5844827586206895</v>
      </c>
      <c r="Y44" s="204">
        <v>88.966395316930388</v>
      </c>
      <c r="Z44" s="203">
        <v>46471</v>
      </c>
      <c r="AA44" s="204">
        <v>119.76135865783573</v>
      </c>
      <c r="AB44" s="205">
        <v>95872</v>
      </c>
      <c r="AC44" s="204">
        <v>114.13061593771576</v>
      </c>
      <c r="AD44" s="229">
        <v>2.0630500742398485</v>
      </c>
      <c r="AE44" s="206">
        <v>95.298364361240019</v>
      </c>
    </row>
    <row r="45" spans="2:50" x14ac:dyDescent="0.25">
      <c r="B45" s="191" t="s">
        <v>5</v>
      </c>
      <c r="C45" s="188">
        <v>43697</v>
      </c>
      <c r="D45" s="216">
        <v>89222</v>
      </c>
      <c r="E45" s="190">
        <v>2.0418335354829851</v>
      </c>
      <c r="F45" s="188">
        <v>5202</v>
      </c>
      <c r="G45" s="216">
        <v>9209</v>
      </c>
      <c r="H45" s="190">
        <v>1.7702806612841215</v>
      </c>
      <c r="I45" s="188">
        <v>38495</v>
      </c>
      <c r="J45" s="216">
        <v>80013</v>
      </c>
      <c r="K45" s="190">
        <v>2.0785296791791144</v>
      </c>
      <c r="L45" s="147">
        <v>1</v>
      </c>
      <c r="M45" s="191" t="s">
        <v>5</v>
      </c>
      <c r="N45" s="188">
        <v>45409</v>
      </c>
      <c r="O45" s="204">
        <v>103.91788909993822</v>
      </c>
      <c r="P45" s="184">
        <v>94074</v>
      </c>
      <c r="Q45" s="204">
        <v>105.43812064289078</v>
      </c>
      <c r="R45" s="229">
        <v>2.0717038472549496</v>
      </c>
      <c r="S45" s="204">
        <v>101.46291611205704</v>
      </c>
      <c r="T45" s="188">
        <v>5212</v>
      </c>
      <c r="U45" s="204">
        <v>100.19223375624759</v>
      </c>
      <c r="V45" s="184">
        <v>9148</v>
      </c>
      <c r="W45" s="204">
        <v>99.337604517320017</v>
      </c>
      <c r="X45" s="229">
        <v>1.7551803530314658</v>
      </c>
      <c r="Y45" s="204">
        <v>99.147010494838582</v>
      </c>
      <c r="Z45" s="188">
        <v>40197</v>
      </c>
      <c r="AA45" s="204">
        <v>104.42135342252242</v>
      </c>
      <c r="AB45" s="184">
        <v>84926</v>
      </c>
      <c r="AC45" s="204">
        <v>106.14025220901604</v>
      </c>
      <c r="AD45" s="229">
        <v>2.1127447321939448</v>
      </c>
      <c r="AE45" s="206">
        <v>101.64611808806805</v>
      </c>
      <c r="AW45" s="2103" t="s">
        <v>311</v>
      </c>
      <c r="AX45" s="2103"/>
    </row>
    <row r="46" spans="2:50" x14ac:dyDescent="0.25">
      <c r="B46" s="191" t="s">
        <v>6</v>
      </c>
      <c r="C46" s="188">
        <v>63611</v>
      </c>
      <c r="D46" s="216">
        <v>123148</v>
      </c>
      <c r="E46" s="190">
        <v>1.9359544732829228</v>
      </c>
      <c r="F46" s="188">
        <v>5792</v>
      </c>
      <c r="G46" s="216">
        <v>9258</v>
      </c>
      <c r="H46" s="190">
        <v>1.5984116022099448</v>
      </c>
      <c r="I46" s="188">
        <v>57819</v>
      </c>
      <c r="J46" s="216">
        <v>113890</v>
      </c>
      <c r="K46" s="190">
        <v>1.9697677234127191</v>
      </c>
      <c r="L46" s="147">
        <v>1</v>
      </c>
      <c r="M46" s="191" t="s">
        <v>6</v>
      </c>
      <c r="N46" s="188">
        <v>14939</v>
      </c>
      <c r="O46" s="204">
        <v>23.484931851409346</v>
      </c>
      <c r="P46" s="184">
        <v>36885</v>
      </c>
      <c r="Q46" s="204">
        <v>29.951765355507192</v>
      </c>
      <c r="R46" s="229">
        <v>2.469040765780842</v>
      </c>
      <c r="S46" s="204">
        <v>127.53609652782436</v>
      </c>
      <c r="T46" s="188">
        <v>1896</v>
      </c>
      <c r="U46" s="204">
        <v>32.734806629834253</v>
      </c>
      <c r="V46" s="184">
        <v>3598</v>
      </c>
      <c r="W46" s="204">
        <v>38.863685461222722</v>
      </c>
      <c r="X46" s="229">
        <v>1.8976793248945147</v>
      </c>
      <c r="Y46" s="204">
        <v>118.72281972120359</v>
      </c>
      <c r="Z46" s="188">
        <v>13043</v>
      </c>
      <c r="AA46" s="204">
        <v>22.558328577111332</v>
      </c>
      <c r="AB46" s="184">
        <v>33287</v>
      </c>
      <c r="AC46" s="204">
        <v>29.227324611467203</v>
      </c>
      <c r="AD46" s="229">
        <v>2.5520969102200413</v>
      </c>
      <c r="AE46" s="206">
        <v>129.56334292037278</v>
      </c>
      <c r="AW46" s="2103"/>
      <c r="AX46" s="2103"/>
    </row>
    <row r="47" spans="2:50" x14ac:dyDescent="0.25">
      <c r="B47" s="191" t="s">
        <v>7</v>
      </c>
      <c r="C47" s="188">
        <v>96203</v>
      </c>
      <c r="D47" s="216">
        <v>184702</v>
      </c>
      <c r="E47" s="190">
        <v>1.9199193372348056</v>
      </c>
      <c r="F47" s="188">
        <v>4373</v>
      </c>
      <c r="G47" s="216">
        <v>7098</v>
      </c>
      <c r="H47" s="190">
        <v>1.6231420077749827</v>
      </c>
      <c r="I47" s="188">
        <v>91830</v>
      </c>
      <c r="J47" s="216">
        <v>177604</v>
      </c>
      <c r="K47" s="190">
        <v>1.9340520527060874</v>
      </c>
      <c r="L47" s="147">
        <v>1</v>
      </c>
      <c r="M47" s="191" t="s">
        <v>7</v>
      </c>
      <c r="N47" s="188">
        <v>0</v>
      </c>
      <c r="O47" s="204">
        <v>0</v>
      </c>
      <c r="P47" s="184">
        <v>2475</v>
      </c>
      <c r="Q47" s="204">
        <v>1.3399963183939534</v>
      </c>
      <c r="R47" s="229">
        <v>0</v>
      </c>
      <c r="S47" s="204">
        <v>0</v>
      </c>
      <c r="T47" s="188">
        <v>0</v>
      </c>
      <c r="U47" s="204">
        <v>0</v>
      </c>
      <c r="V47" s="184">
        <v>99</v>
      </c>
      <c r="W47" s="204">
        <v>1.3947590870667794</v>
      </c>
      <c r="X47" s="229">
        <v>0</v>
      </c>
      <c r="Y47" s="204">
        <v>0</v>
      </c>
      <c r="Z47" s="188">
        <v>0</v>
      </c>
      <c r="AA47" s="204">
        <v>0</v>
      </c>
      <c r="AB47" s="184">
        <v>2376</v>
      </c>
      <c r="AC47" s="204">
        <v>1.3378077070336254</v>
      </c>
      <c r="AD47" s="229">
        <v>0</v>
      </c>
      <c r="AE47" s="206">
        <v>0</v>
      </c>
      <c r="AW47" s="13" t="s">
        <v>46</v>
      </c>
      <c r="AX47" s="530">
        <v>9.8696815269047559E-3</v>
      </c>
    </row>
    <row r="48" spans="2:50" x14ac:dyDescent="0.25">
      <c r="B48" s="191" t="s">
        <v>8</v>
      </c>
      <c r="C48" s="188">
        <v>99016</v>
      </c>
      <c r="D48" s="216">
        <v>199581</v>
      </c>
      <c r="E48" s="190">
        <v>2.0156439363335217</v>
      </c>
      <c r="F48" s="188">
        <v>4256</v>
      </c>
      <c r="G48" s="216">
        <v>6562</v>
      </c>
      <c r="H48" s="190">
        <v>1.5418233082706767</v>
      </c>
      <c r="I48" s="188">
        <v>94760</v>
      </c>
      <c r="J48" s="216">
        <v>193019</v>
      </c>
      <c r="K48" s="190">
        <v>2.0369248628113126</v>
      </c>
      <c r="L48" s="147">
        <v>1</v>
      </c>
      <c r="M48" s="191" t="s">
        <v>8</v>
      </c>
      <c r="N48" s="188">
        <v>975</v>
      </c>
      <c r="O48" s="204">
        <v>0.98468934313646284</v>
      </c>
      <c r="P48" s="184">
        <v>3144</v>
      </c>
      <c r="Q48" s="204">
        <v>1.5753002540321974</v>
      </c>
      <c r="R48" s="229">
        <v>3.2246153846153844</v>
      </c>
      <c r="S48" s="204">
        <v>159.97941533666881</v>
      </c>
      <c r="T48" s="188">
        <v>370</v>
      </c>
      <c r="U48" s="204">
        <v>8.6936090225563909</v>
      </c>
      <c r="V48" s="184">
        <v>602</v>
      </c>
      <c r="W48" s="204">
        <v>9.174032307223408</v>
      </c>
      <c r="X48" s="229">
        <v>1.6270270270270271</v>
      </c>
      <c r="Y48" s="204">
        <v>105.52616621498061</v>
      </c>
      <c r="Z48" s="188">
        <v>605</v>
      </c>
      <c r="AA48" s="204">
        <v>0.638455044322499</v>
      </c>
      <c r="AB48" s="184">
        <v>2542</v>
      </c>
      <c r="AC48" s="204">
        <v>1.3169687958180283</v>
      </c>
      <c r="AD48" s="229">
        <v>4.2016528925619836</v>
      </c>
      <c r="AE48" s="206">
        <v>206.27431915986176</v>
      </c>
      <c r="AW48" s="13" t="s">
        <v>272</v>
      </c>
      <c r="AX48" s="530">
        <v>2.1343043707875677E-2</v>
      </c>
    </row>
    <row r="49" spans="2:50" x14ac:dyDescent="0.25">
      <c r="B49" s="191" t="s">
        <v>9</v>
      </c>
      <c r="C49" s="188">
        <v>112484</v>
      </c>
      <c r="D49" s="216">
        <v>217019</v>
      </c>
      <c r="E49" s="190">
        <v>1.9293321716866398</v>
      </c>
      <c r="F49" s="188">
        <v>4275</v>
      </c>
      <c r="G49" s="216">
        <v>7240</v>
      </c>
      <c r="H49" s="190">
        <v>1.6935672514619884</v>
      </c>
      <c r="I49" s="188">
        <v>108209</v>
      </c>
      <c r="J49" s="216">
        <v>209779</v>
      </c>
      <c r="K49" s="190">
        <v>1.9386465081462725</v>
      </c>
      <c r="L49" s="147">
        <v>1</v>
      </c>
      <c r="M49" s="191" t="s">
        <v>9</v>
      </c>
      <c r="N49" s="188">
        <v>12922</v>
      </c>
      <c r="O49" s="204">
        <v>11.487856050638314</v>
      </c>
      <c r="P49" s="184">
        <v>24216</v>
      </c>
      <c r="Q49" s="204">
        <v>11.158469995714661</v>
      </c>
      <c r="R49" s="229">
        <v>1.874013310633029</v>
      </c>
      <c r="S49" s="204">
        <v>97.132745627454568</v>
      </c>
      <c r="T49" s="188">
        <v>2598</v>
      </c>
      <c r="U49" s="204">
        <v>60.771929824561397</v>
      </c>
      <c r="V49" s="184">
        <v>4581</v>
      </c>
      <c r="W49" s="204">
        <v>63.273480662983431</v>
      </c>
      <c r="X49" s="229">
        <v>1.7632794457274827</v>
      </c>
      <c r="Y49" s="204">
        <v>104.11629323874294</v>
      </c>
      <c r="Z49" s="188">
        <v>10324</v>
      </c>
      <c r="AA49" s="204">
        <v>9.5407960520843922</v>
      </c>
      <c r="AB49" s="184">
        <v>19635</v>
      </c>
      <c r="AC49" s="204">
        <v>9.3598501279918391</v>
      </c>
      <c r="AD49" s="229">
        <v>1.9018791166214646</v>
      </c>
      <c r="AE49" s="206">
        <v>98.103450455237208</v>
      </c>
      <c r="AW49" s="13" t="s">
        <v>270</v>
      </c>
      <c r="AX49" s="530">
        <v>5.8705076489624419E-2</v>
      </c>
    </row>
    <row r="50" spans="2:50" x14ac:dyDescent="0.25">
      <c r="B50" s="191" t="s">
        <v>10</v>
      </c>
      <c r="C50" s="188">
        <v>147311</v>
      </c>
      <c r="D50" s="216">
        <v>295200</v>
      </c>
      <c r="E50" s="190">
        <v>2.0039236716877897</v>
      </c>
      <c r="F50" s="188">
        <v>3051</v>
      </c>
      <c r="G50" s="216">
        <v>6712</v>
      </c>
      <c r="H50" s="190">
        <v>2.1999344477220584</v>
      </c>
      <c r="I50" s="188">
        <v>144260</v>
      </c>
      <c r="J50" s="216">
        <v>288488</v>
      </c>
      <c r="K50" s="190">
        <v>1.9997781782892001</v>
      </c>
      <c r="L50" s="147">
        <v>1</v>
      </c>
      <c r="M50" s="191" t="s">
        <v>10</v>
      </c>
      <c r="N50" s="188">
        <v>35434</v>
      </c>
      <c r="O50" s="204">
        <v>24.053872419574912</v>
      </c>
      <c r="P50" s="184">
        <v>64877</v>
      </c>
      <c r="Q50" s="204">
        <v>21.977303523035228</v>
      </c>
      <c r="R50" s="229">
        <v>1.8309251001862619</v>
      </c>
      <c r="S50" s="204">
        <v>91.367007938190525</v>
      </c>
      <c r="T50" s="188">
        <v>4476</v>
      </c>
      <c r="U50" s="204">
        <v>146.70599803343168</v>
      </c>
      <c r="V50" s="184">
        <v>8591</v>
      </c>
      <c r="W50" s="204">
        <v>127.99463647199048</v>
      </c>
      <c r="X50" s="229">
        <v>1.9193476318141198</v>
      </c>
      <c r="Y50" s="204">
        <v>87.245673788213338</v>
      </c>
      <c r="Z50" s="188">
        <v>30958</v>
      </c>
      <c r="AA50" s="204">
        <v>21.459864134202135</v>
      </c>
      <c r="AB50" s="184">
        <v>56286</v>
      </c>
      <c r="AC50" s="204">
        <v>19.510690219350547</v>
      </c>
      <c r="AD50" s="229">
        <v>1.8181407067640027</v>
      </c>
      <c r="AE50" s="206">
        <v>90.917119033642663</v>
      </c>
      <c r="AW50" s="13" t="s">
        <v>285</v>
      </c>
      <c r="AX50" s="531">
        <v>0.91008219827559511</v>
      </c>
    </row>
    <row r="51" spans="2:50" x14ac:dyDescent="0.25">
      <c r="B51" s="191" t="s">
        <v>11</v>
      </c>
      <c r="C51" s="188">
        <v>172843</v>
      </c>
      <c r="D51" s="216">
        <v>340831</v>
      </c>
      <c r="E51" s="190">
        <v>1.9719109249434459</v>
      </c>
      <c r="F51" s="188">
        <v>3201</v>
      </c>
      <c r="G51" s="216">
        <v>6600</v>
      </c>
      <c r="H51" s="190">
        <v>2.0618556701030926</v>
      </c>
      <c r="I51" s="188">
        <v>169642</v>
      </c>
      <c r="J51" s="216">
        <v>334231</v>
      </c>
      <c r="K51" s="190">
        <v>1.9702137442378655</v>
      </c>
      <c r="L51" s="147">
        <v>1</v>
      </c>
      <c r="M51" s="191" t="s">
        <v>11</v>
      </c>
      <c r="N51" s="188">
        <v>49633</v>
      </c>
      <c r="O51" s="204">
        <v>28.71565524782606</v>
      </c>
      <c r="P51" s="184">
        <v>95366</v>
      </c>
      <c r="Q51" s="204">
        <v>27.980436051884951</v>
      </c>
      <c r="R51" s="229">
        <v>1.9214232466302661</v>
      </c>
      <c r="S51" s="204">
        <v>97.439657254567535</v>
      </c>
      <c r="T51" s="188">
        <v>7233</v>
      </c>
      <c r="U51" s="204">
        <v>225.9606373008435</v>
      </c>
      <c r="V51" s="184">
        <v>14371</v>
      </c>
      <c r="W51" s="204">
        <v>217.74242424242422</v>
      </c>
      <c r="X51" s="229">
        <v>1.9868657541822203</v>
      </c>
      <c r="Y51" s="204">
        <v>96.362989077837696</v>
      </c>
      <c r="Z51" s="188">
        <v>42400</v>
      </c>
      <c r="AA51" s="204">
        <v>24.993810495042503</v>
      </c>
      <c r="AB51" s="184">
        <v>80995</v>
      </c>
      <c r="AC51" s="204">
        <v>24.233239884989725</v>
      </c>
      <c r="AD51" s="229">
        <v>1.9102594339622641</v>
      </c>
      <c r="AE51" s="206">
        <v>96.956964164373261</v>
      </c>
    </row>
    <row r="52" spans="2:50" x14ac:dyDescent="0.25">
      <c r="B52" s="191" t="s">
        <v>12</v>
      </c>
      <c r="C52" s="188">
        <v>113942</v>
      </c>
      <c r="D52" s="216">
        <v>229044</v>
      </c>
      <c r="E52" s="190">
        <v>2.0101806182092643</v>
      </c>
      <c r="F52" s="188">
        <v>3947</v>
      </c>
      <c r="G52" s="216">
        <v>6979</v>
      </c>
      <c r="H52" s="190">
        <v>1.7681783633139092</v>
      </c>
      <c r="I52" s="188">
        <v>109995</v>
      </c>
      <c r="J52" s="216">
        <v>222065</v>
      </c>
      <c r="K52" s="190">
        <v>2.018864493840629</v>
      </c>
      <c r="L52" s="147">
        <v>1</v>
      </c>
      <c r="M52" s="191" t="s">
        <v>12</v>
      </c>
      <c r="N52" s="188">
        <v>25969</v>
      </c>
      <c r="O52" s="204">
        <v>22.791420196240193</v>
      </c>
      <c r="P52" s="184">
        <v>55872</v>
      </c>
      <c r="Q52" s="204">
        <v>24.393566301671292</v>
      </c>
      <c r="R52" s="229">
        <v>2.1514883129885631</v>
      </c>
      <c r="S52" s="204">
        <v>107.02960189244986</v>
      </c>
      <c r="T52" s="188">
        <v>6927</v>
      </c>
      <c r="U52" s="204">
        <v>175.50038003546996</v>
      </c>
      <c r="V52" s="184">
        <v>13120</v>
      </c>
      <c r="W52" s="204">
        <v>187.99254907579882</v>
      </c>
      <c r="X52" s="229">
        <v>1.8940378230114046</v>
      </c>
      <c r="Y52" s="204">
        <v>107.11802962352792</v>
      </c>
      <c r="Z52" s="188">
        <v>19042</v>
      </c>
      <c r="AA52" s="204">
        <v>17.311695986181192</v>
      </c>
      <c r="AB52" s="184">
        <v>42752</v>
      </c>
      <c r="AC52" s="204">
        <v>19.25202080471934</v>
      </c>
      <c r="AD52" s="229">
        <v>2.2451423169835101</v>
      </c>
      <c r="AE52" s="206">
        <v>111.20817290279928</v>
      </c>
    </row>
    <row r="53" spans="2:50" x14ac:dyDescent="0.25">
      <c r="B53" s="191" t="s">
        <v>13</v>
      </c>
      <c r="C53" s="188">
        <v>92948</v>
      </c>
      <c r="D53" s="216">
        <v>187190</v>
      </c>
      <c r="E53" s="190">
        <v>2.0139217627060293</v>
      </c>
      <c r="F53" s="188">
        <v>5334</v>
      </c>
      <c r="G53" s="216">
        <v>8383</v>
      </c>
      <c r="H53" s="190">
        <v>1.5716160479940007</v>
      </c>
      <c r="I53" s="188">
        <v>87614</v>
      </c>
      <c r="J53" s="216">
        <v>178807</v>
      </c>
      <c r="K53" s="190">
        <v>2.040849635902938</v>
      </c>
      <c r="L53" s="147">
        <v>1</v>
      </c>
      <c r="M53" s="191" t="s">
        <v>13</v>
      </c>
      <c r="N53" s="188">
        <v>13689</v>
      </c>
      <c r="O53" s="204">
        <v>14.727589620002583</v>
      </c>
      <c r="P53" s="184">
        <v>38601</v>
      </c>
      <c r="Q53" s="204">
        <v>20.621293872535926</v>
      </c>
      <c r="R53" s="229">
        <v>2.8198553583168966</v>
      </c>
      <c r="S53" s="204">
        <v>140.01811840634591</v>
      </c>
      <c r="T53" s="188">
        <v>5258</v>
      </c>
      <c r="U53" s="204">
        <v>98.575178102737155</v>
      </c>
      <c r="V53" s="184">
        <v>11584</v>
      </c>
      <c r="W53" s="204">
        <v>138.18442085172373</v>
      </c>
      <c r="X53" s="229">
        <v>2.2031190566755421</v>
      </c>
      <c r="Y53" s="204">
        <v>140.18176128244474</v>
      </c>
      <c r="Z53" s="188">
        <v>8431</v>
      </c>
      <c r="AA53" s="204">
        <v>9.6228913187390148</v>
      </c>
      <c r="AB53" s="184">
        <v>27017</v>
      </c>
      <c r="AC53" s="204">
        <v>15.109587432259364</v>
      </c>
      <c r="AD53" s="229">
        <v>3.2044834539200568</v>
      </c>
      <c r="AE53" s="206">
        <v>157.01712647253848</v>
      </c>
    </row>
    <row r="54" spans="2:50" x14ac:dyDescent="0.25">
      <c r="B54" s="191" t="s">
        <v>14</v>
      </c>
      <c r="C54" s="188">
        <v>65892</v>
      </c>
      <c r="D54" s="216">
        <v>127832</v>
      </c>
      <c r="E54" s="190">
        <v>1.9400230680507498</v>
      </c>
      <c r="F54" s="188">
        <v>6204</v>
      </c>
      <c r="G54" s="216">
        <v>9370</v>
      </c>
      <c r="H54" s="190">
        <v>1.5103159252095422</v>
      </c>
      <c r="I54" s="188">
        <v>59688</v>
      </c>
      <c r="J54" s="216">
        <v>118462</v>
      </c>
      <c r="K54" s="190">
        <v>1.9846870392708753</v>
      </c>
      <c r="L54" s="147">
        <v>1</v>
      </c>
      <c r="M54" s="191" t="s">
        <v>14</v>
      </c>
      <c r="N54" s="188">
        <v>2181</v>
      </c>
      <c r="O54" s="186">
        <v>3.3099617556000731</v>
      </c>
      <c r="P54" s="184">
        <v>11330</v>
      </c>
      <c r="Q54" s="186">
        <v>8.8631954440202758</v>
      </c>
      <c r="R54" s="230">
        <v>5.1948647409445208</v>
      </c>
      <c r="S54" s="186">
        <v>267.77334901301424</v>
      </c>
      <c r="T54" s="188">
        <v>547</v>
      </c>
      <c r="U54" s="186">
        <v>8.8168923275306259</v>
      </c>
      <c r="V54" s="184">
        <v>2795</v>
      </c>
      <c r="W54" s="186">
        <v>29.829242262540024</v>
      </c>
      <c r="X54" s="230">
        <v>5.1096892138939669</v>
      </c>
      <c r="Y54" s="186">
        <v>338.31923034149594</v>
      </c>
      <c r="Z54" s="188">
        <v>1634</v>
      </c>
      <c r="AA54" s="186">
        <v>2.7375686905240584</v>
      </c>
      <c r="AB54" s="184">
        <v>8535</v>
      </c>
      <c r="AC54" s="186">
        <v>7.2048420590569124</v>
      </c>
      <c r="AD54" s="230">
        <v>5.2233782129742963</v>
      </c>
      <c r="AE54" s="614">
        <v>263.18397357465665</v>
      </c>
    </row>
    <row r="55" spans="2:50" ht="15.75" thickBot="1" x14ac:dyDescent="0.3">
      <c r="B55" s="192" t="s">
        <v>15</v>
      </c>
      <c r="C55" s="198">
        <v>76574</v>
      </c>
      <c r="D55" s="217">
        <v>143083</v>
      </c>
      <c r="E55" s="220">
        <v>1.8685585185572127</v>
      </c>
      <c r="F55" s="198">
        <v>8206</v>
      </c>
      <c r="G55" s="217">
        <v>11575</v>
      </c>
      <c r="H55" s="220">
        <v>1.4105532537167926</v>
      </c>
      <c r="I55" s="198">
        <v>68368</v>
      </c>
      <c r="J55" s="217">
        <v>131508</v>
      </c>
      <c r="K55" s="220">
        <v>1.9235314767142522</v>
      </c>
      <c r="L55" s="147">
        <v>1</v>
      </c>
      <c r="M55" s="192" t="s">
        <v>15</v>
      </c>
      <c r="N55" s="198">
        <v>2102</v>
      </c>
      <c r="O55" s="615">
        <v>2.7450570689790266</v>
      </c>
      <c r="P55" s="200">
        <v>9365</v>
      </c>
      <c r="Q55" s="615">
        <v>6.5451521145069647</v>
      </c>
      <c r="R55" s="616">
        <v>4.4552806850618456</v>
      </c>
      <c r="S55" s="201">
        <v>238.43409991258625</v>
      </c>
      <c r="T55" s="198">
        <v>636</v>
      </c>
      <c r="U55" s="615">
        <v>7.7504265171825484</v>
      </c>
      <c r="V55" s="200">
        <v>1858</v>
      </c>
      <c r="W55" s="615">
        <v>16.051835853131749</v>
      </c>
      <c r="X55" s="616">
        <v>2.9213836477987423</v>
      </c>
      <c r="Y55" s="615">
        <v>207.10906448238856</v>
      </c>
      <c r="Z55" s="198">
        <v>1466</v>
      </c>
      <c r="AA55" s="615">
        <v>2.1442780248069271</v>
      </c>
      <c r="AB55" s="200">
        <v>7507</v>
      </c>
      <c r="AC55" s="615">
        <v>5.7083979681844452</v>
      </c>
      <c r="AD55" s="616">
        <v>5.1207366984993179</v>
      </c>
      <c r="AE55" s="617">
        <v>266.21538355309286</v>
      </c>
    </row>
    <row r="56" spans="2:50" ht="15.75" thickBot="1" x14ac:dyDescent="0.3">
      <c r="B56" s="193" t="s">
        <v>147</v>
      </c>
      <c r="C56" s="194">
        <v>1128616</v>
      </c>
      <c r="D56" s="218">
        <v>2230279</v>
      </c>
      <c r="E56" s="221">
        <v>1.9761185381033053</v>
      </c>
      <c r="F56" s="194">
        <v>59133</v>
      </c>
      <c r="G56" s="218">
        <v>98411</v>
      </c>
      <c r="H56" s="221">
        <v>1.6642314781932255</v>
      </c>
      <c r="I56" s="233">
        <v>1069483</v>
      </c>
      <c r="J56" s="218">
        <v>2131868</v>
      </c>
      <c r="K56" s="221">
        <v>1.9933631483623395</v>
      </c>
      <c r="M56" s="193" t="s">
        <v>147</v>
      </c>
      <c r="N56" s="76">
        <v>254944</v>
      </c>
      <c r="O56" s="345">
        <v>22.58908255775215</v>
      </c>
      <c r="P56" s="270">
        <v>540348</v>
      </c>
      <c r="Q56" s="345">
        <v>24.227820824210784</v>
      </c>
      <c r="R56" s="271">
        <v>2.1194772185264217</v>
      </c>
      <c r="S56" s="345">
        <v>107.25455875540307</v>
      </c>
      <c r="T56" s="270">
        <v>40373</v>
      </c>
      <c r="U56" s="345">
        <v>68.274905721001815</v>
      </c>
      <c r="V56" s="270">
        <v>78618</v>
      </c>
      <c r="W56" s="345">
        <v>79.887410960156885</v>
      </c>
      <c r="X56" s="271">
        <v>1.9472915067000223</v>
      </c>
      <c r="Y56" s="345">
        <v>117.00845298360186</v>
      </c>
      <c r="Z56" s="270">
        <v>214571</v>
      </c>
      <c r="AA56" s="345">
        <v>20.0630585058388</v>
      </c>
      <c r="AB56" s="270">
        <v>461730</v>
      </c>
      <c r="AC56" s="345">
        <v>21.658470411864151</v>
      </c>
      <c r="AD56" s="271">
        <v>2.1518751369010722</v>
      </c>
      <c r="AE56" s="345">
        <v>107.95198750759285</v>
      </c>
    </row>
    <row r="57" spans="2:50" ht="15.75" thickBot="1" x14ac:dyDescent="0.3">
      <c r="B57" s="237" t="s">
        <v>271</v>
      </c>
      <c r="C57" s="240">
        <v>0.18103415780289309</v>
      </c>
      <c r="D57" s="239">
        <v>0.14098694700047018</v>
      </c>
      <c r="F57" s="234">
        <v>5.2394259872268333E-2</v>
      </c>
      <c r="G57" s="234">
        <v>4.4124972705208633E-2</v>
      </c>
      <c r="H57" s="232"/>
      <c r="I57" s="234">
        <v>0.94760574012773169</v>
      </c>
      <c r="J57" s="234">
        <v>0.95587502729479135</v>
      </c>
      <c r="M57" s="237" t="s">
        <v>271</v>
      </c>
      <c r="N57" s="239">
        <v>8.3121273189000935E-2</v>
      </c>
      <c r="P57" s="239">
        <v>5.8705076489624419E-2</v>
      </c>
      <c r="T57" s="231">
        <v>0.15836026735283043</v>
      </c>
      <c r="V57" s="231">
        <v>0.14549512536365453</v>
      </c>
      <c r="Z57" s="231">
        <v>0.84163973264716962</v>
      </c>
      <c r="AB57" s="231">
        <v>0.8545048746363455</v>
      </c>
    </row>
    <row r="58" spans="2:50" x14ac:dyDescent="0.25">
      <c r="E58" s="341"/>
    </row>
    <row r="59" spans="2:50" ht="23.25" x14ac:dyDescent="0.35">
      <c r="B59" s="183" t="s">
        <v>272</v>
      </c>
      <c r="E59" s="70"/>
    </row>
    <row r="60" spans="2:50" ht="15.75" thickBot="1" x14ac:dyDescent="0.3"/>
    <row r="61" spans="2:50" x14ac:dyDescent="0.25">
      <c r="B61" s="2093">
        <v>2019</v>
      </c>
      <c r="C61" s="2095" t="s">
        <v>261</v>
      </c>
      <c r="D61" s="2096"/>
      <c r="E61" s="2097"/>
      <c r="F61" s="2095" t="s">
        <v>262</v>
      </c>
      <c r="G61" s="2096"/>
      <c r="H61" s="2097"/>
      <c r="I61" s="2095" t="s">
        <v>263</v>
      </c>
      <c r="J61" s="2096"/>
      <c r="K61" s="2097"/>
      <c r="M61" s="2093">
        <v>2020</v>
      </c>
      <c r="N61" s="2095" t="s">
        <v>261</v>
      </c>
      <c r="O61" s="2096"/>
      <c r="P61" s="2096"/>
      <c r="Q61" s="2096"/>
      <c r="R61" s="2096"/>
      <c r="S61" s="2097"/>
      <c r="T61" s="2095" t="s">
        <v>262</v>
      </c>
      <c r="U61" s="2096"/>
      <c r="V61" s="2096"/>
      <c r="W61" s="2096"/>
      <c r="X61" s="2096"/>
      <c r="Y61" s="2097"/>
      <c r="Z61" s="2095" t="s">
        <v>263</v>
      </c>
      <c r="AA61" s="2096"/>
      <c r="AB61" s="2096"/>
      <c r="AC61" s="2096"/>
      <c r="AD61" s="2096"/>
      <c r="AE61" s="2097"/>
    </row>
    <row r="62" spans="2:50" ht="45.75" thickBot="1" x14ac:dyDescent="0.3">
      <c r="B62" s="2094"/>
      <c r="C62" s="209" t="s">
        <v>264</v>
      </c>
      <c r="D62" s="219" t="s">
        <v>148</v>
      </c>
      <c r="E62" s="214" t="s">
        <v>268</v>
      </c>
      <c r="F62" s="209" t="s">
        <v>264</v>
      </c>
      <c r="G62" s="219" t="s">
        <v>148</v>
      </c>
      <c r="H62" s="214" t="s">
        <v>268</v>
      </c>
      <c r="I62" s="209" t="s">
        <v>264</v>
      </c>
      <c r="J62" s="219" t="s">
        <v>148</v>
      </c>
      <c r="K62" s="214" t="s">
        <v>268</v>
      </c>
      <c r="M62" s="2094"/>
      <c r="N62" s="209" t="s">
        <v>264</v>
      </c>
      <c r="O62" s="210" t="s">
        <v>407</v>
      </c>
      <c r="P62" s="211" t="s">
        <v>148</v>
      </c>
      <c r="Q62" s="210" t="s">
        <v>407</v>
      </c>
      <c r="R62" s="228" t="s">
        <v>268</v>
      </c>
      <c r="S62" s="210" t="s">
        <v>407</v>
      </c>
      <c r="T62" s="209" t="s">
        <v>264</v>
      </c>
      <c r="U62" s="210" t="s">
        <v>407</v>
      </c>
      <c r="V62" s="211" t="s">
        <v>148</v>
      </c>
      <c r="W62" s="210" t="s">
        <v>407</v>
      </c>
      <c r="X62" s="228" t="s">
        <v>268</v>
      </c>
      <c r="Y62" s="210" t="s">
        <v>407</v>
      </c>
      <c r="Z62" s="209" t="s">
        <v>264</v>
      </c>
      <c r="AA62" s="210" t="s">
        <v>407</v>
      </c>
      <c r="AB62" s="211" t="s">
        <v>148</v>
      </c>
      <c r="AC62" s="210" t="s">
        <v>407</v>
      </c>
      <c r="AD62" s="228" t="s">
        <v>268</v>
      </c>
      <c r="AE62" s="210" t="s">
        <v>407</v>
      </c>
    </row>
    <row r="63" spans="2:50" x14ac:dyDescent="0.25">
      <c r="B63" s="202" t="s">
        <v>4</v>
      </c>
      <c r="C63" s="203">
        <v>10819</v>
      </c>
      <c r="D63" s="215">
        <v>31297</v>
      </c>
      <c r="E63" s="208">
        <v>2.892781218227193</v>
      </c>
      <c r="F63" s="203">
        <v>2064</v>
      </c>
      <c r="G63" s="215">
        <v>3927</v>
      </c>
      <c r="H63" s="208">
        <v>1.9026162790697674</v>
      </c>
      <c r="I63" s="203">
        <v>8755</v>
      </c>
      <c r="J63" s="215">
        <v>27370</v>
      </c>
      <c r="K63" s="208">
        <v>3.1262135922330097</v>
      </c>
      <c r="L63" s="147">
        <v>1</v>
      </c>
      <c r="M63" s="202" t="s">
        <v>4</v>
      </c>
      <c r="N63" s="203">
        <v>11453</v>
      </c>
      <c r="O63" s="204">
        <v>105.86006100378962</v>
      </c>
      <c r="P63" s="205">
        <v>30507</v>
      </c>
      <c r="Q63" s="204">
        <v>97.475796402211074</v>
      </c>
      <c r="R63" s="229">
        <v>2.6636689077097704</v>
      </c>
      <c r="S63" s="204">
        <v>92.079860409981805</v>
      </c>
      <c r="T63" s="203">
        <v>2014</v>
      </c>
      <c r="U63" s="204">
        <v>97.577519379844958</v>
      </c>
      <c r="V63" s="205">
        <v>3884</v>
      </c>
      <c r="W63" s="204">
        <v>98.905016552075381</v>
      </c>
      <c r="X63" s="229">
        <v>1.9285004965243298</v>
      </c>
      <c r="Y63" s="204">
        <v>101.3604539044109</v>
      </c>
      <c r="Z63" s="203">
        <v>9439</v>
      </c>
      <c r="AA63" s="204">
        <v>107.81267846944603</v>
      </c>
      <c r="AB63" s="205">
        <v>26623</v>
      </c>
      <c r="AC63" s="204">
        <v>97.270734380708802</v>
      </c>
      <c r="AD63" s="229">
        <v>2.8205318359995761</v>
      </c>
      <c r="AE63" s="206">
        <v>90.221981089427445</v>
      </c>
    </row>
    <row r="64" spans="2:50" x14ac:dyDescent="0.25">
      <c r="B64" s="191" t="s">
        <v>5</v>
      </c>
      <c r="C64" s="188">
        <v>11198</v>
      </c>
      <c r="D64" s="216">
        <v>33853</v>
      </c>
      <c r="E64" s="190">
        <v>3.0231291302018217</v>
      </c>
      <c r="F64" s="188">
        <v>2821</v>
      </c>
      <c r="G64" s="216">
        <v>5853</v>
      </c>
      <c r="H64" s="190">
        <v>2.0747961715703651</v>
      </c>
      <c r="I64" s="188">
        <v>8377</v>
      </c>
      <c r="J64" s="216">
        <v>28000</v>
      </c>
      <c r="K64" s="190">
        <v>3.342485376626477</v>
      </c>
      <c r="L64" s="147">
        <v>1</v>
      </c>
      <c r="M64" s="191" t="s">
        <v>5</v>
      </c>
      <c r="N64" s="188">
        <v>10614</v>
      </c>
      <c r="O64" s="204">
        <v>94.784782996963742</v>
      </c>
      <c r="P64" s="184">
        <v>29199</v>
      </c>
      <c r="Q64" s="204">
        <v>86.252326234011761</v>
      </c>
      <c r="R64" s="229">
        <v>2.7509892594686263</v>
      </c>
      <c r="S64" s="204">
        <v>90.998073221072502</v>
      </c>
      <c r="T64" s="188">
        <v>1964</v>
      </c>
      <c r="U64" s="204">
        <v>69.620701878766397</v>
      </c>
      <c r="V64" s="184">
        <v>3590</v>
      </c>
      <c r="W64" s="204">
        <v>61.336066974201266</v>
      </c>
      <c r="X64" s="229">
        <v>1.8279022403258656</v>
      </c>
      <c r="Y64" s="204">
        <v>88.100328377913328</v>
      </c>
      <c r="Z64" s="188">
        <v>8650</v>
      </c>
      <c r="AA64" s="204">
        <v>103.25892324221083</v>
      </c>
      <c r="AB64" s="184">
        <v>25609</v>
      </c>
      <c r="AC64" s="204">
        <v>91.460714285714289</v>
      </c>
      <c r="AD64" s="229">
        <v>2.9605780346820811</v>
      </c>
      <c r="AE64" s="206">
        <v>88.574150701899271</v>
      </c>
    </row>
    <row r="65" spans="2:31" x14ac:dyDescent="0.25">
      <c r="B65" s="191" t="s">
        <v>6</v>
      </c>
      <c r="C65" s="188">
        <v>9856</v>
      </c>
      <c r="D65" s="216">
        <v>23661</v>
      </c>
      <c r="E65" s="190">
        <v>2.4006696428571428</v>
      </c>
      <c r="F65" s="188">
        <v>2158</v>
      </c>
      <c r="G65" s="216">
        <v>3788</v>
      </c>
      <c r="H65" s="190">
        <v>1.7553290083410564</v>
      </c>
      <c r="I65" s="188">
        <v>7698</v>
      </c>
      <c r="J65" s="216">
        <v>19873</v>
      </c>
      <c r="K65" s="190">
        <v>2.5815796310730059</v>
      </c>
      <c r="L65" s="147">
        <v>1</v>
      </c>
      <c r="M65" s="191" t="s">
        <v>6</v>
      </c>
      <c r="N65" s="188">
        <v>3192</v>
      </c>
      <c r="O65" s="204">
        <v>32.386363636363633</v>
      </c>
      <c r="P65" s="184">
        <v>12670</v>
      </c>
      <c r="Q65" s="204">
        <v>53.548032627530539</v>
      </c>
      <c r="R65" s="229">
        <v>3.9692982456140351</v>
      </c>
      <c r="S65" s="204">
        <v>165.34129372711183</v>
      </c>
      <c r="T65" s="188">
        <v>829</v>
      </c>
      <c r="U65" s="204">
        <v>38.415199258572756</v>
      </c>
      <c r="V65" s="184">
        <v>1471</v>
      </c>
      <c r="W65" s="204">
        <v>38.833157338965151</v>
      </c>
      <c r="X65" s="229">
        <v>1.7744270205066346</v>
      </c>
      <c r="Y65" s="204">
        <v>101.08800185462823</v>
      </c>
      <c r="Z65" s="188">
        <v>2363</v>
      </c>
      <c r="AA65" s="204">
        <v>30.696284749285528</v>
      </c>
      <c r="AB65" s="184">
        <v>11199</v>
      </c>
      <c r="AC65" s="204">
        <v>56.352840537412575</v>
      </c>
      <c r="AD65" s="229">
        <v>4.7393144308082942</v>
      </c>
      <c r="AE65" s="206">
        <v>183.58195787431313</v>
      </c>
    </row>
    <row r="66" spans="2:31" x14ac:dyDescent="0.25">
      <c r="B66" s="191" t="s">
        <v>7</v>
      </c>
      <c r="C66" s="188">
        <v>15484</v>
      </c>
      <c r="D66" s="216">
        <v>34296</v>
      </c>
      <c r="E66" s="190">
        <v>2.2149315422371481</v>
      </c>
      <c r="F66" s="188">
        <v>2148</v>
      </c>
      <c r="G66" s="216">
        <v>3897</v>
      </c>
      <c r="H66" s="190">
        <v>1.8142458100558658</v>
      </c>
      <c r="I66" s="188">
        <v>13336</v>
      </c>
      <c r="J66" s="216">
        <v>30399</v>
      </c>
      <c r="K66" s="190">
        <v>2.2794691061787642</v>
      </c>
      <c r="L66" s="147">
        <v>1</v>
      </c>
      <c r="M66" s="191" t="s">
        <v>7</v>
      </c>
      <c r="N66" s="188">
        <v>0</v>
      </c>
      <c r="O66" s="204">
        <v>0</v>
      </c>
      <c r="P66" s="184">
        <v>4261</v>
      </c>
      <c r="Q66" s="204">
        <v>12.424189409843715</v>
      </c>
      <c r="R66" s="229">
        <v>0</v>
      </c>
      <c r="S66" s="204">
        <v>0</v>
      </c>
      <c r="T66" s="188">
        <v>0</v>
      </c>
      <c r="U66" s="204">
        <v>0</v>
      </c>
      <c r="V66" s="184">
        <v>66</v>
      </c>
      <c r="W66" s="204">
        <v>1.6936104695919936</v>
      </c>
      <c r="X66" s="229">
        <v>0</v>
      </c>
      <c r="Y66" s="204">
        <v>0</v>
      </c>
      <c r="Z66" s="188">
        <v>0</v>
      </c>
      <c r="AA66" s="204">
        <v>0</v>
      </c>
      <c r="AB66" s="184">
        <v>4195</v>
      </c>
      <c r="AC66" s="204">
        <v>13.799796045922562</v>
      </c>
      <c r="AD66" s="229">
        <v>0</v>
      </c>
      <c r="AE66" s="206">
        <v>0</v>
      </c>
    </row>
    <row r="67" spans="2:31" x14ac:dyDescent="0.25">
      <c r="B67" s="191" t="s">
        <v>8</v>
      </c>
      <c r="C67" s="188">
        <v>17483</v>
      </c>
      <c r="D67" s="216">
        <v>38043</v>
      </c>
      <c r="E67" s="190">
        <v>2.1759995424126295</v>
      </c>
      <c r="F67" s="188">
        <v>2641</v>
      </c>
      <c r="G67" s="216">
        <v>4766</v>
      </c>
      <c r="H67" s="190">
        <v>1.804619462324877</v>
      </c>
      <c r="I67" s="188">
        <v>14842</v>
      </c>
      <c r="J67" s="216">
        <v>33277</v>
      </c>
      <c r="K67" s="190">
        <v>2.2420832771863632</v>
      </c>
      <c r="L67" s="147">
        <v>1</v>
      </c>
      <c r="M67" s="191" t="s">
        <v>8</v>
      </c>
      <c r="N67" s="188">
        <v>595</v>
      </c>
      <c r="O67" s="204">
        <v>3.4033060687525025</v>
      </c>
      <c r="P67" s="184">
        <v>4775</v>
      </c>
      <c r="Q67" s="204">
        <v>12.551586362799991</v>
      </c>
      <c r="R67" s="229">
        <v>8.0252100840336134</v>
      </c>
      <c r="S67" s="204">
        <v>368.80568803501211</v>
      </c>
      <c r="T67" s="188">
        <v>260</v>
      </c>
      <c r="U67" s="204">
        <v>9.8447557743279059</v>
      </c>
      <c r="V67" s="184">
        <v>441</v>
      </c>
      <c r="W67" s="204">
        <v>9.253042383550147</v>
      </c>
      <c r="X67" s="229">
        <v>1.6961538461538461</v>
      </c>
      <c r="Y67" s="204">
        <v>93.989557442138221</v>
      </c>
      <c r="Z67" s="188">
        <v>335</v>
      </c>
      <c r="AA67" s="204">
        <v>2.2571082064411807</v>
      </c>
      <c r="AB67" s="184">
        <v>4334</v>
      </c>
      <c r="AC67" s="204">
        <v>13.024010577876609</v>
      </c>
      <c r="AD67" s="229">
        <v>12.93731343283582</v>
      </c>
      <c r="AE67" s="206">
        <v>577.0219850652079</v>
      </c>
    </row>
    <row r="68" spans="2:31" x14ac:dyDescent="0.25">
      <c r="B68" s="191" t="s">
        <v>9</v>
      </c>
      <c r="C68" s="188">
        <v>23771</v>
      </c>
      <c r="D68" s="216">
        <v>48381</v>
      </c>
      <c r="E68" s="190">
        <v>2.035295107483909</v>
      </c>
      <c r="F68" s="188">
        <v>2591</v>
      </c>
      <c r="G68" s="216">
        <v>4928</v>
      </c>
      <c r="H68" s="190">
        <v>1.9019683519876496</v>
      </c>
      <c r="I68" s="188">
        <v>21180</v>
      </c>
      <c r="J68" s="216">
        <v>43453</v>
      </c>
      <c r="K68" s="190">
        <v>2.0516052880075542</v>
      </c>
      <c r="L68" s="147">
        <v>1</v>
      </c>
      <c r="M68" s="191" t="s">
        <v>9</v>
      </c>
      <c r="N68" s="188">
        <v>5474</v>
      </c>
      <c r="O68" s="204">
        <v>23.028059400109377</v>
      </c>
      <c r="P68" s="184">
        <v>12021</v>
      </c>
      <c r="Q68" s="204">
        <v>24.846530662863518</v>
      </c>
      <c r="R68" s="229">
        <v>2.1960175374497624</v>
      </c>
      <c r="S68" s="204">
        <v>107.89676294974949</v>
      </c>
      <c r="T68" s="188">
        <v>1508</v>
      </c>
      <c r="U68" s="204">
        <v>58.201466615206485</v>
      </c>
      <c r="V68" s="184">
        <v>2780</v>
      </c>
      <c r="W68" s="204">
        <v>56.412337662337663</v>
      </c>
      <c r="X68" s="229">
        <v>1.8435013262599469</v>
      </c>
      <c r="Y68" s="204">
        <v>96.925972734162386</v>
      </c>
      <c r="Z68" s="188">
        <v>3966</v>
      </c>
      <c r="AA68" s="204">
        <v>18.725212464589237</v>
      </c>
      <c r="AB68" s="184">
        <v>9241</v>
      </c>
      <c r="AC68" s="204">
        <v>21.266655927093641</v>
      </c>
      <c r="AD68" s="229">
        <v>2.3300554715078166</v>
      </c>
      <c r="AE68" s="206">
        <v>113.57230774983445</v>
      </c>
    </row>
    <row r="69" spans="2:31" x14ac:dyDescent="0.25">
      <c r="B69" s="191" t="s">
        <v>10</v>
      </c>
      <c r="C69" s="188">
        <v>31262</v>
      </c>
      <c r="D69" s="216">
        <v>53900</v>
      </c>
      <c r="E69" s="190">
        <v>1.7241379310344827</v>
      </c>
      <c r="F69" s="188">
        <v>1572</v>
      </c>
      <c r="G69" s="216">
        <v>4064</v>
      </c>
      <c r="H69" s="190">
        <v>2.5852417302798982</v>
      </c>
      <c r="I69" s="188">
        <v>29690</v>
      </c>
      <c r="J69" s="216">
        <v>49836</v>
      </c>
      <c r="K69" s="190">
        <v>1.6785449646345572</v>
      </c>
      <c r="L69" s="147">
        <v>1</v>
      </c>
      <c r="M69" s="191" t="s">
        <v>10</v>
      </c>
      <c r="N69" s="188">
        <v>11428</v>
      </c>
      <c r="O69" s="204">
        <v>36.555562663937046</v>
      </c>
      <c r="P69" s="184">
        <v>20692</v>
      </c>
      <c r="Q69" s="204">
        <v>38.38961038961039</v>
      </c>
      <c r="R69" s="229">
        <v>1.8106405320266012</v>
      </c>
      <c r="S69" s="204">
        <v>105.01715085754289</v>
      </c>
      <c r="T69" s="188">
        <v>2683</v>
      </c>
      <c r="U69" s="204">
        <v>170.6743002544529</v>
      </c>
      <c r="V69" s="184">
        <v>6680</v>
      </c>
      <c r="W69" s="204">
        <v>164.37007874015748</v>
      </c>
      <c r="X69" s="229">
        <v>2.4897502795378306</v>
      </c>
      <c r="Y69" s="204">
        <v>96.30628541913066</v>
      </c>
      <c r="Z69" s="188">
        <v>8745</v>
      </c>
      <c r="AA69" s="204">
        <v>29.454361737958905</v>
      </c>
      <c r="AB69" s="184">
        <v>14012</v>
      </c>
      <c r="AC69" s="204">
        <v>28.116221205554222</v>
      </c>
      <c r="AD69" s="229">
        <v>1.6022870211549456</v>
      </c>
      <c r="AE69" s="206">
        <v>95.456901954591729</v>
      </c>
    </row>
    <row r="70" spans="2:31" x14ac:dyDescent="0.25">
      <c r="B70" s="191" t="s">
        <v>11</v>
      </c>
      <c r="C70" s="188">
        <v>37184</v>
      </c>
      <c r="D70" s="216">
        <v>61864</v>
      </c>
      <c r="E70" s="190">
        <v>1.6637263339070567</v>
      </c>
      <c r="F70" s="188">
        <v>2338</v>
      </c>
      <c r="G70" s="216">
        <v>7025</v>
      </c>
      <c r="H70" s="190">
        <v>3.0047048759623611</v>
      </c>
      <c r="I70" s="188">
        <v>34846</v>
      </c>
      <c r="J70" s="216">
        <v>54839</v>
      </c>
      <c r="K70" s="190">
        <v>1.5737530850025827</v>
      </c>
      <c r="L70" s="147">
        <v>1</v>
      </c>
      <c r="M70" s="191" t="s">
        <v>11</v>
      </c>
      <c r="N70" s="188">
        <v>15313</v>
      </c>
      <c r="O70" s="204">
        <v>41.181691049913944</v>
      </c>
      <c r="P70" s="184">
        <v>28749</v>
      </c>
      <c r="Q70" s="204">
        <v>46.471291866028707</v>
      </c>
      <c r="R70" s="229">
        <v>1.8774244106314897</v>
      </c>
      <c r="S70" s="204">
        <v>112.84454494523683</v>
      </c>
      <c r="T70" s="188">
        <v>5102</v>
      </c>
      <c r="U70" s="204">
        <v>218.22070145423439</v>
      </c>
      <c r="V70" s="184">
        <v>11192</v>
      </c>
      <c r="W70" s="204">
        <v>159.31672597864767</v>
      </c>
      <c r="X70" s="229">
        <v>2.1936495491963934</v>
      </c>
      <c r="Y70" s="204">
        <v>73.007155103504161</v>
      </c>
      <c r="Z70" s="188">
        <v>10211</v>
      </c>
      <c r="AA70" s="204">
        <v>29.303219881765479</v>
      </c>
      <c r="AB70" s="184">
        <v>17557</v>
      </c>
      <c r="AC70" s="204">
        <v>32.01553638833677</v>
      </c>
      <c r="AD70" s="229">
        <v>1.7194202330819703</v>
      </c>
      <c r="AE70" s="206">
        <v>109.25603574458751</v>
      </c>
    </row>
    <row r="71" spans="2:31" x14ac:dyDescent="0.25">
      <c r="B71" s="191" t="s">
        <v>12</v>
      </c>
      <c r="C71" s="188">
        <v>21976</v>
      </c>
      <c r="D71" s="216">
        <v>39608</v>
      </c>
      <c r="E71" s="190">
        <v>1.8023298143429196</v>
      </c>
      <c r="F71" s="188">
        <v>2104</v>
      </c>
      <c r="G71" s="216">
        <v>3789</v>
      </c>
      <c r="H71" s="190">
        <v>1.8008555133079849</v>
      </c>
      <c r="I71" s="188">
        <v>19872</v>
      </c>
      <c r="J71" s="216">
        <v>35820</v>
      </c>
      <c r="K71" s="190">
        <v>1.8025362318840579</v>
      </c>
      <c r="L71" s="147">
        <v>1</v>
      </c>
      <c r="M71" s="191" t="s">
        <v>12</v>
      </c>
      <c r="N71" s="188">
        <v>8458</v>
      </c>
      <c r="O71" s="204">
        <v>38.487440844557696</v>
      </c>
      <c r="P71" s="184">
        <v>20108</v>
      </c>
      <c r="Q71" s="204">
        <v>50.767521712785289</v>
      </c>
      <c r="R71" s="229">
        <v>2.3773941830219911</v>
      </c>
      <c r="S71" s="204">
        <v>131.90672229370651</v>
      </c>
      <c r="T71" s="188">
        <v>3870</v>
      </c>
      <c r="U71" s="204">
        <v>183.93536121673003</v>
      </c>
      <c r="V71" s="184">
        <v>7336</v>
      </c>
      <c r="W71" s="204">
        <v>193.61309052520454</v>
      </c>
      <c r="X71" s="229">
        <v>1.8956072351421189</v>
      </c>
      <c r="Y71" s="204">
        <v>105.26148384109311</v>
      </c>
      <c r="Z71" s="188">
        <v>4588</v>
      </c>
      <c r="AA71" s="204">
        <v>23.087761674718195</v>
      </c>
      <c r="AB71" s="184">
        <v>12772</v>
      </c>
      <c r="AC71" s="204">
        <v>35.656058068118369</v>
      </c>
      <c r="AD71" s="229">
        <v>2.7837837837837838</v>
      </c>
      <c r="AE71" s="206">
        <v>154.43705011544208</v>
      </c>
    </row>
    <row r="72" spans="2:31" x14ac:dyDescent="0.25">
      <c r="B72" s="191" t="s">
        <v>13</v>
      </c>
      <c r="C72" s="188">
        <v>16083</v>
      </c>
      <c r="D72" s="216">
        <v>34745</v>
      </c>
      <c r="E72" s="190">
        <v>2.1603556550394827</v>
      </c>
      <c r="F72" s="188">
        <v>3043</v>
      </c>
      <c r="G72" s="216">
        <v>5306</v>
      </c>
      <c r="H72" s="190">
        <v>1.7436740059152152</v>
      </c>
      <c r="I72" s="188">
        <v>13040</v>
      </c>
      <c r="J72" s="216">
        <v>29439</v>
      </c>
      <c r="K72" s="190">
        <v>2.2575920245398775</v>
      </c>
      <c r="L72" s="147">
        <v>1</v>
      </c>
      <c r="M72" s="191" t="s">
        <v>13</v>
      </c>
      <c r="N72" s="188">
        <v>4316</v>
      </c>
      <c r="O72" s="204">
        <v>26.835789342784306</v>
      </c>
      <c r="P72" s="184">
        <v>17605</v>
      </c>
      <c r="Q72" s="204">
        <v>50.669161030364087</v>
      </c>
      <c r="R72" s="229">
        <v>4.0790083410565341</v>
      </c>
      <c r="S72" s="204">
        <v>188.81188990995034</v>
      </c>
      <c r="T72" s="188">
        <v>1928</v>
      </c>
      <c r="U72" s="204">
        <v>63.358527768649367</v>
      </c>
      <c r="V72" s="184">
        <v>4119</v>
      </c>
      <c r="W72" s="204">
        <v>77.629099133056911</v>
      </c>
      <c r="X72" s="229">
        <v>2.1364107883817427</v>
      </c>
      <c r="Y72" s="204">
        <v>122.52352109019304</v>
      </c>
      <c r="Z72" s="188">
        <v>2388</v>
      </c>
      <c r="AA72" s="204">
        <v>18.312883435582823</v>
      </c>
      <c r="AB72" s="184">
        <v>13486</v>
      </c>
      <c r="AC72" s="204">
        <v>45.809979958558372</v>
      </c>
      <c r="AD72" s="229">
        <v>5.6474036850921276</v>
      </c>
      <c r="AE72" s="206">
        <v>250.15164935494187</v>
      </c>
    </row>
    <row r="73" spans="2:31" x14ac:dyDescent="0.25">
      <c r="B73" s="191" t="s">
        <v>14</v>
      </c>
      <c r="C73" s="188">
        <v>10698</v>
      </c>
      <c r="D73" s="216">
        <v>27705</v>
      </c>
      <c r="E73" s="190">
        <v>2.5897363993269771</v>
      </c>
      <c r="F73" s="188">
        <v>2568</v>
      </c>
      <c r="G73" s="216">
        <v>4203</v>
      </c>
      <c r="H73" s="190">
        <v>1.6366822429906542</v>
      </c>
      <c r="I73" s="188">
        <v>8130</v>
      </c>
      <c r="J73" s="216">
        <v>23502</v>
      </c>
      <c r="K73" s="190">
        <v>2.8907749077490776</v>
      </c>
      <c r="L73" s="147">
        <v>1</v>
      </c>
      <c r="M73" s="191" t="s">
        <v>14</v>
      </c>
      <c r="N73" s="188">
        <v>979</v>
      </c>
      <c r="O73" s="204">
        <v>9.1512432230323437</v>
      </c>
      <c r="P73" s="184">
        <v>9581</v>
      </c>
      <c r="Q73" s="204">
        <v>34.582205378090599</v>
      </c>
      <c r="R73" s="229">
        <v>9.786516853932584</v>
      </c>
      <c r="S73" s="204">
        <v>377.89625447886948</v>
      </c>
      <c r="T73" s="188">
        <v>315</v>
      </c>
      <c r="U73" s="204">
        <v>12.266355140186915</v>
      </c>
      <c r="V73" s="184">
        <v>945</v>
      </c>
      <c r="W73" s="204">
        <v>22.483940042826553</v>
      </c>
      <c r="X73" s="229">
        <v>3</v>
      </c>
      <c r="Y73" s="204">
        <v>183.29764453961457</v>
      </c>
      <c r="Z73" s="188">
        <v>664</v>
      </c>
      <c r="AA73" s="204">
        <v>8.1672816728167277</v>
      </c>
      <c r="AB73" s="184">
        <v>8636</v>
      </c>
      <c r="AC73" s="204">
        <v>36.745808867330439</v>
      </c>
      <c r="AD73" s="229">
        <v>13.006024096385541</v>
      </c>
      <c r="AE73" s="206">
        <v>449.91479833041632</v>
      </c>
    </row>
    <row r="74" spans="2:31" ht="15.75" thickBot="1" x14ac:dyDescent="0.3">
      <c r="B74" s="192" t="s">
        <v>15</v>
      </c>
      <c r="C74" s="198">
        <v>12558</v>
      </c>
      <c r="D74" s="217">
        <v>12558</v>
      </c>
      <c r="E74" s="220">
        <v>1</v>
      </c>
      <c r="F74" s="198">
        <v>3152</v>
      </c>
      <c r="G74" s="217">
        <v>4983</v>
      </c>
      <c r="H74" s="220">
        <v>1.5809010152284264</v>
      </c>
      <c r="I74" s="198">
        <v>9406</v>
      </c>
      <c r="J74" s="217">
        <v>24583</v>
      </c>
      <c r="K74" s="220">
        <v>2.6135445460344462</v>
      </c>
      <c r="L74" s="147">
        <v>1</v>
      </c>
      <c r="M74" s="192" t="s">
        <v>15</v>
      </c>
      <c r="N74" s="198">
        <v>560</v>
      </c>
      <c r="O74" s="204">
        <v>4.4593088071348941</v>
      </c>
      <c r="P74" s="184">
        <v>6283</v>
      </c>
      <c r="Q74" s="204">
        <v>50.031852205765247</v>
      </c>
      <c r="R74" s="229">
        <v>11.219642857142857</v>
      </c>
      <c r="S74" s="204">
        <v>1121.9642857142856</v>
      </c>
      <c r="T74" s="188">
        <v>174</v>
      </c>
      <c r="U74" s="204">
        <v>5.5203045685279184</v>
      </c>
      <c r="V74" s="184">
        <v>579</v>
      </c>
      <c r="W74" s="204">
        <v>11.619506321493077</v>
      </c>
      <c r="X74" s="229">
        <v>3.3275862068965516</v>
      </c>
      <c r="Y74" s="204">
        <v>210.48668922612745</v>
      </c>
      <c r="Z74" s="188">
        <v>386</v>
      </c>
      <c r="AA74" s="204">
        <v>4.1037635551775464</v>
      </c>
      <c r="AB74" s="184">
        <v>5704</v>
      </c>
      <c r="AC74" s="204">
        <v>23.203026481715007</v>
      </c>
      <c r="AD74" s="229">
        <v>14.777202072538859</v>
      </c>
      <c r="AE74" s="206">
        <v>565.40846395598794</v>
      </c>
    </row>
    <row r="75" spans="2:31" ht="15.75" thickBot="1" x14ac:dyDescent="0.3">
      <c r="B75" s="193" t="s">
        <v>147</v>
      </c>
      <c r="C75" s="194">
        <v>218372</v>
      </c>
      <c r="D75" s="218">
        <v>439911</v>
      </c>
      <c r="E75" s="221">
        <v>2.0145027750810542</v>
      </c>
      <c r="F75" s="194">
        <v>29200</v>
      </c>
      <c r="G75" s="218">
        <v>56529</v>
      </c>
      <c r="H75" s="221">
        <v>1.9359246575342466</v>
      </c>
      <c r="I75" s="233">
        <v>189172</v>
      </c>
      <c r="J75" s="218">
        <v>400391</v>
      </c>
      <c r="K75" s="221">
        <v>2.1165447317784873</v>
      </c>
      <c r="M75" s="193" t="s">
        <v>147</v>
      </c>
      <c r="N75" s="76">
        <v>72382</v>
      </c>
      <c r="O75" s="254">
        <v>33.146190903595702</v>
      </c>
      <c r="P75" s="270">
        <v>196451</v>
      </c>
      <c r="Q75" s="254">
        <v>44.656987436095029</v>
      </c>
      <c r="R75" s="271">
        <v>2.7140863750656239</v>
      </c>
      <c r="S75" s="254">
        <v>134.72735846474185</v>
      </c>
      <c r="T75" s="270">
        <v>20647</v>
      </c>
      <c r="U75" s="254">
        <v>70.708904109589042</v>
      </c>
      <c r="V75" s="270">
        <v>43083</v>
      </c>
      <c r="W75" s="254">
        <v>76.21397866581755</v>
      </c>
      <c r="X75" s="271">
        <v>2.0866469705041895</v>
      </c>
      <c r="Y75" s="254">
        <v>107.78554642523719</v>
      </c>
      <c r="Z75" s="270">
        <v>51735</v>
      </c>
      <c r="AA75" s="254">
        <v>27.348127629881802</v>
      </c>
      <c r="AB75" s="270">
        <v>153368</v>
      </c>
      <c r="AC75" s="254">
        <v>38.304557295243903</v>
      </c>
      <c r="AD75" s="271">
        <v>2.9644921233207695</v>
      </c>
      <c r="AE75" s="254">
        <v>140.0628145869504</v>
      </c>
    </row>
    <row r="76" spans="2:31" ht="15.75" thickBot="1" x14ac:dyDescent="0.3">
      <c r="B76" s="237" t="s">
        <v>271</v>
      </c>
      <c r="C76" s="240">
        <v>3.5027672040564166E-2</v>
      </c>
      <c r="D76" s="239">
        <v>2.7808946253775352E-2</v>
      </c>
      <c r="F76" s="234">
        <v>0.1337167768761563</v>
      </c>
      <c r="G76" s="234">
        <v>0.12850099224615888</v>
      </c>
      <c r="H76" s="232"/>
      <c r="I76" s="234">
        <v>0.86628322312384376</v>
      </c>
      <c r="J76" s="234">
        <v>0.91016364673763561</v>
      </c>
      <c r="M76" s="237" t="s">
        <v>271</v>
      </c>
      <c r="N76" s="239">
        <v>2.3599237463781324E-2</v>
      </c>
      <c r="P76" s="239">
        <v>2.1343043707875677E-2</v>
      </c>
      <c r="T76" s="231">
        <v>0.28525047663783815</v>
      </c>
      <c r="V76" s="231">
        <v>0.21930659553781859</v>
      </c>
      <c r="Z76" s="231">
        <v>0.71474952336216191</v>
      </c>
      <c r="AB76" s="231">
        <v>0.78069340446218138</v>
      </c>
    </row>
    <row r="82" spans="1:22" ht="15.75" x14ac:dyDescent="0.25">
      <c r="A82" s="552" t="s">
        <v>416</v>
      </c>
      <c r="C82" s="2"/>
      <c r="D82" s="2"/>
      <c r="E82" s="2"/>
      <c r="F82" s="2"/>
      <c r="G82" s="2"/>
      <c r="V82" s="147" t="s">
        <v>46</v>
      </c>
    </row>
    <row r="83" spans="1:22" x14ac:dyDescent="0.25">
      <c r="A83" s="541" t="s">
        <v>417</v>
      </c>
      <c r="B83" s="542" t="s">
        <v>410</v>
      </c>
      <c r="C83" s="542" t="s">
        <v>153</v>
      </c>
      <c r="D83" s="542" t="s">
        <v>154</v>
      </c>
      <c r="E83" s="543" t="s">
        <v>268</v>
      </c>
      <c r="F83" s="542" t="s">
        <v>411</v>
      </c>
      <c r="G83" s="2105" t="s">
        <v>412</v>
      </c>
      <c r="H83" s="2105"/>
      <c r="V83" s="147" t="s">
        <v>265</v>
      </c>
    </row>
    <row r="84" spans="1:22" x14ac:dyDescent="0.25">
      <c r="A84" s="544">
        <v>1</v>
      </c>
      <c r="B84" s="545" t="s">
        <v>328</v>
      </c>
      <c r="C84" s="546">
        <v>2008</v>
      </c>
      <c r="D84" s="546">
        <v>4268</v>
      </c>
      <c r="E84" s="547">
        <v>2.1254980079681274</v>
      </c>
      <c r="F84" s="548">
        <v>0.20926697720029419</v>
      </c>
      <c r="G84" s="13" t="s">
        <v>328</v>
      </c>
      <c r="H84" s="549">
        <v>0.20926697720029419</v>
      </c>
      <c r="V84" s="147" t="s">
        <v>270</v>
      </c>
    </row>
    <row r="85" spans="1:22" x14ac:dyDescent="0.25">
      <c r="A85" s="544">
        <v>2</v>
      </c>
      <c r="B85" s="545" t="s">
        <v>52</v>
      </c>
      <c r="C85" s="546">
        <v>1701</v>
      </c>
      <c r="D85" s="546">
        <v>3589</v>
      </c>
      <c r="E85" s="547">
        <v>2.1099353321575545</v>
      </c>
      <c r="F85" s="548">
        <v>0.17597450355479285</v>
      </c>
      <c r="G85" s="13" t="s">
        <v>52</v>
      </c>
      <c r="H85" s="549">
        <v>0.17597450355479285</v>
      </c>
      <c r="V85" s="147" t="s">
        <v>272</v>
      </c>
    </row>
    <row r="86" spans="1:22" x14ac:dyDescent="0.25">
      <c r="A86" s="544">
        <v>3</v>
      </c>
      <c r="B86" s="545" t="s">
        <v>64</v>
      </c>
      <c r="C86" s="546">
        <v>909</v>
      </c>
      <c r="D86" s="546">
        <v>2214</v>
      </c>
      <c r="E86" s="547">
        <v>2.4356435643564356</v>
      </c>
      <c r="F86" s="548">
        <v>0.10855601863201765</v>
      </c>
      <c r="G86" s="13" t="s">
        <v>64</v>
      </c>
      <c r="H86" s="549">
        <v>0.10855601863201765</v>
      </c>
    </row>
    <row r="87" spans="1:22" x14ac:dyDescent="0.25">
      <c r="A87" s="544">
        <v>4</v>
      </c>
      <c r="B87" s="545" t="s">
        <v>61</v>
      </c>
      <c r="C87" s="546">
        <v>732</v>
      </c>
      <c r="D87" s="546">
        <v>1494</v>
      </c>
      <c r="E87" s="547">
        <v>2.040983606557377</v>
      </c>
      <c r="F87" s="548">
        <v>7.3253248345182639E-2</v>
      </c>
      <c r="G87" s="13" t="s">
        <v>61</v>
      </c>
      <c r="H87" s="549">
        <v>7.3253248345182639E-2</v>
      </c>
    </row>
    <row r="88" spans="1:22" x14ac:dyDescent="0.25">
      <c r="A88" s="544">
        <v>5</v>
      </c>
      <c r="B88" s="545" t="s">
        <v>78</v>
      </c>
      <c r="C88" s="546">
        <v>358</v>
      </c>
      <c r="D88" s="546">
        <v>1351</v>
      </c>
      <c r="E88" s="547">
        <v>3.7737430167597767</v>
      </c>
      <c r="F88" s="548">
        <v>6.624172591321402E-2</v>
      </c>
      <c r="G88" s="13" t="s">
        <v>78</v>
      </c>
      <c r="H88" s="549">
        <v>6.624172591321402E-2</v>
      </c>
    </row>
    <row r="89" spans="1:22" x14ac:dyDescent="0.25">
      <c r="A89" s="544">
        <v>6</v>
      </c>
      <c r="B89" s="545" t="s">
        <v>413</v>
      </c>
      <c r="C89" s="546">
        <v>619</v>
      </c>
      <c r="D89" s="546">
        <v>1090</v>
      </c>
      <c r="E89" s="547">
        <v>1.7609046849757675</v>
      </c>
      <c r="F89" s="548">
        <v>5.3444471684236335E-2</v>
      </c>
      <c r="G89" s="13" t="s">
        <v>413</v>
      </c>
      <c r="H89" s="549">
        <v>5.3444471684236335E-2</v>
      </c>
    </row>
    <row r="90" spans="1:22" x14ac:dyDescent="0.25">
      <c r="A90" s="544">
        <v>7</v>
      </c>
      <c r="B90" s="545" t="s">
        <v>55</v>
      </c>
      <c r="C90" s="546">
        <v>385</v>
      </c>
      <c r="D90" s="546">
        <v>995</v>
      </c>
      <c r="E90" s="547">
        <v>2.5844155844155843</v>
      </c>
      <c r="F90" s="548">
        <v>4.8786467271390049E-2</v>
      </c>
      <c r="G90" s="13" t="s">
        <v>55</v>
      </c>
      <c r="H90" s="549">
        <v>4.8786467271390049E-2</v>
      </c>
    </row>
    <row r="91" spans="1:22" x14ac:dyDescent="0.25">
      <c r="A91" s="544">
        <v>8</v>
      </c>
      <c r="B91" s="545" t="s">
        <v>71</v>
      </c>
      <c r="C91" s="546">
        <v>387</v>
      </c>
      <c r="D91" s="546">
        <v>962</v>
      </c>
      <c r="E91" s="547">
        <v>2.4857881136950906</v>
      </c>
      <c r="F91" s="548">
        <v>4.7168423633243445E-2</v>
      </c>
      <c r="G91" s="13" t="s">
        <v>71</v>
      </c>
      <c r="H91" s="549">
        <v>4.7168423633243445E-2</v>
      </c>
    </row>
    <row r="92" spans="1:22" x14ac:dyDescent="0.25">
      <c r="A92" s="544">
        <v>9</v>
      </c>
      <c r="B92" s="545" t="s">
        <v>73</v>
      </c>
      <c r="C92" s="546">
        <v>491</v>
      </c>
      <c r="D92" s="546">
        <v>563</v>
      </c>
      <c r="E92" s="547">
        <v>1.1466395112016294</v>
      </c>
      <c r="F92" s="548">
        <v>2.7604805099289042E-2</v>
      </c>
      <c r="G92" s="13" t="s">
        <v>73</v>
      </c>
      <c r="H92" s="549">
        <v>2.7604805099289042E-2</v>
      </c>
    </row>
    <row r="93" spans="1:22" x14ac:dyDescent="0.25">
      <c r="A93" s="544">
        <v>10</v>
      </c>
      <c r="B93" s="545" t="s">
        <v>60</v>
      </c>
      <c r="C93" s="546">
        <v>314</v>
      </c>
      <c r="D93" s="546">
        <v>503</v>
      </c>
      <c r="E93" s="547">
        <v>1.6019108280254777</v>
      </c>
      <c r="F93" s="548">
        <v>2.4662907575386125E-2</v>
      </c>
      <c r="G93" s="13" t="s">
        <v>60</v>
      </c>
      <c r="H93" s="549">
        <v>2.4662907575386125E-2</v>
      </c>
    </row>
    <row r="94" spans="1:22" x14ac:dyDescent="0.25">
      <c r="A94" s="544">
        <v>11</v>
      </c>
      <c r="B94" s="545" t="s">
        <v>68</v>
      </c>
      <c r="C94" s="546">
        <v>194</v>
      </c>
      <c r="D94" s="546">
        <v>343</v>
      </c>
      <c r="E94" s="547">
        <v>1.768041237113402</v>
      </c>
      <c r="F94" s="548">
        <v>1.6817847511645011E-2</v>
      </c>
      <c r="G94" s="13" t="s">
        <v>68</v>
      </c>
      <c r="H94" s="549">
        <v>1.6817847511645011E-2</v>
      </c>
    </row>
    <row r="95" spans="1:22" x14ac:dyDescent="0.25">
      <c r="A95" s="544">
        <v>12</v>
      </c>
      <c r="B95" s="545" t="s">
        <v>53</v>
      </c>
      <c r="C95" s="546">
        <v>146</v>
      </c>
      <c r="D95" s="546">
        <v>292</v>
      </c>
      <c r="E95" s="547">
        <v>2</v>
      </c>
      <c r="F95" s="548">
        <v>1.4317234616327531E-2</v>
      </c>
      <c r="G95" s="13" t="s">
        <v>53</v>
      </c>
      <c r="H95" s="549">
        <v>1.4317234616327531E-2</v>
      </c>
    </row>
    <row r="96" spans="1:22" x14ac:dyDescent="0.25">
      <c r="A96" s="544">
        <v>13</v>
      </c>
      <c r="B96" s="545" t="s">
        <v>81</v>
      </c>
      <c r="C96" s="546">
        <v>141</v>
      </c>
      <c r="D96" s="546">
        <v>263</v>
      </c>
      <c r="E96" s="547">
        <v>1.8652482269503545</v>
      </c>
      <c r="F96" s="548">
        <v>1.2895317479774454E-2</v>
      </c>
      <c r="G96" s="13" t="s">
        <v>81</v>
      </c>
      <c r="H96" s="549">
        <v>1.2895317479774454E-2</v>
      </c>
    </row>
    <row r="97" spans="1:8" x14ac:dyDescent="0.25">
      <c r="A97" s="544">
        <v>14</v>
      </c>
      <c r="B97" s="545" t="s">
        <v>83</v>
      </c>
      <c r="C97" s="546">
        <v>119</v>
      </c>
      <c r="D97" s="546">
        <v>252</v>
      </c>
      <c r="E97" s="547">
        <v>2.1176470588235294</v>
      </c>
      <c r="F97" s="548">
        <v>1.2355969600392253E-2</v>
      </c>
      <c r="G97" s="13" t="s">
        <v>83</v>
      </c>
      <c r="H97" s="549">
        <v>1.2355969600392253E-2</v>
      </c>
    </row>
    <row r="98" spans="1:8" x14ac:dyDescent="0.25">
      <c r="A98" s="544">
        <v>15</v>
      </c>
      <c r="B98" s="545" t="s">
        <v>77</v>
      </c>
      <c r="C98" s="546">
        <v>132</v>
      </c>
      <c r="D98" s="546">
        <v>229</v>
      </c>
      <c r="E98" s="547">
        <v>1.7348484848484849</v>
      </c>
      <c r="F98" s="548">
        <v>1.1228242216229468E-2</v>
      </c>
      <c r="G98" s="13" t="s">
        <v>77</v>
      </c>
      <c r="H98" s="549">
        <v>1.1228242216229468E-2</v>
      </c>
    </row>
    <row r="99" spans="1:8" x14ac:dyDescent="0.25">
      <c r="A99" s="544">
        <v>16</v>
      </c>
      <c r="B99" s="545" t="s">
        <v>82</v>
      </c>
      <c r="C99" s="546">
        <v>78</v>
      </c>
      <c r="D99" s="546">
        <v>221</v>
      </c>
      <c r="E99" s="547">
        <v>2.8333333333333335</v>
      </c>
      <c r="F99" s="548">
        <v>1.0835989213042413E-2</v>
      </c>
      <c r="G99" s="13" t="s">
        <v>82</v>
      </c>
      <c r="H99" s="549">
        <v>1.0835989213042413E-2</v>
      </c>
    </row>
    <row r="100" spans="1:8" x14ac:dyDescent="0.25">
      <c r="A100" s="544">
        <v>17</v>
      </c>
      <c r="B100" s="545" t="s">
        <v>76</v>
      </c>
      <c r="C100" s="546">
        <v>75</v>
      </c>
      <c r="D100" s="546">
        <v>201</v>
      </c>
      <c r="E100" s="547">
        <v>2.68</v>
      </c>
      <c r="F100" s="548">
        <v>9.8553567050747738E-3</v>
      </c>
      <c r="G100" s="13" t="s">
        <v>76</v>
      </c>
      <c r="H100" s="549">
        <v>9.8553567050747738E-3</v>
      </c>
    </row>
    <row r="101" spans="1:8" x14ac:dyDescent="0.25">
      <c r="A101" s="544">
        <v>18</v>
      </c>
      <c r="B101" s="545" t="s">
        <v>414</v>
      </c>
      <c r="C101" s="546">
        <v>114</v>
      </c>
      <c r="D101" s="546">
        <v>185</v>
      </c>
      <c r="E101" s="547">
        <v>1.6228070175438596</v>
      </c>
      <c r="F101" s="548">
        <v>9.0708506987006617E-3</v>
      </c>
      <c r="G101" s="13" t="s">
        <v>418</v>
      </c>
      <c r="H101" s="549">
        <v>7.6734493748467747E-2</v>
      </c>
    </row>
    <row r="102" spans="1:8" x14ac:dyDescent="0.25">
      <c r="A102" s="544">
        <v>19</v>
      </c>
      <c r="B102" s="545" t="s">
        <v>84</v>
      </c>
      <c r="C102" s="546">
        <v>66</v>
      </c>
      <c r="D102" s="546">
        <v>161</v>
      </c>
      <c r="E102" s="547">
        <v>2.4393939393939394</v>
      </c>
      <c r="F102" s="548">
        <v>7.8940916891394944E-3</v>
      </c>
      <c r="G102" s="553"/>
      <c r="H102" s="70"/>
    </row>
    <row r="103" spans="1:8" x14ac:dyDescent="0.25">
      <c r="A103" s="544">
        <v>20</v>
      </c>
      <c r="B103" s="545" t="s">
        <v>98</v>
      </c>
      <c r="C103" s="546">
        <v>75</v>
      </c>
      <c r="D103" s="546">
        <v>140</v>
      </c>
      <c r="E103" s="547">
        <v>1.8666666666666667</v>
      </c>
      <c r="F103" s="548">
        <v>6.8644275557734743E-3</v>
      </c>
      <c r="G103" s="553"/>
      <c r="H103" s="70"/>
    </row>
    <row r="104" spans="1:8" x14ac:dyDescent="0.25">
      <c r="A104" s="544">
        <v>21</v>
      </c>
      <c r="B104" s="545" t="s">
        <v>94</v>
      </c>
      <c r="C104" s="546">
        <v>52</v>
      </c>
      <c r="D104" s="546">
        <v>125</v>
      </c>
      <c r="E104" s="547">
        <v>2.4038461538461537</v>
      </c>
      <c r="F104" s="548">
        <v>6.1289531747977443E-3</v>
      </c>
      <c r="G104" s="553"/>
      <c r="H104" s="70"/>
    </row>
    <row r="105" spans="1:8" x14ac:dyDescent="0.25">
      <c r="A105" s="544">
        <v>22</v>
      </c>
      <c r="B105" s="545" t="s">
        <v>86</v>
      </c>
      <c r="C105" s="546">
        <v>28</v>
      </c>
      <c r="D105" s="546">
        <v>99</v>
      </c>
      <c r="E105" s="547">
        <v>3.5357142857142856</v>
      </c>
      <c r="F105" s="548">
        <v>4.8541309144398137E-3</v>
      </c>
      <c r="G105" s="553"/>
      <c r="H105" s="70"/>
    </row>
    <row r="106" spans="1:8" x14ac:dyDescent="0.25">
      <c r="A106" s="544">
        <v>23</v>
      </c>
      <c r="B106" s="545" t="s">
        <v>54</v>
      </c>
      <c r="C106" s="546">
        <v>61</v>
      </c>
      <c r="D106" s="546">
        <v>97</v>
      </c>
      <c r="E106" s="547">
        <v>1.5901639344262295</v>
      </c>
      <c r="F106" s="548">
        <v>4.7560676636430495E-3</v>
      </c>
      <c r="G106" s="553"/>
      <c r="H106" s="70"/>
    </row>
    <row r="107" spans="1:8" x14ac:dyDescent="0.25">
      <c r="A107" s="544">
        <v>24</v>
      </c>
      <c r="B107" s="545" t="s">
        <v>75</v>
      </c>
      <c r="C107" s="546">
        <v>38</v>
      </c>
      <c r="D107" s="546">
        <v>81</v>
      </c>
      <c r="E107" s="547">
        <v>2.1315789473684212</v>
      </c>
      <c r="F107" s="548">
        <v>3.9715616572689382E-3</v>
      </c>
      <c r="G107" s="553"/>
      <c r="H107" s="70"/>
    </row>
    <row r="108" spans="1:8" x14ac:dyDescent="0.25">
      <c r="A108" s="544">
        <v>25</v>
      </c>
      <c r="B108" s="545" t="s">
        <v>57</v>
      </c>
      <c r="C108" s="546">
        <v>49</v>
      </c>
      <c r="D108" s="546">
        <v>76</v>
      </c>
      <c r="E108" s="547">
        <v>1.5510204081632653</v>
      </c>
      <c r="F108" s="548">
        <v>3.7264035302770285E-3</v>
      </c>
      <c r="G108" s="553"/>
      <c r="H108" s="70"/>
    </row>
    <row r="109" spans="1:8" x14ac:dyDescent="0.25">
      <c r="A109" s="544">
        <v>26</v>
      </c>
      <c r="B109" s="545" t="s">
        <v>79</v>
      </c>
      <c r="C109" s="546">
        <v>54</v>
      </c>
      <c r="D109" s="546">
        <v>76</v>
      </c>
      <c r="E109" s="547">
        <v>1.4074074074074074</v>
      </c>
      <c r="F109" s="548">
        <v>3.7264035302770285E-3</v>
      </c>
      <c r="G109" s="553"/>
      <c r="H109" s="70"/>
    </row>
    <row r="110" spans="1:8" x14ac:dyDescent="0.25">
      <c r="A110" s="544">
        <v>27</v>
      </c>
      <c r="B110" s="545" t="s">
        <v>87</v>
      </c>
      <c r="C110" s="546">
        <v>22</v>
      </c>
      <c r="D110" s="546">
        <v>63</v>
      </c>
      <c r="E110" s="547">
        <v>2.8636363636363638</v>
      </c>
      <c r="F110" s="548">
        <v>3.0889924000980632E-3</v>
      </c>
      <c r="G110" s="553"/>
      <c r="H110" s="70"/>
    </row>
    <row r="111" spans="1:8" x14ac:dyDescent="0.25">
      <c r="A111" s="544">
        <v>28</v>
      </c>
      <c r="B111" s="545" t="s">
        <v>358</v>
      </c>
      <c r="C111" s="546">
        <v>23</v>
      </c>
      <c r="D111" s="546">
        <v>56</v>
      </c>
      <c r="E111" s="547">
        <v>2.4347826086956523</v>
      </c>
      <c r="F111" s="548">
        <v>2.7457710223093897E-3</v>
      </c>
      <c r="G111" s="553"/>
      <c r="H111" s="70"/>
    </row>
    <row r="112" spans="1:8" x14ac:dyDescent="0.25">
      <c r="A112" s="544">
        <v>29</v>
      </c>
      <c r="B112" s="545" t="s">
        <v>95</v>
      </c>
      <c r="C112" s="546">
        <v>14</v>
      </c>
      <c r="D112" s="546">
        <v>49</v>
      </c>
      <c r="E112" s="547">
        <v>3.5</v>
      </c>
      <c r="F112" s="548">
        <v>2.4025496445207158E-3</v>
      </c>
      <c r="G112" s="553"/>
      <c r="H112" s="70"/>
    </row>
    <row r="113" spans="1:13" x14ac:dyDescent="0.25">
      <c r="A113" s="544">
        <v>30</v>
      </c>
      <c r="B113" s="545" t="s">
        <v>66</v>
      </c>
      <c r="C113" s="546">
        <v>23</v>
      </c>
      <c r="D113" s="546">
        <v>40</v>
      </c>
      <c r="E113" s="547">
        <v>1.7391304347826086</v>
      </c>
      <c r="F113" s="548">
        <v>1.9612650159352781E-3</v>
      </c>
      <c r="G113" s="553"/>
      <c r="H113" s="70"/>
    </row>
    <row r="114" spans="1:13" x14ac:dyDescent="0.25">
      <c r="A114" s="544">
        <v>31</v>
      </c>
      <c r="B114" s="545" t="s">
        <v>96</v>
      </c>
      <c r="C114" s="546">
        <v>21</v>
      </c>
      <c r="D114" s="546">
        <v>35</v>
      </c>
      <c r="E114" s="547">
        <v>1.6666666666666667</v>
      </c>
      <c r="F114" s="548">
        <v>1.7161068889433686E-3</v>
      </c>
      <c r="G114" s="553"/>
      <c r="H114" s="70"/>
    </row>
    <row r="115" spans="1:13" x14ac:dyDescent="0.25">
      <c r="A115" s="544">
        <v>32</v>
      </c>
      <c r="B115" s="545" t="s">
        <v>359</v>
      </c>
      <c r="C115" s="546">
        <v>22</v>
      </c>
      <c r="D115" s="546">
        <v>31</v>
      </c>
      <c r="E115" s="547">
        <v>1.4090909090909092</v>
      </c>
      <c r="F115" s="548">
        <v>1.5199803873498406E-3</v>
      </c>
      <c r="G115" s="553"/>
      <c r="H115" s="70"/>
    </row>
    <row r="116" spans="1:13" x14ac:dyDescent="0.25">
      <c r="A116" s="544">
        <v>33</v>
      </c>
      <c r="B116" s="545" t="s">
        <v>90</v>
      </c>
      <c r="C116" s="546">
        <v>11</v>
      </c>
      <c r="D116" s="546">
        <v>31</v>
      </c>
      <c r="E116" s="547">
        <v>2.8181818181818183</v>
      </c>
      <c r="F116" s="548">
        <v>1.5199803873498406E-3</v>
      </c>
      <c r="G116" s="553"/>
      <c r="H116" s="70"/>
    </row>
    <row r="117" spans="1:13" x14ac:dyDescent="0.25">
      <c r="A117" s="544">
        <v>34</v>
      </c>
      <c r="B117" s="545" t="s">
        <v>80</v>
      </c>
      <c r="C117" s="546">
        <v>17</v>
      </c>
      <c r="D117" s="546">
        <v>29</v>
      </c>
      <c r="E117" s="547">
        <v>1.7058823529411764</v>
      </c>
      <c r="F117" s="548">
        <v>1.4219171365530768E-3</v>
      </c>
      <c r="G117" s="553"/>
      <c r="H117" s="70"/>
    </row>
    <row r="118" spans="1:13" x14ac:dyDescent="0.25">
      <c r="A118" s="544">
        <v>35</v>
      </c>
      <c r="B118" s="545" t="s">
        <v>62</v>
      </c>
      <c r="C118" s="546">
        <v>8</v>
      </c>
      <c r="D118" s="546">
        <v>26</v>
      </c>
      <c r="E118" s="547">
        <v>3.25</v>
      </c>
      <c r="F118" s="548">
        <v>1.2748222603579309E-3</v>
      </c>
      <c r="G118" s="553"/>
      <c r="H118" s="70"/>
    </row>
    <row r="119" spans="1:13" x14ac:dyDescent="0.25">
      <c r="A119" s="544">
        <v>36</v>
      </c>
      <c r="B119" s="545" t="s">
        <v>59</v>
      </c>
      <c r="C119" s="546">
        <v>17</v>
      </c>
      <c r="D119" s="546">
        <v>23</v>
      </c>
      <c r="E119" s="547">
        <v>1.3529411764705883</v>
      </c>
      <c r="F119" s="548">
        <v>1.1277273841627849E-3</v>
      </c>
      <c r="G119" s="553"/>
      <c r="H119" s="70"/>
    </row>
    <row r="120" spans="1:13" x14ac:dyDescent="0.25">
      <c r="A120" s="544">
        <v>37</v>
      </c>
      <c r="B120" s="545" t="s">
        <v>65</v>
      </c>
      <c r="C120" s="546">
        <v>16</v>
      </c>
      <c r="D120" s="546">
        <v>23</v>
      </c>
      <c r="E120" s="547">
        <v>1.4375</v>
      </c>
      <c r="F120" s="548">
        <v>1.1277273841627849E-3</v>
      </c>
      <c r="G120" s="553"/>
      <c r="H120" s="70"/>
    </row>
    <row r="121" spans="1:13" x14ac:dyDescent="0.25">
      <c r="A121" s="544">
        <v>38</v>
      </c>
      <c r="B121" s="545" t="s">
        <v>97</v>
      </c>
      <c r="C121" s="546">
        <v>13</v>
      </c>
      <c r="D121" s="546">
        <v>22</v>
      </c>
      <c r="E121" s="547">
        <v>1.6923076923076923</v>
      </c>
      <c r="F121" s="548">
        <v>1.078695758764403E-3</v>
      </c>
      <c r="G121" s="553"/>
      <c r="H121" s="70"/>
      <c r="J121" s="147" t="s">
        <v>410</v>
      </c>
      <c r="K121" s="147" t="s">
        <v>153</v>
      </c>
      <c r="L121" s="147" t="s">
        <v>154</v>
      </c>
      <c r="M121" s="147" t="s">
        <v>268</v>
      </c>
    </row>
    <row r="122" spans="1:13" x14ac:dyDescent="0.25">
      <c r="A122" s="544">
        <v>39</v>
      </c>
      <c r="B122" s="545" t="s">
        <v>67</v>
      </c>
      <c r="C122" s="546">
        <v>11</v>
      </c>
      <c r="D122" s="546">
        <v>21</v>
      </c>
      <c r="E122" s="547">
        <v>1.9090909090909092</v>
      </c>
      <c r="F122" s="548">
        <v>1.0296641333660211E-3</v>
      </c>
      <c r="G122" s="553"/>
      <c r="H122" s="70"/>
      <c r="J122" s="147" t="s">
        <v>52</v>
      </c>
      <c r="K122" s="147">
        <v>1701</v>
      </c>
      <c r="L122" s="147">
        <v>3589</v>
      </c>
    </row>
    <row r="123" spans="1:13" x14ac:dyDescent="0.25">
      <c r="A123" s="544">
        <v>40</v>
      </c>
      <c r="B123" s="545" t="s">
        <v>72</v>
      </c>
      <c r="C123" s="546">
        <v>3</v>
      </c>
      <c r="D123" s="546">
        <v>11</v>
      </c>
      <c r="E123" s="547">
        <v>3.6666666666666665</v>
      </c>
      <c r="F123" s="548">
        <v>5.3934787938220152E-4</v>
      </c>
      <c r="G123" s="553"/>
      <c r="H123" s="70"/>
      <c r="J123" s="147" t="s">
        <v>328</v>
      </c>
      <c r="K123" s="147">
        <v>2008</v>
      </c>
      <c r="L123" s="147">
        <v>4268</v>
      </c>
    </row>
    <row r="124" spans="1:13" x14ac:dyDescent="0.25">
      <c r="A124" s="544">
        <v>41</v>
      </c>
      <c r="B124" s="545" t="s">
        <v>58</v>
      </c>
      <c r="C124" s="546">
        <v>10</v>
      </c>
      <c r="D124" s="546">
        <v>10</v>
      </c>
      <c r="E124" s="547">
        <v>1</v>
      </c>
      <c r="F124" s="548">
        <v>4.9031625398381952E-4</v>
      </c>
      <c r="G124" s="553"/>
      <c r="H124" s="70"/>
      <c r="J124" s="147" t="s">
        <v>64</v>
      </c>
      <c r="K124" s="147">
        <v>909</v>
      </c>
      <c r="L124" s="147">
        <v>2214</v>
      </c>
    </row>
    <row r="125" spans="1:13" x14ac:dyDescent="0.25">
      <c r="A125" s="544">
        <v>42</v>
      </c>
      <c r="B125" s="545" t="s">
        <v>360</v>
      </c>
      <c r="C125" s="546">
        <v>7</v>
      </c>
      <c r="D125" s="546">
        <v>10</v>
      </c>
      <c r="E125" s="547">
        <v>1.4285714285714286</v>
      </c>
      <c r="F125" s="548">
        <v>4.9031625398381952E-4</v>
      </c>
      <c r="G125" s="553"/>
      <c r="H125" s="70"/>
      <c r="J125" s="147" t="s">
        <v>71</v>
      </c>
      <c r="K125" s="147">
        <v>387</v>
      </c>
      <c r="L125" s="147">
        <v>962</v>
      </c>
    </row>
    <row r="126" spans="1:13" x14ac:dyDescent="0.25">
      <c r="A126" s="544">
        <v>43</v>
      </c>
      <c r="B126" s="545" t="s">
        <v>92</v>
      </c>
      <c r="C126" s="546">
        <v>7</v>
      </c>
      <c r="D126" s="546">
        <v>9</v>
      </c>
      <c r="E126" s="547">
        <v>1.2857142857142858</v>
      </c>
      <c r="F126" s="548">
        <v>4.4128462858543762E-4</v>
      </c>
      <c r="G126" s="553"/>
      <c r="H126" s="70"/>
      <c r="J126" s="147" t="s">
        <v>94</v>
      </c>
      <c r="K126" s="147">
        <v>52</v>
      </c>
      <c r="L126" s="147">
        <v>125</v>
      </c>
    </row>
    <row r="127" spans="1:13" x14ac:dyDescent="0.25">
      <c r="A127" s="544">
        <v>44</v>
      </c>
      <c r="B127" s="545" t="s">
        <v>88</v>
      </c>
      <c r="C127" s="546">
        <v>3</v>
      </c>
      <c r="D127" s="546">
        <v>8</v>
      </c>
      <c r="E127" s="547">
        <v>2.6666666666666665</v>
      </c>
      <c r="F127" s="548">
        <v>3.9225300318705567E-4</v>
      </c>
      <c r="G127" s="553"/>
      <c r="H127" s="70"/>
      <c r="J127" s="147" t="s">
        <v>53</v>
      </c>
      <c r="K127" s="147">
        <v>146</v>
      </c>
      <c r="L127" s="147">
        <v>292</v>
      </c>
    </row>
    <row r="128" spans="1:13" x14ac:dyDescent="0.25">
      <c r="A128" s="544">
        <v>45</v>
      </c>
      <c r="B128" s="545" t="s">
        <v>91</v>
      </c>
      <c r="C128" s="546">
        <v>3</v>
      </c>
      <c r="D128" s="546">
        <v>8</v>
      </c>
      <c r="E128" s="547">
        <v>2.6666666666666665</v>
      </c>
      <c r="F128" s="548">
        <v>3.9225300318705567E-4</v>
      </c>
      <c r="G128" s="553"/>
      <c r="H128" s="70"/>
      <c r="J128" s="147" t="s">
        <v>413</v>
      </c>
      <c r="K128" s="147">
        <v>619</v>
      </c>
      <c r="L128" s="147">
        <v>1090</v>
      </c>
    </row>
    <row r="129" spans="1:12" x14ac:dyDescent="0.25">
      <c r="A129" s="544">
        <v>46</v>
      </c>
      <c r="B129" s="545" t="s">
        <v>70</v>
      </c>
      <c r="C129" s="546">
        <v>4</v>
      </c>
      <c r="D129" s="546">
        <v>7</v>
      </c>
      <c r="E129" s="547">
        <v>1.75</v>
      </c>
      <c r="F129" s="548">
        <v>3.4322137778867372E-4</v>
      </c>
      <c r="G129" s="553"/>
      <c r="H129" s="70"/>
      <c r="J129" s="147" t="s">
        <v>60</v>
      </c>
      <c r="K129" s="147">
        <v>314</v>
      </c>
      <c r="L129" s="147">
        <v>503</v>
      </c>
    </row>
    <row r="130" spans="1:12" x14ac:dyDescent="0.25">
      <c r="A130" s="544">
        <v>47</v>
      </c>
      <c r="B130" s="545" t="s">
        <v>74</v>
      </c>
      <c r="C130" s="546">
        <v>4</v>
      </c>
      <c r="D130" s="546">
        <v>6</v>
      </c>
      <c r="E130" s="547">
        <v>1.5</v>
      </c>
      <c r="F130" s="548">
        <v>2.9418975239029176E-4</v>
      </c>
      <c r="G130" s="553"/>
      <c r="H130" s="70"/>
      <c r="J130" s="147" t="s">
        <v>61</v>
      </c>
      <c r="K130" s="147">
        <v>732</v>
      </c>
      <c r="L130" s="147">
        <v>1494</v>
      </c>
    </row>
    <row r="131" spans="1:12" x14ac:dyDescent="0.25">
      <c r="A131" s="544">
        <v>48</v>
      </c>
      <c r="B131" s="545" t="s">
        <v>93</v>
      </c>
      <c r="C131" s="546">
        <v>4</v>
      </c>
      <c r="D131" s="546">
        <v>4</v>
      </c>
      <c r="E131" s="547">
        <v>1</v>
      </c>
      <c r="F131" s="548">
        <v>1.9612650159352783E-4</v>
      </c>
      <c r="G131" s="553"/>
      <c r="H131" s="70"/>
      <c r="J131" s="147" t="s">
        <v>73</v>
      </c>
      <c r="K131" s="147">
        <v>491</v>
      </c>
      <c r="L131" s="147">
        <v>563</v>
      </c>
    </row>
    <row r="132" spans="1:12" x14ac:dyDescent="0.25">
      <c r="A132" s="544">
        <v>49</v>
      </c>
      <c r="B132" s="545" t="s">
        <v>56</v>
      </c>
      <c r="C132" s="546">
        <v>1</v>
      </c>
      <c r="D132" s="546">
        <v>2</v>
      </c>
      <c r="E132" s="547">
        <v>2</v>
      </c>
      <c r="F132" s="548">
        <v>9.8063250796763917E-5</v>
      </c>
      <c r="G132" s="553"/>
      <c r="H132" s="70"/>
      <c r="J132" s="147" t="s">
        <v>78</v>
      </c>
      <c r="K132" s="147">
        <v>358</v>
      </c>
      <c r="L132" s="147">
        <v>1351</v>
      </c>
    </row>
    <row r="133" spans="1:12" x14ac:dyDescent="0.25">
      <c r="A133" s="544">
        <v>50</v>
      </c>
      <c r="B133" s="545" t="s">
        <v>85</v>
      </c>
      <c r="C133" s="546">
        <v>1</v>
      </c>
      <c r="D133" s="546">
        <v>1</v>
      </c>
      <c r="E133" s="547">
        <v>1</v>
      </c>
      <c r="F133" s="548">
        <v>4.9031625398381958E-5</v>
      </c>
      <c r="G133" s="553"/>
      <c r="H133" s="70"/>
      <c r="J133" s="147" t="s">
        <v>83</v>
      </c>
      <c r="K133" s="147">
        <v>119</v>
      </c>
      <c r="L133" s="147">
        <v>252</v>
      </c>
    </row>
    <row r="134" spans="1:12" x14ac:dyDescent="0.25">
      <c r="A134" s="544">
        <v>51</v>
      </c>
      <c r="B134" s="545" t="s">
        <v>63</v>
      </c>
      <c r="C134" s="550"/>
      <c r="D134" s="546"/>
      <c r="E134" s="547"/>
      <c r="F134" s="544"/>
      <c r="G134" s="553"/>
      <c r="H134" s="70"/>
      <c r="J134" s="147" t="s">
        <v>55</v>
      </c>
      <c r="K134" s="147">
        <v>385</v>
      </c>
      <c r="L134" s="147">
        <v>995</v>
      </c>
    </row>
    <row r="135" spans="1:12" x14ac:dyDescent="0.25">
      <c r="A135" s="544">
        <v>52</v>
      </c>
      <c r="B135" s="545" t="s">
        <v>89</v>
      </c>
      <c r="C135" s="550"/>
      <c r="D135" s="546"/>
      <c r="E135" s="547"/>
      <c r="F135" s="544"/>
      <c r="G135" s="553"/>
      <c r="H135" s="70"/>
      <c r="J135" s="147" t="s">
        <v>82</v>
      </c>
      <c r="K135" s="147">
        <v>78</v>
      </c>
      <c r="L135" s="147">
        <v>221</v>
      </c>
    </row>
    <row r="136" spans="1:12" x14ac:dyDescent="0.25">
      <c r="A136" s="544">
        <v>53</v>
      </c>
      <c r="B136" s="545" t="s">
        <v>155</v>
      </c>
      <c r="C136" s="550"/>
      <c r="D136" s="546"/>
      <c r="E136" s="547"/>
      <c r="F136" s="544"/>
      <c r="G136" s="553"/>
      <c r="H136" s="70"/>
      <c r="J136" s="147" t="s">
        <v>76</v>
      </c>
      <c r="K136" s="147">
        <v>75</v>
      </c>
      <c r="L136" s="147">
        <v>201</v>
      </c>
    </row>
    <row r="137" spans="1:12" x14ac:dyDescent="0.25">
      <c r="A137" s="544"/>
      <c r="B137" s="545" t="s">
        <v>415</v>
      </c>
      <c r="C137" s="550">
        <v>9591</v>
      </c>
      <c r="D137" s="550">
        <v>20395</v>
      </c>
      <c r="E137" s="547">
        <v>2.1264727348555938</v>
      </c>
      <c r="F137" s="551">
        <v>0.99999999999999922</v>
      </c>
      <c r="G137" s="553"/>
      <c r="H137" s="70"/>
      <c r="J137" s="147" t="s">
        <v>57</v>
      </c>
      <c r="K137" s="147">
        <v>49</v>
      </c>
      <c r="L137" s="147">
        <v>76</v>
      </c>
    </row>
    <row r="138" spans="1:12" x14ac:dyDescent="0.25">
      <c r="H138" s="70"/>
      <c r="J138" s="147" t="s">
        <v>80</v>
      </c>
      <c r="K138" s="147">
        <v>17</v>
      </c>
      <c r="L138" s="147">
        <v>29</v>
      </c>
    </row>
    <row r="139" spans="1:12" x14ac:dyDescent="0.25">
      <c r="H139" s="70"/>
      <c r="J139" s="147" t="s">
        <v>98</v>
      </c>
      <c r="K139" s="147">
        <v>75</v>
      </c>
      <c r="L139" s="147">
        <v>140</v>
      </c>
    </row>
    <row r="140" spans="1:12" x14ac:dyDescent="0.25">
      <c r="J140" s="147" t="s">
        <v>35</v>
      </c>
      <c r="K140" s="6">
        <v>1076</v>
      </c>
      <c r="L140" s="6">
        <v>2030</v>
      </c>
    </row>
  </sheetData>
  <mergeCells count="34">
    <mergeCell ref="B4:B5"/>
    <mergeCell ref="C4:E4"/>
    <mergeCell ref="F4:H4"/>
    <mergeCell ref="I4:K4"/>
    <mergeCell ref="B23:B24"/>
    <mergeCell ref="C23:E23"/>
    <mergeCell ref="F23:H23"/>
    <mergeCell ref="I23:K23"/>
    <mergeCell ref="M23:M24"/>
    <mergeCell ref="M42:M43"/>
    <mergeCell ref="N42:S42"/>
    <mergeCell ref="AW45:AX46"/>
    <mergeCell ref="G83:H83"/>
    <mergeCell ref="T4:Y4"/>
    <mergeCell ref="Z4:AE4"/>
    <mergeCell ref="N23:S23"/>
    <mergeCell ref="T23:Y23"/>
    <mergeCell ref="Z23:AE23"/>
    <mergeCell ref="M4:M5"/>
    <mergeCell ref="N4:S4"/>
    <mergeCell ref="T42:Y42"/>
    <mergeCell ref="Z42:AE42"/>
    <mergeCell ref="B61:B62"/>
    <mergeCell ref="C61:E61"/>
    <mergeCell ref="F61:H61"/>
    <mergeCell ref="I61:K61"/>
    <mergeCell ref="M61:M62"/>
    <mergeCell ref="N61:S61"/>
    <mergeCell ref="T61:Y61"/>
    <mergeCell ref="Z61:AE61"/>
    <mergeCell ref="B42:B43"/>
    <mergeCell ref="C42:E42"/>
    <mergeCell ref="F42:H42"/>
    <mergeCell ref="I42:K42"/>
  </mergeCells>
  <conditionalFormatting sqref="AO25:AO28">
    <cfRule type="dataBar" priority="312">
      <dataBar>
        <cfvo type="min"/>
        <cfvo type="max"/>
        <color rgb="FF008AEF"/>
      </dataBar>
      <extLst>
        <ext xmlns:x14="http://schemas.microsoft.com/office/spreadsheetml/2009/9/main" uri="{B025F937-C7B1-47D3-B67F-A62EFF666E3E}">
          <x14:id>{48450B22-5719-4332-9050-C03EE610768F}</x14:id>
        </ext>
      </extLst>
    </cfRule>
  </conditionalFormatting>
  <conditionalFormatting sqref="O6:O17">
    <cfRule type="iconSet" priority="309">
      <iconSet iconSet="5Arrows">
        <cfvo type="percent" val="0"/>
        <cfvo type="num" val="90"/>
        <cfvo type="num" val="99" gte="0"/>
        <cfvo type="num" val="100" gte="0"/>
        <cfvo type="num" val="105" gte="0"/>
      </iconSet>
    </cfRule>
    <cfRule type="iconSet" priority="310">
      <iconSet iconSet="5Arrows">
        <cfvo type="percent" val="0"/>
        <cfvo type="percent" val="20"/>
        <cfvo type="percent" val="40"/>
        <cfvo type="percent" val="60"/>
        <cfvo type="percent" val="80"/>
      </iconSet>
    </cfRule>
  </conditionalFormatting>
  <conditionalFormatting sqref="AH25:AH28">
    <cfRule type="iconSet" priority="283">
      <iconSet iconSet="5Arrows">
        <cfvo type="percent" val="0"/>
        <cfvo type="num" val="90"/>
        <cfvo type="num" val="99" gte="0"/>
        <cfvo type="num" val="100" gte="0"/>
        <cfvo type="num" val="105" gte="0"/>
      </iconSet>
    </cfRule>
    <cfRule type="iconSet" priority="284">
      <iconSet iconSet="5Arrows">
        <cfvo type="percent" val="0"/>
        <cfvo type="percent" val="20"/>
        <cfvo type="percent" val="40"/>
        <cfvo type="percent" val="60"/>
        <cfvo type="percent" val="80"/>
      </iconSet>
    </cfRule>
  </conditionalFormatting>
  <conditionalFormatting sqref="AI25:AM28">
    <cfRule type="iconSet" priority="281">
      <iconSet iconSet="5Arrows">
        <cfvo type="percent" val="0"/>
        <cfvo type="num" val="90"/>
        <cfvo type="num" val="99" gte="0"/>
        <cfvo type="num" val="100" gte="0"/>
        <cfvo type="num" val="105" gte="0"/>
      </iconSet>
    </cfRule>
    <cfRule type="iconSet" priority="282">
      <iconSet iconSet="5Arrows">
        <cfvo type="percent" val="0"/>
        <cfvo type="percent" val="20"/>
        <cfvo type="percent" val="40"/>
        <cfvo type="percent" val="60"/>
        <cfvo type="percent" val="80"/>
      </iconSet>
    </cfRule>
  </conditionalFormatting>
  <conditionalFormatting sqref="AP25:AP28">
    <cfRule type="iconSet" priority="279">
      <iconSet iconSet="5Arrows">
        <cfvo type="percent" val="0"/>
        <cfvo type="num" val="90"/>
        <cfvo type="num" val="99" gte="0"/>
        <cfvo type="num" val="100" gte="0"/>
        <cfvo type="num" val="105" gte="0"/>
      </iconSet>
    </cfRule>
    <cfRule type="iconSet" priority="280">
      <iconSet iconSet="5Arrows">
        <cfvo type="percent" val="0"/>
        <cfvo type="percent" val="20"/>
        <cfvo type="percent" val="40"/>
        <cfvo type="percent" val="60"/>
        <cfvo type="percent" val="80"/>
      </iconSet>
    </cfRule>
  </conditionalFormatting>
  <conditionalFormatting sqref="O25:O31 O35:O36">
    <cfRule type="iconSet" priority="258">
      <iconSet iconSet="5Arrows">
        <cfvo type="percent" val="0"/>
        <cfvo type="num" val="90"/>
        <cfvo type="num" val="99" gte="0"/>
        <cfvo type="num" val="100" gte="0"/>
        <cfvo type="num" val="105" gte="0"/>
      </iconSet>
    </cfRule>
    <cfRule type="iconSet" priority="259">
      <iconSet iconSet="5Arrows">
        <cfvo type="percent" val="0"/>
        <cfvo type="percent" val="20"/>
        <cfvo type="percent" val="40"/>
        <cfvo type="percent" val="60"/>
        <cfvo type="percent" val="80"/>
      </iconSet>
    </cfRule>
  </conditionalFormatting>
  <conditionalFormatting sqref="O26">
    <cfRule type="iconSet" priority="260">
      <iconSet iconSet="5Arrows">
        <cfvo type="percent" val="0"/>
        <cfvo type="percent" val="20"/>
        <cfvo type="percent" val="40"/>
        <cfvo type="percent" val="60"/>
        <cfvo type="percent" val="80"/>
      </iconSet>
    </cfRule>
  </conditionalFormatting>
  <conditionalFormatting sqref="O32:O34">
    <cfRule type="iconSet" priority="256">
      <iconSet iconSet="5Arrows">
        <cfvo type="percent" val="0"/>
        <cfvo type="num" val="90"/>
        <cfvo type="num" val="99" gte="0"/>
        <cfvo type="num" val="100" gte="0"/>
        <cfvo type="num" val="105" gte="0"/>
      </iconSet>
    </cfRule>
    <cfRule type="iconSet" priority="257">
      <iconSet iconSet="5Arrows">
        <cfvo type="percent" val="0"/>
        <cfvo type="percent" val="20"/>
        <cfvo type="percent" val="40"/>
        <cfvo type="percent" val="60"/>
        <cfvo type="percent" val="80"/>
      </iconSet>
    </cfRule>
  </conditionalFormatting>
  <conditionalFormatting sqref="Q25:Q31">
    <cfRule type="iconSet" priority="253">
      <iconSet iconSet="5Arrows">
        <cfvo type="percent" val="0"/>
        <cfvo type="num" val="90"/>
        <cfvo type="num" val="99" gte="0"/>
        <cfvo type="num" val="100" gte="0"/>
        <cfvo type="num" val="105" gte="0"/>
      </iconSet>
    </cfRule>
    <cfRule type="iconSet" priority="254">
      <iconSet iconSet="5Arrows">
        <cfvo type="percent" val="0"/>
        <cfvo type="percent" val="20"/>
        <cfvo type="percent" val="40"/>
        <cfvo type="percent" val="60"/>
        <cfvo type="percent" val="80"/>
      </iconSet>
    </cfRule>
  </conditionalFormatting>
  <conditionalFormatting sqref="Q26">
    <cfRule type="iconSet" priority="255">
      <iconSet iconSet="5Arrows">
        <cfvo type="percent" val="0"/>
        <cfvo type="percent" val="20"/>
        <cfvo type="percent" val="40"/>
        <cfvo type="percent" val="60"/>
        <cfvo type="percent" val="80"/>
      </iconSet>
    </cfRule>
  </conditionalFormatting>
  <conditionalFormatting sqref="Q32:Q36">
    <cfRule type="iconSet" priority="251">
      <iconSet iconSet="5Arrows">
        <cfvo type="percent" val="0"/>
        <cfvo type="num" val="90"/>
        <cfvo type="num" val="99" gte="0"/>
        <cfvo type="num" val="100" gte="0"/>
        <cfvo type="num" val="105" gte="0"/>
      </iconSet>
    </cfRule>
    <cfRule type="iconSet" priority="252">
      <iconSet iconSet="5Arrows">
        <cfvo type="percent" val="0"/>
        <cfvo type="percent" val="20"/>
        <cfvo type="percent" val="40"/>
        <cfvo type="percent" val="60"/>
        <cfvo type="percent" val="80"/>
      </iconSet>
    </cfRule>
  </conditionalFormatting>
  <conditionalFormatting sqref="S25:S31">
    <cfRule type="iconSet" priority="248">
      <iconSet iconSet="5Arrows">
        <cfvo type="percent" val="0"/>
        <cfvo type="num" val="90"/>
        <cfvo type="num" val="99" gte="0"/>
        <cfvo type="num" val="100" gte="0"/>
        <cfvo type="num" val="105" gte="0"/>
      </iconSet>
    </cfRule>
    <cfRule type="iconSet" priority="249">
      <iconSet iconSet="5Arrows">
        <cfvo type="percent" val="0"/>
        <cfvo type="percent" val="20"/>
        <cfvo type="percent" val="40"/>
        <cfvo type="percent" val="60"/>
        <cfvo type="percent" val="80"/>
      </iconSet>
    </cfRule>
  </conditionalFormatting>
  <conditionalFormatting sqref="S26">
    <cfRule type="iconSet" priority="250">
      <iconSet iconSet="5Arrows">
        <cfvo type="percent" val="0"/>
        <cfvo type="percent" val="20"/>
        <cfvo type="percent" val="40"/>
        <cfvo type="percent" val="60"/>
        <cfvo type="percent" val="80"/>
      </iconSet>
    </cfRule>
  </conditionalFormatting>
  <conditionalFormatting sqref="S32:S36">
    <cfRule type="iconSet" priority="246">
      <iconSet iconSet="5Arrows">
        <cfvo type="percent" val="0"/>
        <cfvo type="num" val="90"/>
        <cfvo type="num" val="99" gte="0"/>
        <cfvo type="num" val="100" gte="0"/>
        <cfvo type="num" val="105" gte="0"/>
      </iconSet>
    </cfRule>
    <cfRule type="iconSet" priority="247">
      <iconSet iconSet="5Arrows">
        <cfvo type="percent" val="0"/>
        <cfvo type="percent" val="20"/>
        <cfvo type="percent" val="40"/>
        <cfvo type="percent" val="60"/>
        <cfvo type="percent" val="80"/>
      </iconSet>
    </cfRule>
  </conditionalFormatting>
  <conditionalFormatting sqref="U25:U31">
    <cfRule type="iconSet" priority="243">
      <iconSet iconSet="5Arrows">
        <cfvo type="percent" val="0"/>
        <cfvo type="num" val="90"/>
        <cfvo type="num" val="99" gte="0"/>
        <cfvo type="num" val="100" gte="0"/>
        <cfvo type="num" val="105" gte="0"/>
      </iconSet>
    </cfRule>
    <cfRule type="iconSet" priority="244">
      <iconSet iconSet="5Arrows">
        <cfvo type="percent" val="0"/>
        <cfvo type="percent" val="20"/>
        <cfvo type="percent" val="40"/>
        <cfvo type="percent" val="60"/>
        <cfvo type="percent" val="80"/>
      </iconSet>
    </cfRule>
  </conditionalFormatting>
  <conditionalFormatting sqref="U26">
    <cfRule type="iconSet" priority="245">
      <iconSet iconSet="5Arrows">
        <cfvo type="percent" val="0"/>
        <cfvo type="percent" val="20"/>
        <cfvo type="percent" val="40"/>
        <cfvo type="percent" val="60"/>
        <cfvo type="percent" val="80"/>
      </iconSet>
    </cfRule>
  </conditionalFormatting>
  <conditionalFormatting sqref="U32:U36">
    <cfRule type="iconSet" priority="241">
      <iconSet iconSet="5Arrows">
        <cfvo type="percent" val="0"/>
        <cfvo type="num" val="90"/>
        <cfvo type="num" val="99" gte="0"/>
        <cfvo type="num" val="100" gte="0"/>
        <cfvo type="num" val="105" gte="0"/>
      </iconSet>
    </cfRule>
    <cfRule type="iconSet" priority="242">
      <iconSet iconSet="5Arrows">
        <cfvo type="percent" val="0"/>
        <cfvo type="percent" val="20"/>
        <cfvo type="percent" val="40"/>
        <cfvo type="percent" val="60"/>
        <cfvo type="percent" val="80"/>
      </iconSet>
    </cfRule>
  </conditionalFormatting>
  <conditionalFormatting sqref="W25:W31 W35:W36">
    <cfRule type="iconSet" priority="238">
      <iconSet iconSet="5Arrows">
        <cfvo type="percent" val="0"/>
        <cfvo type="num" val="90"/>
        <cfvo type="num" val="99" gte="0"/>
        <cfvo type="num" val="100" gte="0"/>
        <cfvo type="num" val="105" gte="0"/>
      </iconSet>
    </cfRule>
    <cfRule type="iconSet" priority="239">
      <iconSet iconSet="5Arrows">
        <cfvo type="percent" val="0"/>
        <cfvo type="percent" val="20"/>
        <cfvo type="percent" val="40"/>
        <cfvo type="percent" val="60"/>
        <cfvo type="percent" val="80"/>
      </iconSet>
    </cfRule>
  </conditionalFormatting>
  <conditionalFormatting sqref="W26">
    <cfRule type="iconSet" priority="240">
      <iconSet iconSet="5Arrows">
        <cfvo type="percent" val="0"/>
        <cfvo type="percent" val="20"/>
        <cfvo type="percent" val="40"/>
        <cfvo type="percent" val="60"/>
        <cfvo type="percent" val="80"/>
      </iconSet>
    </cfRule>
  </conditionalFormatting>
  <conditionalFormatting sqref="W32:W34">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Y25:Y31">
    <cfRule type="iconSet" priority="233">
      <iconSet iconSet="5Arrows">
        <cfvo type="percent" val="0"/>
        <cfvo type="num" val="90"/>
        <cfvo type="num" val="99" gte="0"/>
        <cfvo type="num" val="100" gte="0"/>
        <cfvo type="num" val="105" gte="0"/>
      </iconSet>
    </cfRule>
    <cfRule type="iconSet" priority="234">
      <iconSet iconSet="5Arrows">
        <cfvo type="percent" val="0"/>
        <cfvo type="percent" val="20"/>
        <cfvo type="percent" val="40"/>
        <cfvo type="percent" val="60"/>
        <cfvo type="percent" val="80"/>
      </iconSet>
    </cfRule>
  </conditionalFormatting>
  <conditionalFormatting sqref="Y26">
    <cfRule type="iconSet" priority="235">
      <iconSet iconSet="5Arrows">
        <cfvo type="percent" val="0"/>
        <cfvo type="percent" val="20"/>
        <cfvo type="percent" val="40"/>
        <cfvo type="percent" val="60"/>
        <cfvo type="percent" val="80"/>
      </iconSet>
    </cfRule>
  </conditionalFormatting>
  <conditionalFormatting sqref="Y32:Y36">
    <cfRule type="iconSet" priority="231">
      <iconSet iconSet="5Arrows">
        <cfvo type="percent" val="0"/>
        <cfvo type="num" val="90"/>
        <cfvo type="num" val="99" gte="0"/>
        <cfvo type="num" val="100" gte="0"/>
        <cfvo type="num" val="105" gte="0"/>
      </iconSet>
    </cfRule>
    <cfRule type="iconSet" priority="232">
      <iconSet iconSet="5Arrows">
        <cfvo type="percent" val="0"/>
        <cfvo type="percent" val="20"/>
        <cfvo type="percent" val="40"/>
        <cfvo type="percent" val="60"/>
        <cfvo type="percent" val="80"/>
      </iconSet>
    </cfRule>
  </conditionalFormatting>
  <conditionalFormatting sqref="AA25:AA31">
    <cfRule type="iconSet" priority="228">
      <iconSet iconSet="5Arrows">
        <cfvo type="percent" val="0"/>
        <cfvo type="num" val="90"/>
        <cfvo type="num" val="99" gte="0"/>
        <cfvo type="num" val="100" gte="0"/>
        <cfvo type="num" val="105" gte="0"/>
      </iconSet>
    </cfRule>
    <cfRule type="iconSet" priority="229">
      <iconSet iconSet="5Arrows">
        <cfvo type="percent" val="0"/>
        <cfvo type="percent" val="20"/>
        <cfvo type="percent" val="40"/>
        <cfvo type="percent" val="60"/>
        <cfvo type="percent" val="80"/>
      </iconSet>
    </cfRule>
  </conditionalFormatting>
  <conditionalFormatting sqref="AA26">
    <cfRule type="iconSet" priority="230">
      <iconSet iconSet="5Arrows">
        <cfvo type="percent" val="0"/>
        <cfvo type="percent" val="20"/>
        <cfvo type="percent" val="40"/>
        <cfvo type="percent" val="60"/>
        <cfvo type="percent" val="80"/>
      </iconSet>
    </cfRule>
  </conditionalFormatting>
  <conditionalFormatting sqref="AA32:AA36">
    <cfRule type="iconSet" priority="226">
      <iconSet iconSet="5Arrows">
        <cfvo type="percent" val="0"/>
        <cfvo type="num" val="90"/>
        <cfvo type="num" val="99" gte="0"/>
        <cfvo type="num" val="100" gte="0"/>
        <cfvo type="num" val="105" gte="0"/>
      </iconSet>
    </cfRule>
    <cfRule type="iconSet" priority="227">
      <iconSet iconSet="5Arrows">
        <cfvo type="percent" val="0"/>
        <cfvo type="percent" val="20"/>
        <cfvo type="percent" val="40"/>
        <cfvo type="percent" val="60"/>
        <cfvo type="percent" val="80"/>
      </iconSet>
    </cfRule>
  </conditionalFormatting>
  <conditionalFormatting sqref="AC25:AC31">
    <cfRule type="iconSet" priority="223">
      <iconSet iconSet="5Arrows">
        <cfvo type="percent" val="0"/>
        <cfvo type="num" val="90"/>
        <cfvo type="num" val="99" gte="0"/>
        <cfvo type="num" val="100" gte="0"/>
        <cfvo type="num" val="105" gte="0"/>
      </iconSet>
    </cfRule>
    <cfRule type="iconSet" priority="224">
      <iconSet iconSet="5Arrows">
        <cfvo type="percent" val="0"/>
        <cfvo type="percent" val="20"/>
        <cfvo type="percent" val="40"/>
        <cfvo type="percent" val="60"/>
        <cfvo type="percent" val="80"/>
      </iconSet>
    </cfRule>
  </conditionalFormatting>
  <conditionalFormatting sqref="AC26">
    <cfRule type="iconSet" priority="225">
      <iconSet iconSet="5Arrows">
        <cfvo type="percent" val="0"/>
        <cfvo type="percent" val="20"/>
        <cfvo type="percent" val="40"/>
        <cfvo type="percent" val="60"/>
        <cfvo type="percent" val="80"/>
      </iconSet>
    </cfRule>
  </conditionalFormatting>
  <conditionalFormatting sqref="AC32:AC36">
    <cfRule type="iconSet" priority="221">
      <iconSet iconSet="5Arrows">
        <cfvo type="percent" val="0"/>
        <cfvo type="num" val="90"/>
        <cfvo type="num" val="99" gte="0"/>
        <cfvo type="num" val="100" gte="0"/>
        <cfvo type="num" val="105" gte="0"/>
      </iconSet>
    </cfRule>
    <cfRule type="iconSet" priority="222">
      <iconSet iconSet="5Arrows">
        <cfvo type="percent" val="0"/>
        <cfvo type="percent" val="20"/>
        <cfvo type="percent" val="40"/>
        <cfvo type="percent" val="60"/>
        <cfvo type="percent" val="80"/>
      </iconSet>
    </cfRule>
  </conditionalFormatting>
  <conditionalFormatting sqref="AE25:AE31">
    <cfRule type="iconSet" priority="218">
      <iconSet iconSet="5Arrows">
        <cfvo type="percent" val="0"/>
        <cfvo type="num" val="90"/>
        <cfvo type="num" val="99" gte="0"/>
        <cfvo type="num" val="100" gte="0"/>
        <cfvo type="num" val="105" gte="0"/>
      </iconSet>
    </cfRule>
    <cfRule type="iconSet" priority="219">
      <iconSet iconSet="5Arrows">
        <cfvo type="percent" val="0"/>
        <cfvo type="percent" val="20"/>
        <cfvo type="percent" val="40"/>
        <cfvo type="percent" val="60"/>
        <cfvo type="percent" val="80"/>
      </iconSet>
    </cfRule>
  </conditionalFormatting>
  <conditionalFormatting sqref="AE26">
    <cfRule type="iconSet" priority="220">
      <iconSet iconSet="5Arrows">
        <cfvo type="percent" val="0"/>
        <cfvo type="percent" val="20"/>
        <cfvo type="percent" val="40"/>
        <cfvo type="percent" val="60"/>
        <cfvo type="percent" val="80"/>
      </iconSet>
    </cfRule>
  </conditionalFormatting>
  <conditionalFormatting sqref="AE32:AE36">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O44:O50">
    <cfRule type="iconSet" priority="213">
      <iconSet iconSet="5Arrows">
        <cfvo type="percent" val="0"/>
        <cfvo type="num" val="90"/>
        <cfvo type="num" val="99" gte="0"/>
        <cfvo type="num" val="100" gte="0"/>
        <cfvo type="num" val="105" gte="0"/>
      </iconSet>
    </cfRule>
    <cfRule type="iconSet" priority="214">
      <iconSet iconSet="5Arrows">
        <cfvo type="percent" val="0"/>
        <cfvo type="percent" val="20"/>
        <cfvo type="percent" val="40"/>
        <cfvo type="percent" val="60"/>
        <cfvo type="percent" val="80"/>
      </iconSet>
    </cfRule>
  </conditionalFormatting>
  <conditionalFormatting sqref="O45">
    <cfRule type="iconSet" priority="215">
      <iconSet iconSet="5Arrows">
        <cfvo type="percent" val="0"/>
        <cfvo type="percent" val="20"/>
        <cfvo type="percent" val="40"/>
        <cfvo type="percent" val="60"/>
        <cfvo type="percent" val="80"/>
      </iconSet>
    </cfRule>
  </conditionalFormatting>
  <conditionalFormatting sqref="O51:O54">
    <cfRule type="iconSet" priority="211">
      <iconSet iconSet="5Arrows">
        <cfvo type="percent" val="0"/>
        <cfvo type="num" val="90"/>
        <cfvo type="num" val="99" gte="0"/>
        <cfvo type="num" val="100" gte="0"/>
        <cfvo type="num" val="105" gte="0"/>
      </iconSet>
    </cfRule>
    <cfRule type="iconSet" priority="212">
      <iconSet iconSet="5Arrows">
        <cfvo type="percent" val="0"/>
        <cfvo type="percent" val="20"/>
        <cfvo type="percent" val="40"/>
        <cfvo type="percent" val="60"/>
        <cfvo type="percent" val="80"/>
      </iconSet>
    </cfRule>
  </conditionalFormatting>
  <conditionalFormatting sqref="Q44:Q50">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Q45">
    <cfRule type="iconSet" priority="210">
      <iconSet iconSet="5Arrows">
        <cfvo type="percent" val="0"/>
        <cfvo type="percent" val="20"/>
        <cfvo type="percent" val="40"/>
        <cfvo type="percent" val="60"/>
        <cfvo type="percent" val="80"/>
      </iconSet>
    </cfRule>
  </conditionalFormatting>
  <conditionalFormatting sqref="Q51:Q54">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S44:S50">
    <cfRule type="iconSet" priority="203">
      <iconSet iconSet="5Arrows">
        <cfvo type="percent" val="0"/>
        <cfvo type="num" val="90"/>
        <cfvo type="num" val="99" gte="0"/>
        <cfvo type="num" val="100" gte="0"/>
        <cfvo type="num" val="105" gte="0"/>
      </iconSet>
    </cfRule>
    <cfRule type="iconSet" priority="204">
      <iconSet iconSet="5Arrows">
        <cfvo type="percent" val="0"/>
        <cfvo type="percent" val="20"/>
        <cfvo type="percent" val="40"/>
        <cfvo type="percent" val="60"/>
        <cfvo type="percent" val="80"/>
      </iconSet>
    </cfRule>
  </conditionalFormatting>
  <conditionalFormatting sqref="S45">
    <cfRule type="iconSet" priority="205">
      <iconSet iconSet="5Arrows">
        <cfvo type="percent" val="0"/>
        <cfvo type="percent" val="20"/>
        <cfvo type="percent" val="40"/>
        <cfvo type="percent" val="60"/>
        <cfvo type="percent" val="80"/>
      </iconSet>
    </cfRule>
  </conditionalFormatting>
  <conditionalFormatting sqref="S51:S54">
    <cfRule type="iconSet" priority="201">
      <iconSet iconSet="5Arrows">
        <cfvo type="percent" val="0"/>
        <cfvo type="num" val="90"/>
        <cfvo type="num" val="99" gte="0"/>
        <cfvo type="num" val="100" gte="0"/>
        <cfvo type="num" val="105" gte="0"/>
      </iconSet>
    </cfRule>
    <cfRule type="iconSet" priority="202">
      <iconSet iconSet="5Arrows">
        <cfvo type="percent" val="0"/>
        <cfvo type="percent" val="20"/>
        <cfvo type="percent" val="40"/>
        <cfvo type="percent" val="60"/>
        <cfvo type="percent" val="80"/>
      </iconSet>
    </cfRule>
  </conditionalFormatting>
  <conditionalFormatting sqref="U44:U54">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U45">
    <cfRule type="iconSet" priority="200">
      <iconSet iconSet="5Arrows">
        <cfvo type="percent" val="0"/>
        <cfvo type="percent" val="20"/>
        <cfvo type="percent" val="40"/>
        <cfvo type="percent" val="60"/>
        <cfvo type="percent" val="80"/>
      </iconSet>
    </cfRule>
  </conditionalFormatting>
  <conditionalFormatting sqref="W44:W54">
    <cfRule type="iconSet" priority="195">
      <iconSet iconSet="5Arrows">
        <cfvo type="percent" val="0"/>
        <cfvo type="num" val="90"/>
        <cfvo type="num" val="99" gte="0"/>
        <cfvo type="num" val="100" gte="0"/>
        <cfvo type="num" val="105" gte="0"/>
      </iconSet>
    </cfRule>
    <cfRule type="iconSet" priority="196">
      <iconSet iconSet="5Arrows">
        <cfvo type="percent" val="0"/>
        <cfvo type="percent" val="20"/>
        <cfvo type="percent" val="40"/>
        <cfvo type="percent" val="60"/>
        <cfvo type="percent" val="80"/>
      </iconSet>
    </cfRule>
  </conditionalFormatting>
  <conditionalFormatting sqref="W45">
    <cfRule type="iconSet" priority="197">
      <iconSet iconSet="5Arrows">
        <cfvo type="percent" val="0"/>
        <cfvo type="percent" val="20"/>
        <cfvo type="percent" val="40"/>
        <cfvo type="percent" val="60"/>
        <cfvo type="percent" val="80"/>
      </iconSet>
    </cfRule>
  </conditionalFormatting>
  <conditionalFormatting sqref="Y44:Y54">
    <cfRule type="iconSet" priority="192">
      <iconSet iconSet="5Arrows">
        <cfvo type="percent" val="0"/>
        <cfvo type="num" val="90"/>
        <cfvo type="num" val="99" gte="0"/>
        <cfvo type="num" val="100" gte="0"/>
        <cfvo type="num" val="105" gte="0"/>
      </iconSet>
    </cfRule>
    <cfRule type="iconSet" priority="193">
      <iconSet iconSet="5Arrows">
        <cfvo type="percent" val="0"/>
        <cfvo type="percent" val="20"/>
        <cfvo type="percent" val="40"/>
        <cfvo type="percent" val="60"/>
        <cfvo type="percent" val="80"/>
      </iconSet>
    </cfRule>
  </conditionalFormatting>
  <conditionalFormatting sqref="Y45">
    <cfRule type="iconSet" priority="194">
      <iconSet iconSet="5Arrows">
        <cfvo type="percent" val="0"/>
        <cfvo type="percent" val="20"/>
        <cfvo type="percent" val="40"/>
        <cfvo type="percent" val="60"/>
        <cfvo type="percent" val="80"/>
      </iconSet>
    </cfRule>
  </conditionalFormatting>
  <conditionalFormatting sqref="AA44:AA54">
    <cfRule type="iconSet" priority="189">
      <iconSet iconSet="5Arrows">
        <cfvo type="percent" val="0"/>
        <cfvo type="num" val="90"/>
        <cfvo type="num" val="99" gte="0"/>
        <cfvo type="num" val="100" gte="0"/>
        <cfvo type="num" val="105" gte="0"/>
      </iconSet>
    </cfRule>
    <cfRule type="iconSet" priority="190">
      <iconSet iconSet="5Arrows">
        <cfvo type="percent" val="0"/>
        <cfvo type="percent" val="20"/>
        <cfvo type="percent" val="40"/>
        <cfvo type="percent" val="60"/>
        <cfvo type="percent" val="80"/>
      </iconSet>
    </cfRule>
  </conditionalFormatting>
  <conditionalFormatting sqref="AA45">
    <cfRule type="iconSet" priority="191">
      <iconSet iconSet="5Arrows">
        <cfvo type="percent" val="0"/>
        <cfvo type="percent" val="20"/>
        <cfvo type="percent" val="40"/>
        <cfvo type="percent" val="60"/>
        <cfvo type="percent" val="80"/>
      </iconSet>
    </cfRule>
  </conditionalFormatting>
  <conditionalFormatting sqref="AC44:AC54">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AC45">
    <cfRule type="iconSet" priority="188">
      <iconSet iconSet="5Arrows">
        <cfvo type="percent" val="0"/>
        <cfvo type="percent" val="20"/>
        <cfvo type="percent" val="40"/>
        <cfvo type="percent" val="60"/>
        <cfvo type="percent" val="80"/>
      </iconSet>
    </cfRule>
  </conditionalFormatting>
  <conditionalFormatting sqref="AE44:AE54">
    <cfRule type="iconSet" priority="183">
      <iconSet iconSet="5Arrows">
        <cfvo type="percent" val="0"/>
        <cfvo type="num" val="90"/>
        <cfvo type="num" val="99" gte="0"/>
        <cfvo type="num" val="100" gte="0"/>
        <cfvo type="num" val="105" gte="0"/>
      </iconSet>
    </cfRule>
    <cfRule type="iconSet" priority="184">
      <iconSet iconSet="5Arrows">
        <cfvo type="percent" val="0"/>
        <cfvo type="percent" val="20"/>
        <cfvo type="percent" val="40"/>
        <cfvo type="percent" val="60"/>
        <cfvo type="percent" val="80"/>
      </iconSet>
    </cfRule>
  </conditionalFormatting>
  <conditionalFormatting sqref="AE45">
    <cfRule type="iconSet" priority="185">
      <iconSet iconSet="5Arrows">
        <cfvo type="percent" val="0"/>
        <cfvo type="percent" val="20"/>
        <cfvo type="percent" val="40"/>
        <cfvo type="percent" val="60"/>
        <cfvo type="percent" val="80"/>
      </iconSet>
    </cfRule>
  </conditionalFormatting>
  <conditionalFormatting sqref="O63:O69">
    <cfRule type="iconSet" priority="180">
      <iconSet iconSet="5Arrows">
        <cfvo type="percent" val="0"/>
        <cfvo type="num" val="90"/>
        <cfvo type="num" val="99" gte="0"/>
        <cfvo type="num" val="100" gte="0"/>
        <cfvo type="num" val="105" gte="0"/>
      </iconSet>
    </cfRule>
    <cfRule type="iconSet" priority="181">
      <iconSet iconSet="5Arrows">
        <cfvo type="percent" val="0"/>
        <cfvo type="percent" val="20"/>
        <cfvo type="percent" val="40"/>
        <cfvo type="percent" val="60"/>
        <cfvo type="percent" val="80"/>
      </iconSet>
    </cfRule>
  </conditionalFormatting>
  <conditionalFormatting sqref="O64">
    <cfRule type="iconSet" priority="182">
      <iconSet iconSet="5Arrows">
        <cfvo type="percent" val="0"/>
        <cfvo type="percent" val="20"/>
        <cfvo type="percent" val="40"/>
        <cfvo type="percent" val="60"/>
        <cfvo type="percent" val="80"/>
      </iconSet>
    </cfRule>
  </conditionalFormatting>
  <conditionalFormatting sqref="O70:O73">
    <cfRule type="iconSet" priority="178">
      <iconSet iconSet="5Arrows">
        <cfvo type="percent" val="0"/>
        <cfvo type="num" val="90"/>
        <cfvo type="num" val="99" gte="0"/>
        <cfvo type="num" val="100" gte="0"/>
        <cfvo type="num" val="105" gte="0"/>
      </iconSet>
    </cfRule>
    <cfRule type="iconSet" priority="179">
      <iconSet iconSet="5Arrows">
        <cfvo type="percent" val="0"/>
        <cfvo type="percent" val="20"/>
        <cfvo type="percent" val="40"/>
        <cfvo type="percent" val="60"/>
        <cfvo type="percent" val="80"/>
      </iconSet>
    </cfRule>
  </conditionalFormatting>
  <conditionalFormatting sqref="Q63:Q69">
    <cfRule type="iconSet" priority="175">
      <iconSet iconSet="5Arrows">
        <cfvo type="percent" val="0"/>
        <cfvo type="num" val="90"/>
        <cfvo type="num" val="99" gte="0"/>
        <cfvo type="num" val="100" gte="0"/>
        <cfvo type="num" val="105" gte="0"/>
      </iconSet>
    </cfRule>
    <cfRule type="iconSet" priority="176">
      <iconSet iconSet="5Arrows">
        <cfvo type="percent" val="0"/>
        <cfvo type="percent" val="20"/>
        <cfvo type="percent" val="40"/>
        <cfvo type="percent" val="60"/>
        <cfvo type="percent" val="80"/>
      </iconSet>
    </cfRule>
  </conditionalFormatting>
  <conditionalFormatting sqref="Q64">
    <cfRule type="iconSet" priority="177">
      <iconSet iconSet="5Arrows">
        <cfvo type="percent" val="0"/>
        <cfvo type="percent" val="20"/>
        <cfvo type="percent" val="40"/>
        <cfvo type="percent" val="60"/>
        <cfvo type="percent" val="80"/>
      </iconSet>
    </cfRule>
  </conditionalFormatting>
  <conditionalFormatting sqref="Q70:Q73">
    <cfRule type="iconSet" priority="173">
      <iconSet iconSet="5Arrows">
        <cfvo type="percent" val="0"/>
        <cfvo type="num" val="90"/>
        <cfvo type="num" val="99" gte="0"/>
        <cfvo type="num" val="100" gte="0"/>
        <cfvo type="num" val="105" gte="0"/>
      </iconSet>
    </cfRule>
    <cfRule type="iconSet" priority="174">
      <iconSet iconSet="5Arrows">
        <cfvo type="percent" val="0"/>
        <cfvo type="percent" val="20"/>
        <cfvo type="percent" val="40"/>
        <cfvo type="percent" val="60"/>
        <cfvo type="percent" val="80"/>
      </iconSet>
    </cfRule>
  </conditionalFormatting>
  <conditionalFormatting sqref="S63:S69">
    <cfRule type="iconSet" priority="170">
      <iconSet iconSet="5Arrows">
        <cfvo type="percent" val="0"/>
        <cfvo type="num" val="90"/>
        <cfvo type="num" val="99" gte="0"/>
        <cfvo type="num" val="100" gte="0"/>
        <cfvo type="num" val="105" gte="0"/>
      </iconSet>
    </cfRule>
    <cfRule type="iconSet" priority="171">
      <iconSet iconSet="5Arrows">
        <cfvo type="percent" val="0"/>
        <cfvo type="percent" val="20"/>
        <cfvo type="percent" val="40"/>
        <cfvo type="percent" val="60"/>
        <cfvo type="percent" val="80"/>
      </iconSet>
    </cfRule>
  </conditionalFormatting>
  <conditionalFormatting sqref="S64">
    <cfRule type="iconSet" priority="172">
      <iconSet iconSet="5Arrows">
        <cfvo type="percent" val="0"/>
        <cfvo type="percent" val="20"/>
        <cfvo type="percent" val="40"/>
        <cfvo type="percent" val="60"/>
        <cfvo type="percent" val="80"/>
      </iconSet>
    </cfRule>
  </conditionalFormatting>
  <conditionalFormatting sqref="S70:S73">
    <cfRule type="iconSet" priority="168">
      <iconSet iconSet="5Arrows">
        <cfvo type="percent" val="0"/>
        <cfvo type="num" val="90"/>
        <cfvo type="num" val="99" gte="0"/>
        <cfvo type="num" val="100" gte="0"/>
        <cfvo type="num" val="105" gte="0"/>
      </iconSet>
    </cfRule>
    <cfRule type="iconSet" priority="169">
      <iconSet iconSet="5Arrows">
        <cfvo type="percent" val="0"/>
        <cfvo type="percent" val="20"/>
        <cfvo type="percent" val="40"/>
        <cfvo type="percent" val="60"/>
        <cfvo type="percent" val="80"/>
      </iconSet>
    </cfRule>
  </conditionalFormatting>
  <conditionalFormatting sqref="U63:U73">
    <cfRule type="iconSet" priority="165">
      <iconSet iconSet="5Arrows">
        <cfvo type="percent" val="0"/>
        <cfvo type="num" val="90"/>
        <cfvo type="num" val="99" gte="0"/>
        <cfvo type="num" val="100" gte="0"/>
        <cfvo type="num" val="105" gte="0"/>
      </iconSet>
    </cfRule>
    <cfRule type="iconSet" priority="166">
      <iconSet iconSet="5Arrows">
        <cfvo type="percent" val="0"/>
        <cfvo type="percent" val="20"/>
        <cfvo type="percent" val="40"/>
        <cfvo type="percent" val="60"/>
        <cfvo type="percent" val="80"/>
      </iconSet>
    </cfRule>
  </conditionalFormatting>
  <conditionalFormatting sqref="U64">
    <cfRule type="iconSet" priority="167">
      <iconSet iconSet="5Arrows">
        <cfvo type="percent" val="0"/>
        <cfvo type="percent" val="20"/>
        <cfvo type="percent" val="40"/>
        <cfvo type="percent" val="60"/>
        <cfvo type="percent" val="80"/>
      </iconSet>
    </cfRule>
  </conditionalFormatting>
  <conditionalFormatting sqref="W63:W73">
    <cfRule type="iconSet" priority="162">
      <iconSet iconSet="5Arrows">
        <cfvo type="percent" val="0"/>
        <cfvo type="num" val="90"/>
        <cfvo type="num" val="99" gte="0"/>
        <cfvo type="num" val="100" gte="0"/>
        <cfvo type="num" val="105" gte="0"/>
      </iconSet>
    </cfRule>
    <cfRule type="iconSet" priority="163">
      <iconSet iconSet="5Arrows">
        <cfvo type="percent" val="0"/>
        <cfvo type="percent" val="20"/>
        <cfvo type="percent" val="40"/>
        <cfvo type="percent" val="60"/>
        <cfvo type="percent" val="80"/>
      </iconSet>
    </cfRule>
  </conditionalFormatting>
  <conditionalFormatting sqref="W64">
    <cfRule type="iconSet" priority="164">
      <iconSet iconSet="5Arrows">
        <cfvo type="percent" val="0"/>
        <cfvo type="percent" val="20"/>
        <cfvo type="percent" val="40"/>
        <cfvo type="percent" val="60"/>
        <cfvo type="percent" val="80"/>
      </iconSet>
    </cfRule>
  </conditionalFormatting>
  <conditionalFormatting sqref="Y63:Y73">
    <cfRule type="iconSet" priority="159">
      <iconSet iconSet="5Arrows">
        <cfvo type="percent" val="0"/>
        <cfvo type="num" val="90"/>
        <cfvo type="num" val="99" gte="0"/>
        <cfvo type="num" val="100" gte="0"/>
        <cfvo type="num" val="105" gte="0"/>
      </iconSet>
    </cfRule>
    <cfRule type="iconSet" priority="160">
      <iconSet iconSet="5Arrows">
        <cfvo type="percent" val="0"/>
        <cfvo type="percent" val="20"/>
        <cfvo type="percent" val="40"/>
        <cfvo type="percent" val="60"/>
        <cfvo type="percent" val="80"/>
      </iconSet>
    </cfRule>
  </conditionalFormatting>
  <conditionalFormatting sqref="Y64">
    <cfRule type="iconSet" priority="161">
      <iconSet iconSet="5Arrows">
        <cfvo type="percent" val="0"/>
        <cfvo type="percent" val="20"/>
        <cfvo type="percent" val="40"/>
        <cfvo type="percent" val="60"/>
        <cfvo type="percent" val="80"/>
      </iconSet>
    </cfRule>
  </conditionalFormatting>
  <conditionalFormatting sqref="AA63:AA73">
    <cfRule type="iconSet" priority="156">
      <iconSet iconSet="5Arrows">
        <cfvo type="percent" val="0"/>
        <cfvo type="num" val="90"/>
        <cfvo type="num" val="99" gte="0"/>
        <cfvo type="num" val="100" gte="0"/>
        <cfvo type="num" val="105" gte="0"/>
      </iconSet>
    </cfRule>
    <cfRule type="iconSet" priority="157">
      <iconSet iconSet="5Arrows">
        <cfvo type="percent" val="0"/>
        <cfvo type="percent" val="20"/>
        <cfvo type="percent" val="40"/>
        <cfvo type="percent" val="60"/>
        <cfvo type="percent" val="80"/>
      </iconSet>
    </cfRule>
  </conditionalFormatting>
  <conditionalFormatting sqref="AA64">
    <cfRule type="iconSet" priority="158">
      <iconSet iconSet="5Arrows">
        <cfvo type="percent" val="0"/>
        <cfvo type="percent" val="20"/>
        <cfvo type="percent" val="40"/>
        <cfvo type="percent" val="60"/>
        <cfvo type="percent" val="80"/>
      </iconSet>
    </cfRule>
  </conditionalFormatting>
  <conditionalFormatting sqref="AC63:AC73">
    <cfRule type="iconSet" priority="153">
      <iconSet iconSet="5Arrows">
        <cfvo type="percent" val="0"/>
        <cfvo type="num" val="90"/>
        <cfvo type="num" val="99" gte="0"/>
        <cfvo type="num" val="100" gte="0"/>
        <cfvo type="num" val="105" gte="0"/>
      </iconSet>
    </cfRule>
    <cfRule type="iconSet" priority="154">
      <iconSet iconSet="5Arrows">
        <cfvo type="percent" val="0"/>
        <cfvo type="percent" val="20"/>
        <cfvo type="percent" val="40"/>
        <cfvo type="percent" val="60"/>
        <cfvo type="percent" val="80"/>
      </iconSet>
    </cfRule>
  </conditionalFormatting>
  <conditionalFormatting sqref="AC64">
    <cfRule type="iconSet" priority="155">
      <iconSet iconSet="5Arrows">
        <cfvo type="percent" val="0"/>
        <cfvo type="percent" val="20"/>
        <cfvo type="percent" val="40"/>
        <cfvo type="percent" val="60"/>
        <cfvo type="percent" val="80"/>
      </iconSet>
    </cfRule>
  </conditionalFormatting>
  <conditionalFormatting sqref="AE63:AE73">
    <cfRule type="iconSet" priority="150">
      <iconSet iconSet="5Arrows">
        <cfvo type="percent" val="0"/>
        <cfvo type="num" val="90"/>
        <cfvo type="num" val="99" gte="0"/>
        <cfvo type="num" val="100" gte="0"/>
        <cfvo type="num" val="105" gte="0"/>
      </iconSet>
    </cfRule>
    <cfRule type="iconSet" priority="151">
      <iconSet iconSet="5Arrows">
        <cfvo type="percent" val="0"/>
        <cfvo type="percent" val="20"/>
        <cfvo type="percent" val="40"/>
        <cfvo type="percent" val="60"/>
        <cfvo type="percent" val="80"/>
      </iconSet>
    </cfRule>
  </conditionalFormatting>
  <conditionalFormatting sqref="AE64">
    <cfRule type="iconSet" priority="152">
      <iconSet iconSet="5Arrows">
        <cfvo type="percent" val="0"/>
        <cfvo type="percent" val="20"/>
        <cfvo type="percent" val="40"/>
        <cfvo type="percent" val="60"/>
        <cfvo type="percent" val="80"/>
      </iconSet>
    </cfRule>
  </conditionalFormatting>
  <conditionalFormatting sqref="S75">
    <cfRule type="iconSet" priority="148">
      <iconSet iconSet="5Arrows">
        <cfvo type="percent" val="0"/>
        <cfvo type="num" val="90"/>
        <cfvo type="num" val="99" gte="0"/>
        <cfvo type="num" val="100" gte="0"/>
        <cfvo type="num" val="105" gte="0"/>
      </iconSet>
    </cfRule>
    <cfRule type="iconSet" priority="149">
      <iconSet iconSet="5Arrows">
        <cfvo type="percent" val="0"/>
        <cfvo type="percent" val="20"/>
        <cfvo type="percent" val="40"/>
        <cfvo type="percent" val="60"/>
        <cfvo type="percent" val="80"/>
      </iconSet>
    </cfRule>
  </conditionalFormatting>
  <conditionalFormatting sqref="Q75">
    <cfRule type="iconSet" priority="146">
      <iconSet iconSet="5Arrows">
        <cfvo type="percent" val="0"/>
        <cfvo type="num" val="90"/>
        <cfvo type="num" val="99" gte="0"/>
        <cfvo type="num" val="100" gte="0"/>
        <cfvo type="num" val="105" gte="0"/>
      </iconSet>
    </cfRule>
    <cfRule type="iconSet" priority="147">
      <iconSet iconSet="5Arrows">
        <cfvo type="percent" val="0"/>
        <cfvo type="percent" val="20"/>
        <cfvo type="percent" val="40"/>
        <cfvo type="percent" val="60"/>
        <cfvo type="percent" val="80"/>
      </iconSet>
    </cfRule>
  </conditionalFormatting>
  <conditionalFormatting sqref="O75">
    <cfRule type="iconSet" priority="144">
      <iconSet iconSet="5Arrows">
        <cfvo type="percent" val="0"/>
        <cfvo type="num" val="90"/>
        <cfvo type="num" val="99" gte="0"/>
        <cfvo type="num" val="100" gte="0"/>
        <cfvo type="num" val="105" gte="0"/>
      </iconSet>
    </cfRule>
    <cfRule type="iconSet" priority="145">
      <iconSet iconSet="5Arrows">
        <cfvo type="percent" val="0"/>
        <cfvo type="percent" val="20"/>
        <cfvo type="percent" val="40"/>
        <cfvo type="percent" val="60"/>
        <cfvo type="percent" val="80"/>
      </iconSet>
    </cfRule>
  </conditionalFormatting>
  <conditionalFormatting sqref="U75">
    <cfRule type="iconSet" priority="142">
      <iconSet iconSet="5Arrows">
        <cfvo type="percent" val="0"/>
        <cfvo type="num" val="90"/>
        <cfvo type="num" val="99" gte="0"/>
        <cfvo type="num" val="100" gte="0"/>
        <cfvo type="num" val="105" gte="0"/>
      </iconSet>
    </cfRule>
    <cfRule type="iconSet" priority="143">
      <iconSet iconSet="5Arrows">
        <cfvo type="percent" val="0"/>
        <cfvo type="percent" val="20"/>
        <cfvo type="percent" val="40"/>
        <cfvo type="percent" val="60"/>
        <cfvo type="percent" val="80"/>
      </iconSet>
    </cfRule>
  </conditionalFormatting>
  <conditionalFormatting sqref="W75">
    <cfRule type="iconSet" priority="140">
      <iconSet iconSet="5Arrows">
        <cfvo type="percent" val="0"/>
        <cfvo type="num" val="90"/>
        <cfvo type="num" val="99" gte="0"/>
        <cfvo type="num" val="100" gte="0"/>
        <cfvo type="num" val="105" gte="0"/>
      </iconSet>
    </cfRule>
    <cfRule type="iconSet" priority="141">
      <iconSet iconSet="5Arrows">
        <cfvo type="percent" val="0"/>
        <cfvo type="percent" val="20"/>
        <cfvo type="percent" val="40"/>
        <cfvo type="percent" val="60"/>
        <cfvo type="percent" val="80"/>
      </iconSet>
    </cfRule>
  </conditionalFormatting>
  <conditionalFormatting sqref="Y75">
    <cfRule type="iconSet" priority="138">
      <iconSet iconSet="5Arrows">
        <cfvo type="percent" val="0"/>
        <cfvo type="num" val="90"/>
        <cfvo type="num" val="99" gte="0"/>
        <cfvo type="num" val="100" gte="0"/>
        <cfvo type="num" val="105" gte="0"/>
      </iconSet>
    </cfRule>
    <cfRule type="iconSet" priority="139">
      <iconSet iconSet="5Arrows">
        <cfvo type="percent" val="0"/>
        <cfvo type="percent" val="20"/>
        <cfvo type="percent" val="40"/>
        <cfvo type="percent" val="60"/>
        <cfvo type="percent" val="80"/>
      </iconSet>
    </cfRule>
  </conditionalFormatting>
  <conditionalFormatting sqref="AA75">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AC75">
    <cfRule type="iconSet" priority="134">
      <iconSet iconSet="5Arrows">
        <cfvo type="percent" val="0"/>
        <cfvo type="num" val="90"/>
        <cfvo type="num" val="99" gte="0"/>
        <cfvo type="num" val="100" gte="0"/>
        <cfvo type="num" val="105" gte="0"/>
      </iconSet>
    </cfRule>
    <cfRule type="iconSet" priority="135">
      <iconSet iconSet="5Arrows">
        <cfvo type="percent" val="0"/>
        <cfvo type="percent" val="20"/>
        <cfvo type="percent" val="40"/>
        <cfvo type="percent" val="60"/>
        <cfvo type="percent" val="80"/>
      </iconSet>
    </cfRule>
  </conditionalFormatting>
  <conditionalFormatting sqref="AE75">
    <cfRule type="iconSet" priority="132">
      <iconSet iconSet="5Arrows">
        <cfvo type="percent" val="0"/>
        <cfvo type="num" val="90"/>
        <cfvo type="num" val="99" gte="0"/>
        <cfvo type="num" val="100" gte="0"/>
        <cfvo type="num" val="105" gte="0"/>
      </iconSet>
    </cfRule>
    <cfRule type="iconSet" priority="133">
      <iconSet iconSet="5Arrows">
        <cfvo type="percent" val="0"/>
        <cfvo type="percent" val="20"/>
        <cfvo type="percent" val="40"/>
        <cfvo type="percent" val="60"/>
        <cfvo type="percent" val="80"/>
      </iconSet>
    </cfRule>
  </conditionalFormatting>
  <conditionalFormatting sqref="O18">
    <cfRule type="iconSet" priority="130">
      <iconSet iconSet="5Arrows">
        <cfvo type="percent" val="0"/>
        <cfvo type="num" val="90"/>
        <cfvo type="num" val="99" gte="0"/>
        <cfvo type="num" val="100" gte="0"/>
        <cfvo type="num" val="105" gte="0"/>
      </iconSet>
    </cfRule>
    <cfRule type="iconSet" priority="131">
      <iconSet iconSet="5Arrows">
        <cfvo type="percent" val="0"/>
        <cfvo type="percent" val="20"/>
        <cfvo type="percent" val="40"/>
        <cfvo type="percent" val="60"/>
        <cfvo type="percent" val="80"/>
      </iconSet>
    </cfRule>
  </conditionalFormatting>
  <conditionalFormatting sqref="O37">
    <cfRule type="iconSet" priority="112">
      <iconSet iconSet="5Arrows">
        <cfvo type="percent" val="0"/>
        <cfvo type="num" val="90"/>
        <cfvo type="num" val="99" gte="0"/>
        <cfvo type="num" val="100" gte="0"/>
        <cfvo type="num" val="105" gte="0"/>
      </iconSet>
    </cfRule>
    <cfRule type="iconSet" priority="113">
      <iconSet iconSet="5Arrows">
        <cfvo type="percent" val="0"/>
        <cfvo type="percent" val="20"/>
        <cfvo type="percent" val="40"/>
        <cfvo type="percent" val="60"/>
        <cfvo type="percent" val="80"/>
      </iconSet>
    </cfRule>
  </conditionalFormatting>
  <conditionalFormatting sqref="Q37">
    <cfRule type="iconSet" priority="110">
      <iconSet iconSet="5Arrows">
        <cfvo type="percent" val="0"/>
        <cfvo type="num" val="90"/>
        <cfvo type="num" val="99" gte="0"/>
        <cfvo type="num" val="100" gte="0"/>
        <cfvo type="num" val="105" gte="0"/>
      </iconSet>
    </cfRule>
    <cfRule type="iconSet" priority="111">
      <iconSet iconSet="5Arrows">
        <cfvo type="percent" val="0"/>
        <cfvo type="percent" val="20"/>
        <cfvo type="percent" val="40"/>
        <cfvo type="percent" val="60"/>
        <cfvo type="percent" val="80"/>
      </iconSet>
    </cfRule>
  </conditionalFormatting>
  <conditionalFormatting sqref="S37">
    <cfRule type="iconSet" priority="108">
      <iconSet iconSet="5Arrows">
        <cfvo type="percent" val="0"/>
        <cfvo type="num" val="90"/>
        <cfvo type="num" val="99" gte="0"/>
        <cfvo type="num" val="100" gte="0"/>
        <cfvo type="num" val="105" gte="0"/>
      </iconSet>
    </cfRule>
    <cfRule type="iconSet" priority="109">
      <iconSet iconSet="5Arrows">
        <cfvo type="percent" val="0"/>
        <cfvo type="percent" val="20"/>
        <cfvo type="percent" val="40"/>
        <cfvo type="percent" val="60"/>
        <cfvo type="percent" val="80"/>
      </iconSet>
    </cfRule>
  </conditionalFormatting>
  <conditionalFormatting sqref="U37">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W37">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Y37">
    <cfRule type="iconSet" priority="102">
      <iconSet iconSet="5Arrows">
        <cfvo type="percent" val="0"/>
        <cfvo type="num" val="90"/>
        <cfvo type="num" val="99" gte="0"/>
        <cfvo type="num" val="100" gte="0"/>
        <cfvo type="num" val="105" gte="0"/>
      </iconSet>
    </cfRule>
    <cfRule type="iconSet" priority="103">
      <iconSet iconSet="5Arrows">
        <cfvo type="percent" val="0"/>
        <cfvo type="percent" val="20"/>
        <cfvo type="percent" val="40"/>
        <cfvo type="percent" val="60"/>
        <cfvo type="percent" val="80"/>
      </iconSet>
    </cfRule>
  </conditionalFormatting>
  <conditionalFormatting sqref="AA37">
    <cfRule type="iconSet" priority="100">
      <iconSet iconSet="5Arrows">
        <cfvo type="percent" val="0"/>
        <cfvo type="num" val="90"/>
        <cfvo type="num" val="99" gte="0"/>
        <cfvo type="num" val="100" gte="0"/>
        <cfvo type="num" val="105" gte="0"/>
      </iconSet>
    </cfRule>
    <cfRule type="iconSet" priority="101">
      <iconSet iconSet="5Arrows">
        <cfvo type="percent" val="0"/>
        <cfvo type="percent" val="20"/>
        <cfvo type="percent" val="40"/>
        <cfvo type="percent" val="60"/>
        <cfvo type="percent" val="80"/>
      </iconSet>
    </cfRule>
  </conditionalFormatting>
  <conditionalFormatting sqref="AC37">
    <cfRule type="iconSet" priority="98">
      <iconSet iconSet="5Arrows">
        <cfvo type="percent" val="0"/>
        <cfvo type="num" val="90"/>
        <cfvo type="num" val="99" gte="0"/>
        <cfvo type="num" val="100" gte="0"/>
        <cfvo type="num" val="105" gte="0"/>
      </iconSet>
    </cfRule>
    <cfRule type="iconSet" priority="99">
      <iconSet iconSet="5Arrows">
        <cfvo type="percent" val="0"/>
        <cfvo type="percent" val="20"/>
        <cfvo type="percent" val="40"/>
        <cfvo type="percent" val="60"/>
        <cfvo type="percent" val="80"/>
      </iconSet>
    </cfRule>
  </conditionalFormatting>
  <conditionalFormatting sqref="AE37">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O56">
    <cfRule type="iconSet" priority="94">
      <iconSet iconSet="5Arrows">
        <cfvo type="percent" val="0"/>
        <cfvo type="num" val="90"/>
        <cfvo type="num" val="99" gte="0"/>
        <cfvo type="num" val="100" gte="0"/>
        <cfvo type="num" val="105" gte="0"/>
      </iconSet>
    </cfRule>
    <cfRule type="iconSet" priority="95">
      <iconSet iconSet="5Arrows">
        <cfvo type="percent" val="0"/>
        <cfvo type="percent" val="20"/>
        <cfvo type="percent" val="40"/>
        <cfvo type="percent" val="60"/>
        <cfvo type="percent" val="80"/>
      </iconSet>
    </cfRule>
  </conditionalFormatting>
  <conditionalFormatting sqref="Q56">
    <cfRule type="iconSet" priority="92">
      <iconSet iconSet="5Arrows">
        <cfvo type="percent" val="0"/>
        <cfvo type="num" val="90"/>
        <cfvo type="num" val="99" gte="0"/>
        <cfvo type="num" val="100" gte="0"/>
        <cfvo type="num" val="105" gte="0"/>
      </iconSet>
    </cfRule>
    <cfRule type="iconSet" priority="93">
      <iconSet iconSet="5Arrows">
        <cfvo type="percent" val="0"/>
        <cfvo type="percent" val="20"/>
        <cfvo type="percent" val="40"/>
        <cfvo type="percent" val="60"/>
        <cfvo type="percent" val="80"/>
      </iconSet>
    </cfRule>
  </conditionalFormatting>
  <conditionalFormatting sqref="S56">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U56">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W56">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Y56">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AA56">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AC56">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AE56">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AR25:AR28">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AQ25:AQ28">
    <cfRule type="dataBar" priority="75">
      <dataBar>
        <cfvo type="min"/>
        <cfvo type="max"/>
        <color rgb="FF008AEF"/>
      </dataBar>
      <extLst>
        <ext xmlns:x14="http://schemas.microsoft.com/office/spreadsheetml/2009/9/main" uri="{B025F937-C7B1-47D3-B67F-A62EFF666E3E}">
          <x14:id>{021F7DC2-2856-42AC-A288-A4F5EEED0069}</x14:id>
        </ext>
      </extLst>
    </cfRule>
  </conditionalFormatting>
  <conditionalFormatting sqref="Q18">
    <cfRule type="iconSet" priority="71">
      <iconSet iconSet="5Arrows">
        <cfvo type="percent" val="0"/>
        <cfvo type="num" val="90"/>
        <cfvo type="num" val="99" gte="0"/>
        <cfvo type="num" val="100" gte="0"/>
        <cfvo type="num" val="105" gte="0"/>
      </iconSet>
    </cfRule>
    <cfRule type="iconSet" priority="72">
      <iconSet iconSet="5Arrows">
        <cfvo type="percent" val="0"/>
        <cfvo type="percent" val="20"/>
        <cfvo type="percent" val="40"/>
        <cfvo type="percent" val="60"/>
        <cfvo type="percent" val="80"/>
      </iconSet>
    </cfRule>
  </conditionalFormatting>
  <conditionalFormatting sqref="Q6:Q17">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S6:S17">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S18">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U6:U17">
    <cfRule type="iconSet" priority="59">
      <iconSet iconSet="5Arrows">
        <cfvo type="percent" val="0"/>
        <cfvo type="num" val="90"/>
        <cfvo type="num" val="99" gte="0"/>
        <cfvo type="num" val="100" gte="0"/>
        <cfvo type="num" val="105" gte="0"/>
      </iconSet>
    </cfRule>
    <cfRule type="iconSet" priority="60">
      <iconSet iconSet="5Arrows">
        <cfvo type="percent" val="0"/>
        <cfvo type="percent" val="20"/>
        <cfvo type="percent" val="40"/>
        <cfvo type="percent" val="60"/>
        <cfvo type="percent" val="80"/>
      </iconSet>
    </cfRule>
  </conditionalFormatting>
  <conditionalFormatting sqref="U18">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W6:W17">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W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Y18">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Y6:Y17">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A6:AA17">
    <cfRule type="iconSet" priority="47">
      <iconSet iconSet="5Arrows">
        <cfvo type="percent" val="0"/>
        <cfvo type="num" val="90"/>
        <cfvo type="num" val="99" gte="0"/>
        <cfvo type="num" val="100" gte="0"/>
        <cfvo type="num" val="105" gte="0"/>
      </iconSet>
    </cfRule>
    <cfRule type="iconSet" priority="48">
      <iconSet iconSet="5Arrows">
        <cfvo type="percent" val="0"/>
        <cfvo type="percent" val="20"/>
        <cfvo type="percent" val="40"/>
        <cfvo type="percent" val="60"/>
        <cfvo type="percent" val="80"/>
      </iconSet>
    </cfRule>
  </conditionalFormatting>
  <conditionalFormatting sqref="AC6:AC17">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E6:AE17">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A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C1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E18">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O55">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Q55">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55">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55">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55">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55">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55">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55">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74">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74">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74">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U74">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W74">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Y74">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74">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74">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74">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48450B22-5719-4332-9050-C03EE610768F}">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021F7DC2-2856-42AC-A288-A4F5EEED0069}">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2"/>
  <sheetViews>
    <sheetView showGridLines="0" topLeftCell="S43" zoomScaleNormal="100" workbookViewId="0">
      <selection activeCell="S43" sqref="A1:XFD1048576"/>
    </sheetView>
  </sheetViews>
  <sheetFormatPr defaultRowHeight="15" x14ac:dyDescent="0.25"/>
  <cols>
    <col min="1" max="1" width="9.140625" style="147"/>
    <col min="2" max="2" width="11.140625" style="147" customWidth="1"/>
    <col min="3" max="3" width="9.140625" style="147"/>
    <col min="4" max="5" width="11.7109375" style="147" customWidth="1"/>
    <col min="6" max="6" width="9.140625" style="147"/>
    <col min="7" max="8" width="10.85546875" style="147" customWidth="1"/>
    <col min="9" max="9" width="9.140625" style="147"/>
    <col min="10" max="11" width="10.7109375" style="147" customWidth="1"/>
    <col min="12" max="12" width="9.140625" style="147"/>
    <col min="13" max="13" width="10.7109375" style="147" customWidth="1"/>
    <col min="14" max="14" width="8.85546875" style="147" customWidth="1"/>
    <col min="15" max="15" width="11.7109375" style="104" customWidth="1"/>
    <col min="16" max="16" width="10.5703125" style="147" customWidth="1"/>
    <col min="17" max="17" width="12" style="104" bestFit="1" customWidth="1"/>
    <col min="18" max="18" width="10.140625" style="147" customWidth="1"/>
    <col min="19" max="19" width="10.140625" style="104" customWidth="1"/>
    <col min="20" max="20" width="9.140625" style="147" customWidth="1"/>
    <col min="21" max="21" width="11.42578125" style="104" customWidth="1"/>
    <col min="22" max="22" width="10.7109375" style="147" customWidth="1"/>
    <col min="23" max="23" width="11.7109375" style="104" customWidth="1"/>
    <col min="24" max="24" width="9" style="147" customWidth="1"/>
    <col min="25" max="25" width="9" style="104" customWidth="1"/>
    <col min="26" max="26" width="9" style="147" customWidth="1"/>
    <col min="27" max="27" width="10.42578125" style="104" customWidth="1"/>
    <col min="28" max="28" width="10.7109375" style="147" customWidth="1"/>
    <col min="29" max="29" width="10" style="104" bestFit="1" customWidth="1"/>
    <col min="30" max="30" width="9" style="147" customWidth="1"/>
    <col min="31" max="31" width="9" style="104" customWidth="1"/>
    <col min="32" max="32" width="9.140625" style="147"/>
    <col min="33" max="33" width="18.140625" style="147" customWidth="1"/>
    <col min="34" max="39" width="9.140625" style="147"/>
    <col min="40" max="40" width="10.42578125" style="147" customWidth="1"/>
    <col min="41" max="41" width="11.5703125" style="147" customWidth="1"/>
    <col min="42" max="42" width="9.140625" style="147"/>
    <col min="43" max="43" width="11.42578125" style="147" customWidth="1"/>
    <col min="44" max="48" width="9.140625" style="147"/>
    <col min="49" max="49" width="16" style="147" customWidth="1"/>
    <col min="50" max="16384" width="9.140625" style="147"/>
  </cols>
  <sheetData>
    <row r="1" spans="2:33" x14ac:dyDescent="0.25">
      <c r="G1" s="248"/>
      <c r="H1" s="248"/>
      <c r="U1" s="256"/>
      <c r="V1" s="256"/>
      <c r="W1" s="255"/>
      <c r="X1" s="255"/>
      <c r="AG1" s="493"/>
    </row>
    <row r="2" spans="2:33" ht="23.25" x14ac:dyDescent="0.35">
      <c r="B2" s="183" t="s">
        <v>46</v>
      </c>
      <c r="C2" s="248"/>
      <c r="D2" s="340"/>
      <c r="E2" s="276"/>
      <c r="F2" s="276"/>
      <c r="G2" s="276"/>
      <c r="H2" s="276"/>
      <c r="I2" s="276"/>
      <c r="J2" s="276"/>
      <c r="K2" s="276"/>
      <c r="L2" s="276"/>
      <c r="M2" s="276"/>
      <c r="N2" s="276"/>
      <c r="O2" s="514"/>
      <c r="P2" s="276"/>
      <c r="Q2" s="514"/>
      <c r="R2" s="276"/>
      <c r="U2" s="256"/>
      <c r="V2" s="256"/>
      <c r="W2" s="255"/>
      <c r="X2" s="255"/>
    </row>
    <row r="3" spans="2:33" ht="15.75" thickBot="1" x14ac:dyDescent="0.3"/>
    <row r="4" spans="2:33" x14ac:dyDescent="0.25">
      <c r="B4" s="2093">
        <v>2020</v>
      </c>
      <c r="C4" s="2095" t="s">
        <v>261</v>
      </c>
      <c r="D4" s="2096"/>
      <c r="E4" s="2097"/>
      <c r="F4" s="2095" t="s">
        <v>262</v>
      </c>
      <c r="G4" s="2096"/>
      <c r="H4" s="2097"/>
      <c r="I4" s="2095" t="s">
        <v>263</v>
      </c>
      <c r="J4" s="2096"/>
      <c r="K4" s="2097"/>
      <c r="M4" s="2098">
        <v>2021</v>
      </c>
      <c r="N4" s="2100" t="s">
        <v>261</v>
      </c>
      <c r="O4" s="2101"/>
      <c r="P4" s="2101"/>
      <c r="Q4" s="2101"/>
      <c r="R4" s="2101"/>
      <c r="S4" s="2102"/>
      <c r="T4" s="2100" t="s">
        <v>262</v>
      </c>
      <c r="U4" s="2101"/>
      <c r="V4" s="2101"/>
      <c r="W4" s="2101"/>
      <c r="X4" s="2101"/>
      <c r="Y4" s="2101"/>
      <c r="Z4" s="2100" t="s">
        <v>263</v>
      </c>
      <c r="AA4" s="2101"/>
      <c r="AB4" s="2101"/>
      <c r="AC4" s="2101"/>
      <c r="AD4" s="2101"/>
      <c r="AE4" s="2102"/>
    </row>
    <row r="5" spans="2:33" ht="30.75" thickBot="1" x14ac:dyDescent="0.3">
      <c r="B5" s="2094"/>
      <c r="C5" s="209" t="s">
        <v>264</v>
      </c>
      <c r="D5" s="219" t="s">
        <v>148</v>
      </c>
      <c r="E5" s="214" t="s">
        <v>268</v>
      </c>
      <c r="F5" s="209" t="s">
        <v>264</v>
      </c>
      <c r="G5" s="219" t="s">
        <v>148</v>
      </c>
      <c r="H5" s="214" t="s">
        <v>268</v>
      </c>
      <c r="I5" s="209" t="s">
        <v>264</v>
      </c>
      <c r="J5" s="219" t="s">
        <v>148</v>
      </c>
      <c r="K5" s="214" t="s">
        <v>268</v>
      </c>
      <c r="M5" s="2099"/>
      <c r="N5" s="291" t="s">
        <v>264</v>
      </c>
      <c r="O5" s="526" t="s">
        <v>399</v>
      </c>
      <c r="P5" s="293" t="s">
        <v>148</v>
      </c>
      <c r="Q5" s="526" t="s">
        <v>399</v>
      </c>
      <c r="R5" s="295" t="s">
        <v>268</v>
      </c>
      <c r="S5" s="526" t="s">
        <v>399</v>
      </c>
      <c r="T5" s="291" t="s">
        <v>264</v>
      </c>
      <c r="U5" s="526" t="s">
        <v>399</v>
      </c>
      <c r="V5" s="293" t="s">
        <v>148</v>
      </c>
      <c r="W5" s="526" t="s">
        <v>399</v>
      </c>
      <c r="X5" s="295" t="s">
        <v>268</v>
      </c>
      <c r="Y5" s="526" t="s">
        <v>399</v>
      </c>
      <c r="Z5" s="291" t="s">
        <v>264</v>
      </c>
      <c r="AA5" s="526" t="s">
        <v>399</v>
      </c>
      <c r="AB5" s="293" t="s">
        <v>148</v>
      </c>
      <c r="AC5" s="526" t="s">
        <v>399</v>
      </c>
      <c r="AD5" s="295" t="s">
        <v>268</v>
      </c>
      <c r="AE5" s="526" t="s">
        <v>399</v>
      </c>
    </row>
    <row r="6" spans="2:33" x14ac:dyDescent="0.25">
      <c r="B6" s="202" t="s">
        <v>4</v>
      </c>
      <c r="C6" s="203">
        <v>3171</v>
      </c>
      <c r="D6" s="215">
        <v>8403</v>
      </c>
      <c r="E6" s="208">
        <v>2.6499526963103124</v>
      </c>
      <c r="F6" s="203">
        <v>1562</v>
      </c>
      <c r="G6" s="215">
        <v>4670</v>
      </c>
      <c r="H6" s="208">
        <v>2.9897567221510886</v>
      </c>
      <c r="I6" s="203">
        <v>1609</v>
      </c>
      <c r="J6" s="215">
        <v>3733</v>
      </c>
      <c r="K6" s="208">
        <v>2.3200745804847731</v>
      </c>
      <c r="L6" s="147">
        <v>1</v>
      </c>
      <c r="M6" s="296" t="s">
        <v>4</v>
      </c>
      <c r="N6" s="297">
        <v>34</v>
      </c>
      <c r="O6" s="504">
        <v>1.0722169662567014</v>
      </c>
      <c r="P6" s="335">
        <v>103</v>
      </c>
      <c r="Q6" s="515">
        <v>1.2257527073664167</v>
      </c>
      <c r="R6" s="328">
        <v>3.0294117647058822</v>
      </c>
      <c r="S6" s="506">
        <v>114.31946573702668</v>
      </c>
      <c r="T6" s="494">
        <v>10</v>
      </c>
      <c r="U6" s="504">
        <v>0.6402048655569782</v>
      </c>
      <c r="V6" s="497">
        <v>21</v>
      </c>
      <c r="W6" s="504">
        <v>0.44967880085653106</v>
      </c>
      <c r="X6" s="328">
        <v>2.1</v>
      </c>
      <c r="Y6" s="506">
        <v>70.239828693790145</v>
      </c>
      <c r="Z6" s="500">
        <v>24</v>
      </c>
      <c r="AA6" s="506">
        <v>1.4916096954630205</v>
      </c>
      <c r="AB6" s="501">
        <v>82</v>
      </c>
      <c r="AC6" s="506">
        <v>2.1966246986338067</v>
      </c>
      <c r="AD6" s="328">
        <v>3.4166666666666665</v>
      </c>
      <c r="AE6" s="511">
        <v>147.26538083757478</v>
      </c>
    </row>
    <row r="7" spans="2:33" x14ac:dyDescent="0.25">
      <c r="B7" s="191" t="s">
        <v>5</v>
      </c>
      <c r="C7" s="203">
        <v>3965</v>
      </c>
      <c r="D7" s="215">
        <v>10703</v>
      </c>
      <c r="E7" s="190">
        <v>2.6993694829760404</v>
      </c>
      <c r="F7" s="203">
        <v>2400</v>
      </c>
      <c r="G7" s="215">
        <v>6781</v>
      </c>
      <c r="H7" s="190">
        <v>2.8254166666666665</v>
      </c>
      <c r="I7" s="203">
        <v>1565</v>
      </c>
      <c r="J7" s="215">
        <v>3922</v>
      </c>
      <c r="K7" s="190">
        <v>2.5060702875399361</v>
      </c>
      <c r="L7" s="147">
        <v>1</v>
      </c>
      <c r="M7" s="300" t="s">
        <v>5</v>
      </c>
      <c r="N7" s="297">
        <v>73</v>
      </c>
      <c r="O7" s="504">
        <v>1.8411097099621692</v>
      </c>
      <c r="P7" s="298">
        <v>150</v>
      </c>
      <c r="Q7" s="506">
        <v>1.4014762216201067</v>
      </c>
      <c r="R7" s="332">
        <v>2.0547945205479454</v>
      </c>
      <c r="S7" s="506">
        <v>76.121276968818123</v>
      </c>
      <c r="T7" s="495">
        <v>41</v>
      </c>
      <c r="U7" s="504">
        <v>1.7083333333333333</v>
      </c>
      <c r="V7" s="498">
        <v>61</v>
      </c>
      <c r="W7" s="504">
        <v>0.89957233446394336</v>
      </c>
      <c r="X7" s="332">
        <v>1.4878048780487805</v>
      </c>
      <c r="Y7" s="506">
        <v>52.657892749108882</v>
      </c>
      <c r="Z7" s="495">
        <v>32</v>
      </c>
      <c r="AA7" s="506">
        <v>2.0447284345047922</v>
      </c>
      <c r="AB7" s="498">
        <v>89</v>
      </c>
      <c r="AC7" s="506">
        <v>2.2692503824579298</v>
      </c>
      <c r="AD7" s="332">
        <v>2.78125</v>
      </c>
      <c r="AE7" s="511">
        <v>110.98052651708312</v>
      </c>
    </row>
    <row r="8" spans="2:33" x14ac:dyDescent="0.25">
      <c r="B8" s="191" t="s">
        <v>6</v>
      </c>
      <c r="C8" s="203">
        <v>933</v>
      </c>
      <c r="D8" s="215">
        <v>2731</v>
      </c>
      <c r="E8" s="190">
        <v>2.927116827438371</v>
      </c>
      <c r="F8" s="203">
        <v>594</v>
      </c>
      <c r="G8" s="215">
        <v>2024</v>
      </c>
      <c r="H8" s="190">
        <v>3.4074074074074074</v>
      </c>
      <c r="I8" s="203">
        <v>339</v>
      </c>
      <c r="J8" s="215">
        <v>707</v>
      </c>
      <c r="K8" s="190">
        <v>2.0855457227138645</v>
      </c>
      <c r="L8" s="147">
        <v>1</v>
      </c>
      <c r="M8" s="300" t="s">
        <v>6</v>
      </c>
      <c r="N8" s="297">
        <v>122</v>
      </c>
      <c r="O8" s="504">
        <v>13.076098606645232</v>
      </c>
      <c r="P8" s="298">
        <v>528</v>
      </c>
      <c r="Q8" s="506">
        <v>19.333577444159651</v>
      </c>
      <c r="R8" s="332">
        <v>4.3278688524590168</v>
      </c>
      <c r="S8" s="506">
        <v>147.85432586394222</v>
      </c>
      <c r="T8" s="495">
        <v>36</v>
      </c>
      <c r="U8" s="504">
        <v>6.0606060606060606</v>
      </c>
      <c r="V8" s="498">
        <v>106</v>
      </c>
      <c r="W8" s="504">
        <v>5.2371541501976289</v>
      </c>
      <c r="X8" s="332">
        <v>2.9444444444444446</v>
      </c>
      <c r="Y8" s="506">
        <v>86.413043478260875</v>
      </c>
      <c r="Z8" s="495">
        <v>86</v>
      </c>
      <c r="AA8" s="506">
        <v>25.368731563421832</v>
      </c>
      <c r="AB8" s="498">
        <v>422</v>
      </c>
      <c r="AC8" s="506">
        <v>59.688826025459683</v>
      </c>
      <c r="AD8" s="332">
        <v>4.9069767441860463</v>
      </c>
      <c r="AE8" s="511">
        <v>235.28502351896316</v>
      </c>
    </row>
    <row r="9" spans="2:33" x14ac:dyDescent="0.25">
      <c r="B9" s="191" t="s">
        <v>7</v>
      </c>
      <c r="C9" s="203">
        <v>0</v>
      </c>
      <c r="D9" s="215">
        <v>30</v>
      </c>
      <c r="E9" s="190">
        <v>0</v>
      </c>
      <c r="F9" s="203">
        <v>0</v>
      </c>
      <c r="G9" s="215">
        <v>0</v>
      </c>
      <c r="H9" s="190">
        <v>0</v>
      </c>
      <c r="I9" s="203">
        <v>0</v>
      </c>
      <c r="J9" s="215">
        <v>30</v>
      </c>
      <c r="K9" s="190">
        <v>0</v>
      </c>
      <c r="L9" s="147">
        <v>1</v>
      </c>
      <c r="M9" s="300" t="s">
        <v>7</v>
      </c>
      <c r="N9" s="297">
        <v>81</v>
      </c>
      <c r="O9" s="504" t="s">
        <v>954</v>
      </c>
      <c r="P9" s="298">
        <v>191</v>
      </c>
      <c r="Q9" s="506">
        <v>636.66666666666663</v>
      </c>
      <c r="R9" s="332">
        <v>2.3580246913580245</v>
      </c>
      <c r="S9" s="510" t="s">
        <v>954</v>
      </c>
      <c r="T9" s="495">
        <v>35</v>
      </c>
      <c r="U9" s="505" t="s">
        <v>954</v>
      </c>
      <c r="V9" s="498">
        <v>100</v>
      </c>
      <c r="W9" s="504" t="s">
        <v>954</v>
      </c>
      <c r="X9" s="332">
        <v>2.8571428571428572</v>
      </c>
      <c r="Y9" s="510" t="s">
        <v>954</v>
      </c>
      <c r="Z9" s="495">
        <v>46</v>
      </c>
      <c r="AA9" s="505" t="s">
        <v>954</v>
      </c>
      <c r="AB9" s="498">
        <v>91</v>
      </c>
      <c r="AC9" s="505">
        <v>303.33333333333331</v>
      </c>
      <c r="AD9" s="332">
        <v>1.9782608695652173</v>
      </c>
      <c r="AE9" s="510" t="s">
        <v>954</v>
      </c>
    </row>
    <row r="10" spans="2:33" x14ac:dyDescent="0.25">
      <c r="B10" s="191" t="s">
        <v>8</v>
      </c>
      <c r="C10" s="203">
        <v>81</v>
      </c>
      <c r="D10" s="215">
        <v>165</v>
      </c>
      <c r="E10" s="190">
        <v>2.0370370370370372</v>
      </c>
      <c r="F10" s="203">
        <v>47</v>
      </c>
      <c r="G10" s="215">
        <v>97</v>
      </c>
      <c r="H10" s="190">
        <v>2.0638297872340425</v>
      </c>
      <c r="I10" s="203">
        <v>34</v>
      </c>
      <c r="J10" s="215">
        <v>68</v>
      </c>
      <c r="K10" s="190">
        <v>2</v>
      </c>
      <c r="L10" s="147">
        <v>1</v>
      </c>
      <c r="M10" s="300" t="s">
        <v>8</v>
      </c>
      <c r="N10" s="297">
        <v>466</v>
      </c>
      <c r="O10" s="504">
        <v>575.30864197530866</v>
      </c>
      <c r="P10" s="298">
        <v>793</v>
      </c>
      <c r="Q10" s="506">
        <v>480.60606060606057</v>
      </c>
      <c r="R10" s="332">
        <v>1.701716738197425</v>
      </c>
      <c r="S10" s="511">
        <v>83.538821693328131</v>
      </c>
      <c r="T10" s="495">
        <v>286</v>
      </c>
      <c r="U10" s="506">
        <v>608.51063829787233</v>
      </c>
      <c r="V10" s="498">
        <v>496</v>
      </c>
      <c r="W10" s="504">
        <v>511.34020618556696</v>
      </c>
      <c r="X10" s="332">
        <v>1.7342657342657342</v>
      </c>
      <c r="Y10" s="511">
        <v>84.031432485040725</v>
      </c>
      <c r="Z10" s="495">
        <v>180</v>
      </c>
      <c r="AA10" s="506">
        <v>529.41176470588232</v>
      </c>
      <c r="AB10" s="498">
        <v>297</v>
      </c>
      <c r="AC10" s="506">
        <v>436.76470588235293</v>
      </c>
      <c r="AD10" s="332">
        <v>1.65</v>
      </c>
      <c r="AE10" s="511">
        <v>82.5</v>
      </c>
    </row>
    <row r="11" spans="2:33" x14ac:dyDescent="0.25">
      <c r="B11" s="191" t="s">
        <v>9</v>
      </c>
      <c r="C11" s="203">
        <v>2228</v>
      </c>
      <c r="D11" s="215">
        <v>5258</v>
      </c>
      <c r="E11" s="190">
        <v>2.359964093357271</v>
      </c>
      <c r="F11" s="203">
        <v>1438</v>
      </c>
      <c r="G11" s="215">
        <v>4030</v>
      </c>
      <c r="H11" s="190">
        <v>2.8025034770514603</v>
      </c>
      <c r="I11" s="203">
        <v>790</v>
      </c>
      <c r="J11" s="215">
        <v>1228</v>
      </c>
      <c r="K11" s="190">
        <v>1.5544303797468355</v>
      </c>
      <c r="L11" s="147">
        <v>1</v>
      </c>
      <c r="M11" s="300" t="s">
        <v>9</v>
      </c>
      <c r="N11" s="297">
        <v>3649</v>
      </c>
      <c r="O11" s="504">
        <v>163.77917414721722</v>
      </c>
      <c r="P11" s="298">
        <v>8750</v>
      </c>
      <c r="Q11" s="506">
        <v>166.41308482312667</v>
      </c>
      <c r="R11" s="332">
        <v>2.3979172375993425</v>
      </c>
      <c r="S11" s="511">
        <v>101.60820854643087</v>
      </c>
      <c r="T11" s="494">
        <v>2339</v>
      </c>
      <c r="U11" s="506">
        <v>162.65646731571627</v>
      </c>
      <c r="V11" s="498">
        <v>6058</v>
      </c>
      <c r="W11" s="504">
        <v>150.32258064516128</v>
      </c>
      <c r="X11" s="332">
        <v>2.589995724668662</v>
      </c>
      <c r="Y11" s="511">
        <v>92.417217173040598</v>
      </c>
      <c r="Z11" s="494">
        <v>1310</v>
      </c>
      <c r="AA11" s="506">
        <v>165.82278481012656</v>
      </c>
      <c r="AB11" s="498">
        <v>2692</v>
      </c>
      <c r="AC11" s="506">
        <v>219.21824104234528</v>
      </c>
      <c r="AD11" s="332">
        <v>2.0549618320610685</v>
      </c>
      <c r="AE11" s="511">
        <v>132.20031330034561</v>
      </c>
    </row>
    <row r="12" spans="2:33" x14ac:dyDescent="0.25">
      <c r="B12" s="191" t="s">
        <v>10</v>
      </c>
      <c r="C12" s="203">
        <v>6391</v>
      </c>
      <c r="D12" s="215">
        <v>18183</v>
      </c>
      <c r="E12" s="190">
        <v>2.8450946643717727</v>
      </c>
      <c r="F12" s="203">
        <v>4489</v>
      </c>
      <c r="G12" s="215">
        <v>14831</v>
      </c>
      <c r="H12" s="190">
        <v>3.3038538650033416</v>
      </c>
      <c r="I12" s="203">
        <v>1902</v>
      </c>
      <c r="J12" s="215">
        <v>3352</v>
      </c>
      <c r="K12" s="190">
        <v>1.7623554153522607</v>
      </c>
      <c r="L12" s="147">
        <v>1</v>
      </c>
      <c r="M12" s="300" t="s">
        <v>10</v>
      </c>
      <c r="N12" s="297">
        <v>8697</v>
      </c>
      <c r="O12" s="504">
        <v>136.08199029885776</v>
      </c>
      <c r="P12" s="298">
        <v>20603</v>
      </c>
      <c r="Q12" s="506">
        <v>113.30913490623109</v>
      </c>
      <c r="R12" s="332">
        <v>2.3689778084396917</v>
      </c>
      <c r="S12" s="511">
        <v>83.265342208315857</v>
      </c>
      <c r="T12" s="494">
        <v>4207</v>
      </c>
      <c r="U12" s="506">
        <v>93.717977277790155</v>
      </c>
      <c r="V12" s="498">
        <v>12829</v>
      </c>
      <c r="W12" s="504">
        <v>86.501247387229455</v>
      </c>
      <c r="X12" s="332">
        <v>3.0494414071785121</v>
      </c>
      <c r="Y12" s="511">
        <v>92.299524488061095</v>
      </c>
      <c r="Z12" s="494">
        <v>4490</v>
      </c>
      <c r="AA12" s="506">
        <v>236.06729758149316</v>
      </c>
      <c r="AB12" s="498">
        <v>7774</v>
      </c>
      <c r="AC12" s="506">
        <v>231.92124105011933</v>
      </c>
      <c r="AD12" s="332">
        <v>1.7314031180400891</v>
      </c>
      <c r="AE12" s="511">
        <v>98.243697210985971</v>
      </c>
    </row>
    <row r="13" spans="2:33" x14ac:dyDescent="0.25">
      <c r="B13" s="191" t="s">
        <v>11</v>
      </c>
      <c r="C13" s="203">
        <v>7691</v>
      </c>
      <c r="D13" s="215">
        <v>21856</v>
      </c>
      <c r="E13" s="190">
        <v>2.8417630997269536</v>
      </c>
      <c r="F13" s="203">
        <v>5596</v>
      </c>
      <c r="G13" s="215">
        <v>17844</v>
      </c>
      <c r="H13" s="190">
        <v>3.1887062187276625</v>
      </c>
      <c r="I13" s="203">
        <v>2095</v>
      </c>
      <c r="J13" s="215">
        <v>4012</v>
      </c>
      <c r="K13" s="190">
        <v>1.915035799522673</v>
      </c>
      <c r="L13" s="147">
        <v>1</v>
      </c>
      <c r="M13" s="300" t="s">
        <v>11</v>
      </c>
      <c r="N13" s="297">
        <v>11435</v>
      </c>
      <c r="O13" s="504">
        <v>148.68027564685997</v>
      </c>
      <c r="P13" s="298">
        <v>26779</v>
      </c>
      <c r="Q13" s="506">
        <v>122.52470717423134</v>
      </c>
      <c r="R13" s="332">
        <v>2.3418452120682116</v>
      </c>
      <c r="S13" s="511">
        <v>82.408178651247326</v>
      </c>
      <c r="T13" s="494">
        <v>5762</v>
      </c>
      <c r="U13" s="506">
        <v>102.96640457469621</v>
      </c>
      <c r="V13" s="498">
        <v>16757</v>
      </c>
      <c r="W13" s="504">
        <v>93.908316520959417</v>
      </c>
      <c r="X13" s="332">
        <v>2.9081916001388408</v>
      </c>
      <c r="Y13" s="511">
        <v>91.202870401126162</v>
      </c>
      <c r="Z13" s="494">
        <v>5673</v>
      </c>
      <c r="AA13" s="506">
        <v>270.78758949880665</v>
      </c>
      <c r="AB13" s="498">
        <v>10022</v>
      </c>
      <c r="AC13" s="506">
        <v>249.80059820538384</v>
      </c>
      <c r="AD13" s="332">
        <v>1.7666137845936893</v>
      </c>
      <c r="AE13" s="511">
        <v>92.249648024022406</v>
      </c>
    </row>
    <row r="14" spans="2:33" x14ac:dyDescent="0.25">
      <c r="B14" s="191" t="s">
        <v>12</v>
      </c>
      <c r="C14" s="203">
        <v>5165</v>
      </c>
      <c r="D14" s="215">
        <v>15295</v>
      </c>
      <c r="E14" s="190">
        <v>2.9612778315585673</v>
      </c>
      <c r="F14" s="203">
        <v>4316</v>
      </c>
      <c r="G14" s="215">
        <v>13223</v>
      </c>
      <c r="H14" s="190">
        <v>3.0637164040778497</v>
      </c>
      <c r="I14" s="203">
        <v>849</v>
      </c>
      <c r="J14" s="215">
        <v>2072</v>
      </c>
      <c r="K14" s="190">
        <v>2.4405182567726738</v>
      </c>
      <c r="L14" s="147">
        <v>1</v>
      </c>
      <c r="M14" s="300" t="s">
        <v>12</v>
      </c>
      <c r="N14" s="297">
        <v>7714</v>
      </c>
      <c r="O14" s="504">
        <v>149.351403678606</v>
      </c>
      <c r="P14" s="298">
        <v>17386</v>
      </c>
      <c r="Q14" s="506">
        <v>113.67113435763321</v>
      </c>
      <c r="R14" s="332">
        <v>2.2538242157116932</v>
      </c>
      <c r="S14" s="511">
        <v>76.109853377907129</v>
      </c>
      <c r="T14" s="494">
        <v>4303</v>
      </c>
      <c r="U14" s="506">
        <v>99.698795180722882</v>
      </c>
      <c r="V14" s="498">
        <v>11374</v>
      </c>
      <c r="W14" s="504">
        <v>86.016788928382354</v>
      </c>
      <c r="X14" s="332">
        <v>2.6432721357192657</v>
      </c>
      <c r="Y14" s="511">
        <v>86.276658381338208</v>
      </c>
      <c r="Z14" s="494">
        <v>3411</v>
      </c>
      <c r="AA14" s="506">
        <v>401.76678445229686</v>
      </c>
      <c r="AB14" s="498">
        <v>6012</v>
      </c>
      <c r="AC14" s="506">
        <v>290.15444015444018</v>
      </c>
      <c r="AD14" s="332">
        <v>1.762532981530343</v>
      </c>
      <c r="AE14" s="511">
        <v>72.219618789539624</v>
      </c>
    </row>
    <row r="15" spans="2:33" x14ac:dyDescent="0.25">
      <c r="B15" s="191" t="s">
        <v>13</v>
      </c>
      <c r="C15" s="203">
        <v>2436</v>
      </c>
      <c r="D15" s="215">
        <v>7920</v>
      </c>
      <c r="E15" s="190">
        <v>3.2512315270935961</v>
      </c>
      <c r="F15" s="203">
        <v>2054</v>
      </c>
      <c r="G15" s="215">
        <v>6811</v>
      </c>
      <c r="H15" s="190">
        <v>3.3159688412852968</v>
      </c>
      <c r="I15" s="203">
        <v>382</v>
      </c>
      <c r="J15" s="215">
        <v>1109</v>
      </c>
      <c r="K15" s="190">
        <v>2.9031413612565444</v>
      </c>
      <c r="L15" s="147">
        <v>1</v>
      </c>
      <c r="M15" s="300" t="s">
        <v>13</v>
      </c>
      <c r="N15" s="297">
        <v>5716</v>
      </c>
      <c r="O15" s="504">
        <v>234.64696223316915</v>
      </c>
      <c r="P15" s="298">
        <v>14116</v>
      </c>
      <c r="Q15" s="506">
        <v>178.23232323232324</v>
      </c>
      <c r="R15" s="332">
        <v>2.4695591322603221</v>
      </c>
      <c r="S15" s="511">
        <v>75.957652098309907</v>
      </c>
      <c r="T15" s="494">
        <v>4304</v>
      </c>
      <c r="U15" s="506">
        <v>209.54235637779942</v>
      </c>
      <c r="V15" s="498">
        <v>11390</v>
      </c>
      <c r="W15" s="504">
        <v>167.22948172074587</v>
      </c>
      <c r="X15" s="332">
        <v>2.6463754646840147</v>
      </c>
      <c r="Y15" s="511">
        <v>79.807006378813199</v>
      </c>
      <c r="Z15" s="494">
        <v>1412</v>
      </c>
      <c r="AA15" s="506">
        <v>369.6335078534031</v>
      </c>
      <c r="AB15" s="498">
        <v>2726</v>
      </c>
      <c r="AC15" s="506">
        <v>245.80703336339042</v>
      </c>
      <c r="AD15" s="332">
        <v>1.9305949008498584</v>
      </c>
      <c r="AE15" s="511">
        <v>66.500203077064555</v>
      </c>
    </row>
    <row r="16" spans="2:33" x14ac:dyDescent="0.25">
      <c r="B16" s="191" t="s">
        <v>14</v>
      </c>
      <c r="C16" s="203">
        <v>56</v>
      </c>
      <c r="D16" s="215">
        <v>208</v>
      </c>
      <c r="E16" s="190">
        <v>3.7142857142857144</v>
      </c>
      <c r="F16" s="203">
        <v>42</v>
      </c>
      <c r="G16" s="215">
        <v>115</v>
      </c>
      <c r="H16" s="190">
        <v>2.7380952380952381</v>
      </c>
      <c r="I16" s="203">
        <v>14</v>
      </c>
      <c r="J16" s="215">
        <v>93</v>
      </c>
      <c r="K16" s="190">
        <v>6.6428571428571432</v>
      </c>
      <c r="L16" s="147">
        <v>1</v>
      </c>
      <c r="M16" s="300" t="s">
        <v>14</v>
      </c>
      <c r="N16" s="494">
        <v>3384</v>
      </c>
      <c r="O16" s="504">
        <v>6042.8571428571431</v>
      </c>
      <c r="P16" s="298">
        <v>8572</v>
      </c>
      <c r="Q16" s="506">
        <v>4121.1538461538457</v>
      </c>
      <c r="R16" s="332">
        <v>2.5330969267139478</v>
      </c>
      <c r="S16" s="511">
        <v>68.198763411529356</v>
      </c>
      <c r="T16" s="494">
        <v>2823</v>
      </c>
      <c r="U16" s="506">
        <v>6721.4285714285706</v>
      </c>
      <c r="V16" s="498">
        <v>7337</v>
      </c>
      <c r="W16" s="504">
        <v>6380</v>
      </c>
      <c r="X16" s="332">
        <v>2.5990081473609634</v>
      </c>
      <c r="Y16" s="511">
        <v>94.920297555791706</v>
      </c>
      <c r="Z16" s="494">
        <v>561</v>
      </c>
      <c r="AA16" s="506">
        <v>4007.1428571428569</v>
      </c>
      <c r="AB16" s="498">
        <v>1235</v>
      </c>
      <c r="AC16" s="506">
        <v>1327.9569892473119</v>
      </c>
      <c r="AD16" s="332">
        <v>2.2014260249554369</v>
      </c>
      <c r="AE16" s="511">
        <v>33.139746612232386</v>
      </c>
    </row>
    <row r="17" spans="2:44" ht="15.75" thickBot="1" x14ac:dyDescent="0.3">
      <c r="B17" s="192" t="s">
        <v>15</v>
      </c>
      <c r="C17" s="198">
        <v>21</v>
      </c>
      <c r="D17" s="217">
        <v>93</v>
      </c>
      <c r="E17" s="220">
        <v>4.4285714285714288</v>
      </c>
      <c r="F17" s="198">
        <v>9</v>
      </c>
      <c r="G17" s="217">
        <v>24</v>
      </c>
      <c r="H17" s="220">
        <v>2.6666666666666665</v>
      </c>
      <c r="I17" s="198">
        <v>12</v>
      </c>
      <c r="J17" s="200">
        <v>69</v>
      </c>
      <c r="K17" s="220">
        <v>5.75</v>
      </c>
      <c r="L17" s="147">
        <v>1</v>
      </c>
      <c r="M17" s="303" t="s">
        <v>15</v>
      </c>
      <c r="N17" s="496">
        <v>3076</v>
      </c>
      <c r="O17" s="517">
        <v>14647.619047619048</v>
      </c>
      <c r="P17" s="305">
        <v>7701</v>
      </c>
      <c r="Q17" s="507">
        <v>8280.6451612903238</v>
      </c>
      <c r="R17" s="329">
        <v>2.5035760728218466</v>
      </c>
      <c r="S17" s="512">
        <v>56.532362934686851</v>
      </c>
      <c r="T17" s="496">
        <v>2416</v>
      </c>
      <c r="U17" s="507">
        <v>26844.444444444445</v>
      </c>
      <c r="V17" s="499">
        <v>6251</v>
      </c>
      <c r="W17" s="518">
        <v>26045.833333333332</v>
      </c>
      <c r="X17" s="329">
        <v>2.5873344370860929</v>
      </c>
      <c r="Y17" s="512">
        <v>97.025041390728489</v>
      </c>
      <c r="Z17" s="496">
        <v>660</v>
      </c>
      <c r="AA17" s="507">
        <v>5500</v>
      </c>
      <c r="AB17" s="499">
        <v>1450</v>
      </c>
      <c r="AC17" s="507">
        <v>2101.449275362319</v>
      </c>
      <c r="AD17" s="330">
        <v>2.1969696969696968</v>
      </c>
      <c r="AE17" s="512">
        <v>38.20816864295125</v>
      </c>
    </row>
    <row r="18" spans="2:44" ht="15.75" thickBot="1" x14ac:dyDescent="0.3">
      <c r="B18" s="193" t="s">
        <v>147</v>
      </c>
      <c r="C18" s="194">
        <v>32138</v>
      </c>
      <c r="D18" s="218">
        <v>90845</v>
      </c>
      <c r="E18" s="339">
        <v>2.826716037090049</v>
      </c>
      <c r="F18" s="194">
        <v>22547</v>
      </c>
      <c r="G18" s="218">
        <v>70450</v>
      </c>
      <c r="H18" s="339">
        <v>3.1245842018893866</v>
      </c>
      <c r="I18" s="194">
        <v>9591</v>
      </c>
      <c r="J18" s="218">
        <v>20395</v>
      </c>
      <c r="K18" s="221">
        <v>2.1264727348555938</v>
      </c>
      <c r="M18" s="306" t="s">
        <v>147</v>
      </c>
      <c r="N18" s="307">
        <v>44447</v>
      </c>
      <c r="O18" s="508">
        <v>138.30045429087062</v>
      </c>
      <c r="P18" s="309">
        <v>105672</v>
      </c>
      <c r="Q18" s="508">
        <v>116.32120645054765</v>
      </c>
      <c r="R18" s="317">
        <v>2.377483294710554</v>
      </c>
      <c r="S18" s="508">
        <v>84.107609802859585</v>
      </c>
      <c r="T18" s="309">
        <v>26562</v>
      </c>
      <c r="U18" s="508">
        <v>117.80724708386924</v>
      </c>
      <c r="V18" s="309">
        <v>72780</v>
      </c>
      <c r="W18" s="508">
        <v>103.30731014904187</v>
      </c>
      <c r="X18" s="317">
        <v>2.7400045177320984</v>
      </c>
      <c r="Y18" s="508">
        <v>87.691812436203861</v>
      </c>
      <c r="Z18" s="309">
        <v>17885</v>
      </c>
      <c r="AA18" s="508">
        <v>186.47690543217598</v>
      </c>
      <c r="AB18" s="319">
        <v>32892</v>
      </c>
      <c r="AC18" s="508">
        <v>161.27482226035795</v>
      </c>
      <c r="AD18" s="317">
        <v>1.839083030472463</v>
      </c>
      <c r="AE18" s="508">
        <v>86.485145110377019</v>
      </c>
    </row>
    <row r="19" spans="2:44" ht="15.75" thickBot="1" x14ac:dyDescent="0.3">
      <c r="B19" s="237" t="s">
        <v>271</v>
      </c>
      <c r="C19" s="238">
        <v>1.0478189240570918E-2</v>
      </c>
      <c r="D19" s="239">
        <v>9.8696815269047559E-3</v>
      </c>
      <c r="F19" s="234">
        <v>0.70156823697803228</v>
      </c>
      <c r="G19" s="234">
        <v>0.77549672519125978</v>
      </c>
      <c r="H19" s="232"/>
      <c r="I19" s="234">
        <v>0.29843176302196778</v>
      </c>
      <c r="J19" s="234">
        <v>0.22450327480874016</v>
      </c>
      <c r="M19" s="237" t="s">
        <v>271</v>
      </c>
      <c r="N19" s="239">
        <v>1.1102135550613169E-2</v>
      </c>
      <c r="P19" s="239">
        <v>9.3919162612792848E-3</v>
      </c>
      <c r="T19" s="312">
        <v>0.59761063738835019</v>
      </c>
      <c r="V19" s="312">
        <v>0.6887349534408358</v>
      </c>
      <c r="Z19" s="315">
        <v>0.40238936261164981</v>
      </c>
      <c r="AB19" s="315">
        <v>0.3112650465591642</v>
      </c>
    </row>
    <row r="20" spans="2:44" x14ac:dyDescent="0.25">
      <c r="F20" s="235"/>
      <c r="G20" s="235"/>
      <c r="H20" s="232"/>
      <c r="I20" s="235"/>
      <c r="J20" s="235"/>
      <c r="T20" s="236"/>
      <c r="V20" s="236"/>
      <c r="Z20" s="236"/>
      <c r="AB20" s="236"/>
    </row>
    <row r="21" spans="2:44" ht="23.25" x14ac:dyDescent="0.35">
      <c r="B21" s="183" t="s">
        <v>265</v>
      </c>
      <c r="J21" s="147" t="s">
        <v>103</v>
      </c>
      <c r="O21" s="452"/>
      <c r="Q21" s="516"/>
      <c r="R21" s="268"/>
      <c r="S21" s="513"/>
      <c r="T21" s="269"/>
    </row>
    <row r="22" spans="2:44" ht="15.75" thickBot="1" x14ac:dyDescent="0.3"/>
    <row r="23" spans="2:44" x14ac:dyDescent="0.25">
      <c r="B23" s="2093">
        <v>2020</v>
      </c>
      <c r="C23" s="2095" t="s">
        <v>261</v>
      </c>
      <c r="D23" s="2096"/>
      <c r="E23" s="2097"/>
      <c r="F23" s="2095" t="s">
        <v>262</v>
      </c>
      <c r="G23" s="2096"/>
      <c r="H23" s="2097"/>
      <c r="I23" s="2095" t="s">
        <v>263</v>
      </c>
      <c r="J23" s="2096"/>
      <c r="K23" s="2097"/>
      <c r="M23" s="2098">
        <v>2021</v>
      </c>
      <c r="N23" s="2095" t="s">
        <v>261</v>
      </c>
      <c r="O23" s="2096"/>
      <c r="P23" s="2096"/>
      <c r="Q23" s="2096"/>
      <c r="R23" s="2096"/>
      <c r="S23" s="2097"/>
      <c r="T23" s="2095" t="s">
        <v>262</v>
      </c>
      <c r="U23" s="2096"/>
      <c r="V23" s="2096"/>
      <c r="W23" s="2096"/>
      <c r="X23" s="2096"/>
      <c r="Y23" s="2097"/>
      <c r="Z23" s="2095" t="s">
        <v>263</v>
      </c>
      <c r="AA23" s="2096"/>
      <c r="AB23" s="2096"/>
      <c r="AC23" s="2096"/>
      <c r="AD23" s="2096"/>
      <c r="AE23" s="2097"/>
      <c r="AG23" s="242" t="s">
        <v>401</v>
      </c>
    </row>
    <row r="24" spans="2:44" ht="54.75" customHeight="1" thickBot="1" x14ac:dyDescent="0.3">
      <c r="B24" s="2094"/>
      <c r="C24" s="209" t="s">
        <v>264</v>
      </c>
      <c r="D24" s="219" t="s">
        <v>148</v>
      </c>
      <c r="E24" s="214" t="s">
        <v>268</v>
      </c>
      <c r="F24" s="209" t="s">
        <v>264</v>
      </c>
      <c r="G24" s="219" t="s">
        <v>148</v>
      </c>
      <c r="H24" s="214" t="s">
        <v>268</v>
      </c>
      <c r="I24" s="209" t="s">
        <v>264</v>
      </c>
      <c r="J24" s="219" t="s">
        <v>148</v>
      </c>
      <c r="K24" s="214" t="s">
        <v>268</v>
      </c>
      <c r="M24" s="2099"/>
      <c r="N24" s="209" t="s">
        <v>264</v>
      </c>
      <c r="O24" s="527" t="s">
        <v>399</v>
      </c>
      <c r="P24" s="211" t="s">
        <v>148</v>
      </c>
      <c r="Q24" s="527" t="s">
        <v>399</v>
      </c>
      <c r="R24" s="228" t="s">
        <v>268</v>
      </c>
      <c r="S24" s="527" t="s">
        <v>399</v>
      </c>
      <c r="T24" s="209" t="s">
        <v>264</v>
      </c>
      <c r="U24" s="527" t="s">
        <v>399</v>
      </c>
      <c r="V24" s="211" t="s">
        <v>148</v>
      </c>
      <c r="W24" s="527" t="s">
        <v>399</v>
      </c>
      <c r="X24" s="228" t="s">
        <v>268</v>
      </c>
      <c r="Y24" s="527" t="s">
        <v>399</v>
      </c>
      <c r="Z24" s="209" t="s">
        <v>264</v>
      </c>
      <c r="AA24" s="527" t="s">
        <v>399</v>
      </c>
      <c r="AB24" s="211" t="s">
        <v>148</v>
      </c>
      <c r="AC24" s="527" t="s">
        <v>399</v>
      </c>
      <c r="AD24" s="228" t="s">
        <v>268</v>
      </c>
      <c r="AE24" s="527" t="s">
        <v>399</v>
      </c>
      <c r="AG24" s="284" t="s">
        <v>274</v>
      </c>
      <c r="AH24" s="285" t="s">
        <v>275</v>
      </c>
      <c r="AI24" s="285" t="s">
        <v>133</v>
      </c>
      <c r="AJ24" s="285" t="s">
        <v>276</v>
      </c>
      <c r="AK24" s="285" t="s">
        <v>277</v>
      </c>
      <c r="AL24" s="285" t="s">
        <v>278</v>
      </c>
      <c r="AM24" s="285" t="s">
        <v>279</v>
      </c>
      <c r="AN24" s="285" t="s">
        <v>400</v>
      </c>
      <c r="AO24" s="285" t="s">
        <v>404</v>
      </c>
      <c r="AP24" s="285" t="s">
        <v>402</v>
      </c>
      <c r="AQ24" s="285" t="s">
        <v>405</v>
      </c>
      <c r="AR24" s="285" t="s">
        <v>403</v>
      </c>
    </row>
    <row r="25" spans="2:44" x14ac:dyDescent="0.25">
      <c r="B25" s="202" t="s">
        <v>4</v>
      </c>
      <c r="C25" s="203">
        <v>282654</v>
      </c>
      <c r="D25" s="215">
        <v>771821</v>
      </c>
      <c r="E25" s="208">
        <v>2.7306211834964302</v>
      </c>
      <c r="F25" s="203">
        <v>95591</v>
      </c>
      <c r="G25" s="215">
        <v>275148</v>
      </c>
      <c r="H25" s="208">
        <v>2.8783881327740057</v>
      </c>
      <c r="I25" s="203">
        <v>187063</v>
      </c>
      <c r="J25" s="215">
        <v>496673</v>
      </c>
      <c r="K25" s="208">
        <v>2.6551108450094354</v>
      </c>
      <c r="L25" s="147">
        <v>1</v>
      </c>
      <c r="M25" s="202" t="s">
        <v>4</v>
      </c>
      <c r="N25" s="203">
        <v>12036</v>
      </c>
      <c r="O25" s="503">
        <v>4.2582096839245152</v>
      </c>
      <c r="P25" s="205">
        <v>62406</v>
      </c>
      <c r="Q25" s="503">
        <v>8.0855535156467617</v>
      </c>
      <c r="R25" s="229">
        <v>5.1849451645064804</v>
      </c>
      <c r="S25" s="503">
        <v>189.88152570718015</v>
      </c>
      <c r="T25" s="520">
        <v>6399</v>
      </c>
      <c r="U25" s="503">
        <v>6.6941448462721391</v>
      </c>
      <c r="V25" s="523">
        <v>36140</v>
      </c>
      <c r="W25" s="503">
        <v>13.134749298559321</v>
      </c>
      <c r="X25" s="229">
        <v>5.6477574621034536</v>
      </c>
      <c r="Y25" s="503">
        <v>196.21250510995222</v>
      </c>
      <c r="Z25" s="520">
        <v>5637</v>
      </c>
      <c r="AA25" s="503">
        <v>3.0134232852033809</v>
      </c>
      <c r="AB25" s="523">
        <v>26266</v>
      </c>
      <c r="AC25" s="503">
        <v>5.2883889400068052</v>
      </c>
      <c r="AD25" s="229">
        <v>4.6595706936313643</v>
      </c>
      <c r="AE25" s="519">
        <v>175.49439423177097</v>
      </c>
      <c r="AG25" s="286" t="s">
        <v>46</v>
      </c>
      <c r="AH25" s="287">
        <v>138.30045429087062</v>
      </c>
      <c r="AI25" s="288">
        <v>117.80724708386924</v>
      </c>
      <c r="AJ25" s="288">
        <v>186.47690543217598</v>
      </c>
      <c r="AK25" s="287">
        <v>116.32120645054765</v>
      </c>
      <c r="AL25" s="288">
        <v>103.30731014904187</v>
      </c>
      <c r="AM25" s="288">
        <v>161.27482226035795</v>
      </c>
      <c r="AN25" s="289">
        <v>0.3112650465591642</v>
      </c>
      <c r="AO25" s="290">
        <v>2.377483294710554</v>
      </c>
      <c r="AP25" s="288">
        <v>84.107609802859585</v>
      </c>
      <c r="AQ25" s="290">
        <v>1.839083030472463</v>
      </c>
      <c r="AR25" s="288">
        <v>86.485145110377019</v>
      </c>
    </row>
    <row r="26" spans="2:44" x14ac:dyDescent="0.25">
      <c r="B26" s="191" t="s">
        <v>5</v>
      </c>
      <c r="C26" s="188">
        <v>298407</v>
      </c>
      <c r="D26" s="216">
        <v>836390</v>
      </c>
      <c r="E26" s="190">
        <v>2.8028497990998869</v>
      </c>
      <c r="F26" s="188">
        <v>127775</v>
      </c>
      <c r="G26" s="216">
        <v>385706</v>
      </c>
      <c r="H26" s="190">
        <v>3.0186343181373507</v>
      </c>
      <c r="I26" s="188">
        <v>170632</v>
      </c>
      <c r="J26" s="216">
        <v>450684</v>
      </c>
      <c r="K26" s="190">
        <v>2.6412630690609031</v>
      </c>
      <c r="L26" s="147">
        <v>1</v>
      </c>
      <c r="M26" s="191" t="s">
        <v>5</v>
      </c>
      <c r="N26" s="188">
        <v>18543</v>
      </c>
      <c r="O26" s="503">
        <v>6.2139963204616508</v>
      </c>
      <c r="P26" s="184">
        <v>88780</v>
      </c>
      <c r="Q26" s="503">
        <v>10.614665407286076</v>
      </c>
      <c r="R26" s="229">
        <v>4.7877905409049237</v>
      </c>
      <c r="S26" s="503">
        <v>170.81866257844015</v>
      </c>
      <c r="T26" s="521">
        <v>9938</v>
      </c>
      <c r="U26" s="503">
        <v>7.7777342985717075</v>
      </c>
      <c r="V26" s="524">
        <v>47574</v>
      </c>
      <c r="W26" s="503">
        <v>12.33426495828429</v>
      </c>
      <c r="X26" s="229">
        <v>4.7870798953511775</v>
      </c>
      <c r="Y26" s="503">
        <v>158.5842931218329</v>
      </c>
      <c r="Z26" s="521">
        <v>8605</v>
      </c>
      <c r="AA26" s="503">
        <v>5.043016550236767</v>
      </c>
      <c r="AB26" s="524">
        <v>41206</v>
      </c>
      <c r="AC26" s="503">
        <v>9.1429915417454364</v>
      </c>
      <c r="AD26" s="229">
        <v>4.7886112725159791</v>
      </c>
      <c r="AE26" s="519">
        <v>181.30005029065742</v>
      </c>
      <c r="AG26" s="286" t="s">
        <v>273</v>
      </c>
      <c r="AH26" s="287">
        <v>130.52789037840876</v>
      </c>
      <c r="AI26" s="288">
        <v>117.41286913293409</v>
      </c>
      <c r="AJ26" s="288">
        <v>150.43592336943314</v>
      </c>
      <c r="AK26" s="287">
        <v>122.23844746416705</v>
      </c>
      <c r="AL26" s="288">
        <v>110.37496192017375</v>
      </c>
      <c r="AM26" s="288">
        <v>142.92346382020074</v>
      </c>
      <c r="AN26" s="289">
        <v>0.42616424405970538</v>
      </c>
      <c r="AO26" s="290">
        <v>2.8104106843473553</v>
      </c>
      <c r="AP26" s="288">
        <v>93.649293733155375</v>
      </c>
      <c r="AQ26" s="290">
        <v>2.6166570075515727</v>
      </c>
      <c r="AR26" s="288">
        <v>95.006206376130208</v>
      </c>
    </row>
    <row r="27" spans="2:44" x14ac:dyDescent="0.25">
      <c r="B27" s="191" t="s">
        <v>6</v>
      </c>
      <c r="C27" s="188">
        <v>79447</v>
      </c>
      <c r="D27" s="216">
        <v>247994</v>
      </c>
      <c r="E27" s="190">
        <v>3.1215023852379575</v>
      </c>
      <c r="F27" s="188">
        <v>35583</v>
      </c>
      <c r="G27" s="216">
        <v>115102</v>
      </c>
      <c r="H27" s="190">
        <v>3.2347469297136273</v>
      </c>
      <c r="I27" s="188">
        <v>43864</v>
      </c>
      <c r="J27" s="216">
        <v>132892</v>
      </c>
      <c r="K27" s="190">
        <v>3.0296370600036475</v>
      </c>
      <c r="L27" s="147">
        <v>1</v>
      </c>
      <c r="M27" s="191" t="s">
        <v>6</v>
      </c>
      <c r="N27" s="188">
        <v>24395</v>
      </c>
      <c r="O27" s="503">
        <v>30.706005261369214</v>
      </c>
      <c r="P27" s="184">
        <v>103572</v>
      </c>
      <c r="Q27" s="503">
        <v>41.763913643072009</v>
      </c>
      <c r="R27" s="229">
        <v>4.245624103299857</v>
      </c>
      <c r="S27" s="503">
        <v>136.0122011560214</v>
      </c>
      <c r="T27" s="521">
        <v>11717</v>
      </c>
      <c r="U27" s="503">
        <v>32.928645701599081</v>
      </c>
      <c r="V27" s="524">
        <v>52564</v>
      </c>
      <c r="W27" s="503">
        <v>45.667321158624524</v>
      </c>
      <c r="X27" s="229">
        <v>4.4861312622684988</v>
      </c>
      <c r="Y27" s="503">
        <v>138.68569504031208</v>
      </c>
      <c r="Z27" s="521">
        <v>12678</v>
      </c>
      <c r="AA27" s="503">
        <v>28.902972825095752</v>
      </c>
      <c r="AB27" s="524">
        <v>51008</v>
      </c>
      <c r="AC27" s="503">
        <v>38.383047888510973</v>
      </c>
      <c r="AD27" s="229">
        <v>4.0233475311563334</v>
      </c>
      <c r="AE27" s="519">
        <v>132.79965393450428</v>
      </c>
      <c r="AG27" s="286" t="s">
        <v>272</v>
      </c>
      <c r="AH27" s="287">
        <v>142.78964383410241</v>
      </c>
      <c r="AI27" s="288">
        <v>124.18753329781566</v>
      </c>
      <c r="AJ27" s="288">
        <v>150.21358847975259</v>
      </c>
      <c r="AK27" s="287">
        <v>125.91791337280034</v>
      </c>
      <c r="AL27" s="288">
        <v>122.96497458394262</v>
      </c>
      <c r="AM27" s="288">
        <v>126.74743101559646</v>
      </c>
      <c r="AN27" s="289">
        <v>0.78583642927310438</v>
      </c>
      <c r="AO27" s="290">
        <v>2.3933955144454981</v>
      </c>
      <c r="AP27" s="288">
        <v>88.184205795131646</v>
      </c>
      <c r="AQ27" s="290">
        <v>2.5013832949442176</v>
      </c>
      <c r="AR27" s="288">
        <v>84.378139353671628</v>
      </c>
    </row>
    <row r="28" spans="2:44" x14ac:dyDescent="0.25">
      <c r="B28" s="191" t="s">
        <v>7</v>
      </c>
      <c r="C28" s="188">
        <v>2200</v>
      </c>
      <c r="D28" s="216">
        <v>12593</v>
      </c>
      <c r="E28" s="190">
        <v>5.7240909090909087</v>
      </c>
      <c r="F28" s="188">
        <v>200</v>
      </c>
      <c r="G28" s="216">
        <v>1039</v>
      </c>
      <c r="H28" s="190">
        <v>5.1950000000000003</v>
      </c>
      <c r="I28" s="188">
        <v>2000</v>
      </c>
      <c r="J28" s="216">
        <v>11554</v>
      </c>
      <c r="K28" s="190">
        <v>5.7770000000000001</v>
      </c>
      <c r="L28" s="147">
        <v>1</v>
      </c>
      <c r="M28" s="191" t="s">
        <v>7</v>
      </c>
      <c r="N28" s="188">
        <v>29270</v>
      </c>
      <c r="O28" s="503">
        <v>1330.4545454545455</v>
      </c>
      <c r="P28" s="184">
        <v>111722</v>
      </c>
      <c r="Q28" s="503">
        <v>887.17541491304689</v>
      </c>
      <c r="R28" s="229">
        <v>3.8169456781687736</v>
      </c>
      <c r="S28" s="503">
        <v>66.682128896778394</v>
      </c>
      <c r="T28" s="521">
        <v>20595</v>
      </c>
      <c r="U28" s="503">
        <v>10297.5</v>
      </c>
      <c r="V28" s="524">
        <v>69885</v>
      </c>
      <c r="W28" s="503">
        <v>6726.1790182868135</v>
      </c>
      <c r="X28" s="229">
        <v>3.3932993445010924</v>
      </c>
      <c r="Y28" s="503">
        <v>65.318562935535937</v>
      </c>
      <c r="Z28" s="521">
        <v>8675</v>
      </c>
      <c r="AA28" s="503">
        <v>433.75000000000006</v>
      </c>
      <c r="AB28" s="524">
        <v>41837</v>
      </c>
      <c r="AC28" s="503">
        <v>362.09970572961743</v>
      </c>
      <c r="AD28" s="229">
        <v>4.8227089337175792</v>
      </c>
      <c r="AE28" s="519">
        <v>83.481200168211515</v>
      </c>
      <c r="AG28" s="286" t="s">
        <v>270</v>
      </c>
      <c r="AH28" s="287">
        <v>162.87459206727752</v>
      </c>
      <c r="AI28" s="288">
        <v>159.77509721843805</v>
      </c>
      <c r="AJ28" s="288">
        <v>163.45778320462691</v>
      </c>
      <c r="AK28" s="287">
        <v>160.24228830309357</v>
      </c>
      <c r="AL28" s="288">
        <v>151.27706123279657</v>
      </c>
      <c r="AM28" s="288">
        <v>161.76878262187859</v>
      </c>
      <c r="AN28" s="289">
        <v>0.86264502821452738</v>
      </c>
      <c r="AO28" s="290">
        <v>2.0852232088026414</v>
      </c>
      <c r="AP28" s="288">
        <v>98.383846288869506</v>
      </c>
      <c r="AQ28" s="290">
        <v>2.1296399255273957</v>
      </c>
      <c r="AR28" s="288">
        <v>98.966705317033515</v>
      </c>
    </row>
    <row r="29" spans="2:44" x14ac:dyDescent="0.25">
      <c r="B29" s="191" t="s">
        <v>8</v>
      </c>
      <c r="C29" s="188">
        <v>17319</v>
      </c>
      <c r="D29" s="216">
        <v>39346</v>
      </c>
      <c r="E29" s="190">
        <v>2.271840175529765</v>
      </c>
      <c r="F29" s="188">
        <v>13485</v>
      </c>
      <c r="G29" s="216">
        <v>24866</v>
      </c>
      <c r="H29" s="190">
        <v>1.8439747868001484</v>
      </c>
      <c r="I29" s="188">
        <v>3834</v>
      </c>
      <c r="J29" s="216">
        <v>14480</v>
      </c>
      <c r="K29" s="190">
        <v>3.7767344809598331</v>
      </c>
      <c r="L29" s="147">
        <v>1</v>
      </c>
      <c r="M29" s="191" t="s">
        <v>8</v>
      </c>
      <c r="N29" s="188">
        <v>113378</v>
      </c>
      <c r="O29" s="503">
        <v>654.64518736647608</v>
      </c>
      <c r="P29" s="184">
        <v>317486</v>
      </c>
      <c r="Q29" s="503">
        <v>806.90794489910024</v>
      </c>
      <c r="R29" s="229">
        <v>2.8002434334703383</v>
      </c>
      <c r="S29" s="503">
        <v>123.25882179706397</v>
      </c>
      <c r="T29" s="521">
        <v>79559</v>
      </c>
      <c r="U29" s="503">
        <v>589.98146088246199</v>
      </c>
      <c r="V29" s="524">
        <v>214509</v>
      </c>
      <c r="W29" s="503">
        <v>862.65985683262284</v>
      </c>
      <c r="X29" s="229">
        <v>2.6962254427531769</v>
      </c>
      <c r="Y29" s="503">
        <v>146.21812955652936</v>
      </c>
      <c r="Z29" s="521">
        <v>33819</v>
      </c>
      <c r="AA29" s="503">
        <v>882.08137715179976</v>
      </c>
      <c r="AB29" s="524">
        <v>102977</v>
      </c>
      <c r="AC29" s="503">
        <v>711.16712707182319</v>
      </c>
      <c r="AD29" s="229">
        <v>3.0449451491764985</v>
      </c>
      <c r="AE29" s="519">
        <v>80.623754847670554</v>
      </c>
    </row>
    <row r="30" spans="2:44" x14ac:dyDescent="0.25">
      <c r="B30" s="191" t="s">
        <v>9</v>
      </c>
      <c r="C30" s="188">
        <v>242467</v>
      </c>
      <c r="D30" s="216">
        <v>607583</v>
      </c>
      <c r="E30" s="190">
        <v>2.505837907839005</v>
      </c>
      <c r="F30" s="188">
        <v>153795</v>
      </c>
      <c r="G30" s="216">
        <v>406239</v>
      </c>
      <c r="H30" s="190">
        <v>2.6414317760655419</v>
      </c>
      <c r="I30" s="188">
        <v>88672</v>
      </c>
      <c r="J30" s="216">
        <v>201344</v>
      </c>
      <c r="K30" s="190">
        <v>2.2706604114038251</v>
      </c>
      <c r="L30" s="147">
        <v>1</v>
      </c>
      <c r="M30" s="191" t="s">
        <v>9</v>
      </c>
      <c r="N30" s="188">
        <v>374920</v>
      </c>
      <c r="O30" s="503">
        <v>154.62722762272804</v>
      </c>
      <c r="P30" s="184">
        <v>1012446</v>
      </c>
      <c r="Q30" s="503">
        <v>166.63501118365721</v>
      </c>
      <c r="R30" s="229">
        <v>2.700432092179665</v>
      </c>
      <c r="S30" s="503">
        <v>107.7656333528961</v>
      </c>
      <c r="T30" s="521">
        <v>248977</v>
      </c>
      <c r="U30" s="503">
        <v>161.88887805195228</v>
      </c>
      <c r="V30" s="524">
        <v>695080</v>
      </c>
      <c r="W30" s="503">
        <v>171.10124827995344</v>
      </c>
      <c r="X30" s="229">
        <v>2.791743815693819</v>
      </c>
      <c r="Y30" s="503">
        <v>105.69055165423084</v>
      </c>
      <c r="Z30" s="521">
        <v>125943</v>
      </c>
      <c r="AA30" s="503">
        <v>142.03243413929988</v>
      </c>
      <c r="AB30" s="524">
        <v>317366</v>
      </c>
      <c r="AC30" s="503">
        <v>157.62376827717736</v>
      </c>
      <c r="AD30" s="229">
        <v>2.5199177405651763</v>
      </c>
      <c r="AE30" s="519">
        <v>110.97730545305315</v>
      </c>
    </row>
    <row r="31" spans="2:44" x14ac:dyDescent="0.25">
      <c r="B31" s="191" t="s">
        <v>10</v>
      </c>
      <c r="C31" s="188">
        <v>653113</v>
      </c>
      <c r="D31" s="216">
        <v>2068645</v>
      </c>
      <c r="E31" s="190">
        <v>3.1673615438676004</v>
      </c>
      <c r="F31" s="188">
        <v>403731</v>
      </c>
      <c r="G31" s="216">
        <v>1398606</v>
      </c>
      <c r="H31" s="190">
        <v>3.4642026497841383</v>
      </c>
      <c r="I31" s="188">
        <v>249382</v>
      </c>
      <c r="J31" s="216">
        <v>670039</v>
      </c>
      <c r="K31" s="190">
        <v>2.686797764072788</v>
      </c>
      <c r="L31" s="147">
        <v>1</v>
      </c>
      <c r="M31" s="191" t="s">
        <v>10</v>
      </c>
      <c r="N31" s="188">
        <v>769581</v>
      </c>
      <c r="O31" s="503">
        <v>117.83274869739233</v>
      </c>
      <c r="P31" s="184">
        <v>2275796</v>
      </c>
      <c r="Q31" s="503">
        <v>110.01384964554093</v>
      </c>
      <c r="R31" s="229">
        <v>2.9571883921250657</v>
      </c>
      <c r="S31" s="503">
        <v>93.364409183111547</v>
      </c>
      <c r="T31" s="521">
        <v>362181</v>
      </c>
      <c r="U31" s="503">
        <v>89.708494022009702</v>
      </c>
      <c r="V31" s="524">
        <v>1232393</v>
      </c>
      <c r="W31" s="503">
        <v>88.115809598986417</v>
      </c>
      <c r="X31" s="229">
        <v>3.4026992028847456</v>
      </c>
      <c r="Y31" s="503">
        <v>98.224600200475422</v>
      </c>
      <c r="Z31" s="521">
        <v>407400</v>
      </c>
      <c r="AA31" s="503">
        <v>163.36383540111154</v>
      </c>
      <c r="AB31" s="524">
        <v>1043403</v>
      </c>
      <c r="AC31" s="503">
        <v>155.72272658755685</v>
      </c>
      <c r="AD31" s="229">
        <v>2.5611266568483062</v>
      </c>
      <c r="AE31" s="519">
        <v>95.322643598080745</v>
      </c>
    </row>
    <row r="32" spans="2:44" x14ac:dyDescent="0.25">
      <c r="B32" s="191" t="s">
        <v>11</v>
      </c>
      <c r="C32" s="188">
        <v>804411</v>
      </c>
      <c r="D32" s="216">
        <v>2509671</v>
      </c>
      <c r="E32" s="190">
        <v>3.1198864759432676</v>
      </c>
      <c r="F32" s="188">
        <v>512401</v>
      </c>
      <c r="G32" s="216">
        <v>1691301</v>
      </c>
      <c r="H32" s="190">
        <v>3.3007371179993794</v>
      </c>
      <c r="I32" s="188">
        <v>292010</v>
      </c>
      <c r="J32" s="216">
        <v>818370</v>
      </c>
      <c r="K32" s="190">
        <v>2.8025410088695595</v>
      </c>
      <c r="L32" s="147">
        <v>1</v>
      </c>
      <c r="M32" s="191" t="s">
        <v>11</v>
      </c>
      <c r="N32" s="188">
        <v>1020360</v>
      </c>
      <c r="O32" s="503">
        <v>126.84560504518213</v>
      </c>
      <c r="P32" s="184">
        <v>2980229</v>
      </c>
      <c r="Q32" s="503">
        <v>118.74978831886729</v>
      </c>
      <c r="R32" s="229">
        <v>2.9207622799796149</v>
      </c>
      <c r="S32" s="503">
        <v>93.617582001811485</v>
      </c>
      <c r="T32" s="521">
        <v>435634</v>
      </c>
      <c r="U32" s="503">
        <v>85.018179121430279</v>
      </c>
      <c r="V32" s="524">
        <v>1445102</v>
      </c>
      <c r="W32" s="503">
        <v>85.443217972436599</v>
      </c>
      <c r="X32" s="229">
        <v>3.3172387830151</v>
      </c>
      <c r="Y32" s="503">
        <v>100.4999387841502</v>
      </c>
      <c r="Z32" s="521">
        <v>584726</v>
      </c>
      <c r="AA32" s="503">
        <v>200.24177254203624</v>
      </c>
      <c r="AB32" s="524">
        <v>1535127</v>
      </c>
      <c r="AC32" s="503">
        <v>187.58348913083324</v>
      </c>
      <c r="AD32" s="229">
        <v>2.625378382353444</v>
      </c>
      <c r="AE32" s="519">
        <v>93.678500119875991</v>
      </c>
    </row>
    <row r="33" spans="2:50" x14ac:dyDescent="0.25">
      <c r="B33" s="191" t="s">
        <v>12</v>
      </c>
      <c r="C33" s="188">
        <v>493679</v>
      </c>
      <c r="D33" s="216">
        <v>1414512</v>
      </c>
      <c r="E33" s="190">
        <v>2.8652464455648308</v>
      </c>
      <c r="F33" s="188">
        <v>361844</v>
      </c>
      <c r="G33" s="216">
        <v>1051572</v>
      </c>
      <c r="H33" s="190">
        <v>2.9061474005372481</v>
      </c>
      <c r="I33" s="188">
        <v>131835</v>
      </c>
      <c r="J33" s="216">
        <v>362940</v>
      </c>
      <c r="K33" s="190">
        <v>2.7529866879053362</v>
      </c>
      <c r="L33" s="147">
        <v>1</v>
      </c>
      <c r="M33" s="191" t="s">
        <v>12</v>
      </c>
      <c r="N33" s="188">
        <v>638190</v>
      </c>
      <c r="O33" s="503">
        <v>129.27225990977945</v>
      </c>
      <c r="P33" s="184">
        <v>1631712</v>
      </c>
      <c r="Q33" s="503">
        <v>115.3551189385456</v>
      </c>
      <c r="R33" s="229">
        <v>2.5567808959714191</v>
      </c>
      <c r="S33" s="503">
        <v>89.234240214453749</v>
      </c>
      <c r="T33" s="521">
        <v>309569</v>
      </c>
      <c r="U33" s="503">
        <v>85.553166557964204</v>
      </c>
      <c r="V33" s="524">
        <v>844608</v>
      </c>
      <c r="W33" s="503">
        <v>80.318608711529023</v>
      </c>
      <c r="X33" s="229">
        <v>2.7283352015221163</v>
      </c>
      <c r="Y33" s="503">
        <v>93.88151478544205</v>
      </c>
      <c r="Z33" s="521">
        <v>328621</v>
      </c>
      <c r="AA33" s="503">
        <v>249.26688663860128</v>
      </c>
      <c r="AB33" s="524">
        <v>787104</v>
      </c>
      <c r="AC33" s="503">
        <v>216.86890395106627</v>
      </c>
      <c r="AD33" s="229">
        <v>2.3951725544015749</v>
      </c>
      <c r="AE33" s="519">
        <v>87.002692927076552</v>
      </c>
    </row>
    <row r="34" spans="2:50" x14ac:dyDescent="0.25">
      <c r="B34" s="191" t="s">
        <v>13</v>
      </c>
      <c r="C34" s="188">
        <v>173399</v>
      </c>
      <c r="D34" s="216">
        <v>541075</v>
      </c>
      <c r="E34" s="190">
        <v>3.1204043852617374</v>
      </c>
      <c r="F34" s="188">
        <v>133640</v>
      </c>
      <c r="G34" s="216">
        <v>411259</v>
      </c>
      <c r="H34" s="190">
        <v>3.0773645615085305</v>
      </c>
      <c r="I34" s="188">
        <v>39759</v>
      </c>
      <c r="J34" s="216">
        <v>129816</v>
      </c>
      <c r="K34" s="190">
        <v>3.2650720591564175</v>
      </c>
      <c r="L34" s="147">
        <v>1</v>
      </c>
      <c r="M34" s="191" t="s">
        <v>13</v>
      </c>
      <c r="N34" s="188">
        <v>451271</v>
      </c>
      <c r="O34" s="503">
        <v>260.25005911222092</v>
      </c>
      <c r="P34" s="184">
        <v>1183600</v>
      </c>
      <c r="Q34" s="503">
        <v>218.74971122302824</v>
      </c>
      <c r="R34" s="229">
        <v>2.6228142291439069</v>
      </c>
      <c r="S34" s="503">
        <v>84.053664375423793</v>
      </c>
      <c r="T34" s="521">
        <v>289803</v>
      </c>
      <c r="U34" s="503">
        <v>216.8534869799461</v>
      </c>
      <c r="V34" s="524">
        <v>773586</v>
      </c>
      <c r="W34" s="503">
        <v>188.10190172129973</v>
      </c>
      <c r="X34" s="229">
        <v>2.669351248951874</v>
      </c>
      <c r="Y34" s="503">
        <v>86.741469708852193</v>
      </c>
      <c r="Z34" s="521">
        <v>161468</v>
      </c>
      <c r="AA34" s="503">
        <v>406.1168540456249</v>
      </c>
      <c r="AB34" s="524">
        <v>410014</v>
      </c>
      <c r="AC34" s="503">
        <v>315.84242312195727</v>
      </c>
      <c r="AD34" s="229">
        <v>2.5392895186662372</v>
      </c>
      <c r="AE34" s="519">
        <v>77.77131630357654</v>
      </c>
    </row>
    <row r="35" spans="2:50" x14ac:dyDescent="0.25">
      <c r="B35" s="191" t="s">
        <v>14</v>
      </c>
      <c r="C35" s="188">
        <v>10628</v>
      </c>
      <c r="D35" s="216">
        <v>84858</v>
      </c>
      <c r="E35" s="190">
        <v>7.9843808806925107</v>
      </c>
      <c r="F35" s="188">
        <v>5924</v>
      </c>
      <c r="G35" s="216">
        <v>49371</v>
      </c>
      <c r="H35" s="190">
        <v>8.3340648210668462</v>
      </c>
      <c r="I35" s="188">
        <v>4704</v>
      </c>
      <c r="J35" s="216">
        <v>35487</v>
      </c>
      <c r="K35" s="190">
        <v>7.5440051020408161</v>
      </c>
      <c r="L35" s="147">
        <v>1</v>
      </c>
      <c r="M35" s="191" t="s">
        <v>14</v>
      </c>
      <c r="N35" s="188">
        <v>256606</v>
      </c>
      <c r="O35" s="503">
        <v>2414.4335716974028</v>
      </c>
      <c r="P35" s="184">
        <v>717336</v>
      </c>
      <c r="Q35" s="503">
        <v>845.33691578872947</v>
      </c>
      <c r="R35" s="229">
        <v>2.7954763333671075</v>
      </c>
      <c r="S35" s="503">
        <v>35.011810873489381</v>
      </c>
      <c r="T35" s="521">
        <v>183961</v>
      </c>
      <c r="U35" s="503">
        <v>3105.3511141120866</v>
      </c>
      <c r="V35" s="524">
        <v>498608</v>
      </c>
      <c r="W35" s="503">
        <v>1009.9208037106804</v>
      </c>
      <c r="X35" s="229">
        <v>2.7104005740347139</v>
      </c>
      <c r="Y35" s="503">
        <v>32.521952159327633</v>
      </c>
      <c r="Z35" s="521">
        <v>72645</v>
      </c>
      <c r="AA35" s="503">
        <v>1544.3239795918369</v>
      </c>
      <c r="AB35" s="524">
        <v>218728</v>
      </c>
      <c r="AC35" s="503">
        <v>616.36092090061152</v>
      </c>
      <c r="AD35" s="229">
        <v>3.0109160988368093</v>
      </c>
      <c r="AE35" s="519">
        <v>39.911374105808747</v>
      </c>
    </row>
    <row r="36" spans="2:50" ht="15.75" thickBot="1" x14ac:dyDescent="0.3">
      <c r="B36" s="192" t="s">
        <v>15</v>
      </c>
      <c r="C36" s="198">
        <v>9409</v>
      </c>
      <c r="D36" s="217">
        <v>69963</v>
      </c>
      <c r="E36" s="220">
        <v>7.4357530024444678</v>
      </c>
      <c r="F36" s="198">
        <v>5060</v>
      </c>
      <c r="G36" s="217">
        <v>39345</v>
      </c>
      <c r="H36" s="220">
        <v>7.7756916996047432</v>
      </c>
      <c r="I36" s="198">
        <v>4349</v>
      </c>
      <c r="J36" s="217">
        <v>30618</v>
      </c>
      <c r="K36" s="220">
        <v>7.040239135433433</v>
      </c>
      <c r="L36" s="147">
        <v>1</v>
      </c>
      <c r="M36" s="192" t="s">
        <v>15</v>
      </c>
      <c r="N36" s="198">
        <v>294914</v>
      </c>
      <c r="O36" s="503">
        <v>3134.3819747050693</v>
      </c>
      <c r="P36" s="831">
        <v>766293</v>
      </c>
      <c r="Q36" s="503">
        <v>1095.2832211311693</v>
      </c>
      <c r="R36" s="320">
        <v>2.5983608780864929</v>
      </c>
      <c r="S36" s="503">
        <v>34.944152626267901</v>
      </c>
      <c r="T36" s="522">
        <v>212665</v>
      </c>
      <c r="U36" s="503">
        <v>4202.865612648221</v>
      </c>
      <c r="V36" s="525">
        <v>546394</v>
      </c>
      <c r="W36" s="503">
        <v>1388.725378065828</v>
      </c>
      <c r="X36" s="320">
        <v>2.5692709190510898</v>
      </c>
      <c r="Y36" s="503">
        <v>33.042345534117459</v>
      </c>
      <c r="Z36" s="522">
        <v>82249</v>
      </c>
      <c r="AA36" s="503">
        <v>1891.2163715796733</v>
      </c>
      <c r="AB36" s="525">
        <v>219899</v>
      </c>
      <c r="AC36" s="503">
        <v>718.20171141158789</v>
      </c>
      <c r="AD36" s="320">
        <v>2.6735765784386438</v>
      </c>
      <c r="AE36" s="519">
        <v>37.975650073909669</v>
      </c>
    </row>
    <row r="37" spans="2:50" ht="15.75" thickBot="1" x14ac:dyDescent="0.3">
      <c r="B37" s="193" t="s">
        <v>147</v>
      </c>
      <c r="C37" s="194">
        <v>3067133</v>
      </c>
      <c r="D37" s="218">
        <v>9204451</v>
      </c>
      <c r="E37" s="221">
        <v>3.0009950660763653</v>
      </c>
      <c r="F37" s="194">
        <v>1849029</v>
      </c>
      <c r="G37" s="218">
        <v>5849554</v>
      </c>
      <c r="H37" s="221">
        <v>3.1635815338753477</v>
      </c>
      <c r="I37" s="233">
        <v>1218104</v>
      </c>
      <c r="J37" s="218">
        <v>3354897</v>
      </c>
      <c r="K37" s="221">
        <v>2.7541958650492897</v>
      </c>
      <c r="M37" s="193" t="s">
        <v>147</v>
      </c>
      <c r="N37" s="76">
        <v>4003464</v>
      </c>
      <c r="O37" s="509">
        <v>130.52789037840876</v>
      </c>
      <c r="P37" s="322">
        <v>11251378</v>
      </c>
      <c r="Q37" s="509">
        <v>122.23844746416705</v>
      </c>
      <c r="R37" s="321">
        <v>2.8104106843473553</v>
      </c>
      <c r="S37" s="509">
        <v>93.649293733155375</v>
      </c>
      <c r="T37" s="270">
        <v>2170998</v>
      </c>
      <c r="U37" s="509">
        <v>117.41286913293409</v>
      </c>
      <c r="V37" s="270">
        <v>6456443</v>
      </c>
      <c r="W37" s="509">
        <v>110.37496192017375</v>
      </c>
      <c r="X37" s="321">
        <v>2.973951611194483</v>
      </c>
      <c r="Y37" s="509">
        <v>94.005846833712852</v>
      </c>
      <c r="Z37" s="270">
        <v>1832466</v>
      </c>
      <c r="AA37" s="509">
        <v>150.43592336943314</v>
      </c>
      <c r="AB37" s="270">
        <v>4794935</v>
      </c>
      <c r="AC37" s="509">
        <v>142.92346382020074</v>
      </c>
      <c r="AD37" s="321">
        <v>2.6166570075515727</v>
      </c>
      <c r="AE37" s="509">
        <v>95.006206376130208</v>
      </c>
    </row>
    <row r="38" spans="2:50" ht="15.75" thickBot="1" x14ac:dyDescent="0.3">
      <c r="F38" s="234">
        <v>0.60285256622389705</v>
      </c>
      <c r="G38" s="234">
        <v>0.63551362270275547</v>
      </c>
      <c r="H38" s="232"/>
      <c r="I38" s="234">
        <v>0.39714743377610295</v>
      </c>
      <c r="J38" s="234">
        <v>0.36448637729724453</v>
      </c>
      <c r="T38" s="231">
        <v>0.54227988561905394</v>
      </c>
      <c r="V38" s="231">
        <v>0.57383575594029457</v>
      </c>
      <c r="Z38" s="231">
        <v>0.45772011438094612</v>
      </c>
      <c r="AB38" s="231">
        <v>0.42616424405970538</v>
      </c>
    </row>
    <row r="40" spans="2:50" ht="23.25" x14ac:dyDescent="0.35">
      <c r="B40" s="183" t="s">
        <v>270</v>
      </c>
      <c r="O40" s="452"/>
    </row>
    <row r="41" spans="2:50" ht="15.75" thickBot="1" x14ac:dyDescent="0.3"/>
    <row r="42" spans="2:50" x14ac:dyDescent="0.25">
      <c r="B42" s="2093">
        <v>2020</v>
      </c>
      <c r="C42" s="2095" t="s">
        <v>261</v>
      </c>
      <c r="D42" s="2096"/>
      <c r="E42" s="2097"/>
      <c r="F42" s="2095" t="s">
        <v>262</v>
      </c>
      <c r="G42" s="2096"/>
      <c r="H42" s="2097"/>
      <c r="I42" s="2095" t="s">
        <v>263</v>
      </c>
      <c r="J42" s="2096"/>
      <c r="K42" s="2097"/>
      <c r="M42" s="2098">
        <v>2021</v>
      </c>
      <c r="N42" s="2095" t="s">
        <v>261</v>
      </c>
      <c r="O42" s="2096"/>
      <c r="P42" s="2096"/>
      <c r="Q42" s="2096"/>
      <c r="R42" s="2096"/>
      <c r="S42" s="2097"/>
      <c r="T42" s="2095" t="s">
        <v>262</v>
      </c>
      <c r="U42" s="2096"/>
      <c r="V42" s="2096"/>
      <c r="W42" s="2096"/>
      <c r="X42" s="2096"/>
      <c r="Y42" s="2097"/>
      <c r="Z42" s="2095" t="s">
        <v>263</v>
      </c>
      <c r="AA42" s="2096"/>
      <c r="AB42" s="2096"/>
      <c r="AC42" s="2096"/>
      <c r="AD42" s="2096"/>
      <c r="AE42" s="2097"/>
    </row>
    <row r="43" spans="2:50" ht="30.75" thickBot="1" x14ac:dyDescent="0.3">
      <c r="B43" s="2094"/>
      <c r="C43" s="209" t="s">
        <v>264</v>
      </c>
      <c r="D43" s="219" t="s">
        <v>148</v>
      </c>
      <c r="E43" s="214" t="s">
        <v>268</v>
      </c>
      <c r="F43" s="209" t="s">
        <v>264</v>
      </c>
      <c r="G43" s="219" t="s">
        <v>148</v>
      </c>
      <c r="H43" s="214" t="s">
        <v>268</v>
      </c>
      <c r="I43" s="209" t="s">
        <v>264</v>
      </c>
      <c r="J43" s="219" t="s">
        <v>148</v>
      </c>
      <c r="K43" s="214" t="s">
        <v>268</v>
      </c>
      <c r="M43" s="2099"/>
      <c r="N43" s="209" t="s">
        <v>264</v>
      </c>
      <c r="O43" s="527" t="s">
        <v>399</v>
      </c>
      <c r="P43" s="211" t="s">
        <v>148</v>
      </c>
      <c r="Q43" s="527" t="s">
        <v>399</v>
      </c>
      <c r="R43" s="228" t="s">
        <v>268</v>
      </c>
      <c r="S43" s="527" t="s">
        <v>399</v>
      </c>
      <c r="T43" s="209" t="s">
        <v>264</v>
      </c>
      <c r="U43" s="527" t="s">
        <v>399</v>
      </c>
      <c r="V43" s="211" t="s">
        <v>148</v>
      </c>
      <c r="W43" s="527" t="s">
        <v>399</v>
      </c>
      <c r="X43" s="228" t="s">
        <v>268</v>
      </c>
      <c r="Y43" s="527" t="s">
        <v>399</v>
      </c>
      <c r="Z43" s="209" t="s">
        <v>264</v>
      </c>
      <c r="AA43" s="527" t="s">
        <v>399</v>
      </c>
      <c r="AB43" s="211" t="s">
        <v>148</v>
      </c>
      <c r="AC43" s="527" t="s">
        <v>399</v>
      </c>
      <c r="AD43" s="228" t="s">
        <v>268</v>
      </c>
      <c r="AE43" s="527" t="s">
        <v>399</v>
      </c>
    </row>
    <row r="44" spans="2:50" x14ac:dyDescent="0.25">
      <c r="B44" s="202" t="s">
        <v>4</v>
      </c>
      <c r="C44" s="203">
        <v>51691</v>
      </c>
      <c r="D44" s="215">
        <v>104143</v>
      </c>
      <c r="E44" s="208">
        <v>2.0147220986245187</v>
      </c>
      <c r="F44" s="203">
        <v>5220</v>
      </c>
      <c r="G44" s="215">
        <v>8271</v>
      </c>
      <c r="H44" s="208">
        <v>1.5844827586206895</v>
      </c>
      <c r="I44" s="203">
        <v>46471</v>
      </c>
      <c r="J44" s="215">
        <v>95872</v>
      </c>
      <c r="K44" s="208">
        <v>2.0630500742398485</v>
      </c>
      <c r="L44" s="147">
        <v>1</v>
      </c>
      <c r="M44" s="202" t="s">
        <v>4</v>
      </c>
      <c r="N44" s="203">
        <v>2563</v>
      </c>
      <c r="O44" s="503">
        <v>4.9583099572459428</v>
      </c>
      <c r="P44" s="205">
        <v>9261</v>
      </c>
      <c r="Q44" s="503">
        <v>8.8925803942655772</v>
      </c>
      <c r="R44" s="229">
        <v>3.613343737807257</v>
      </c>
      <c r="S44" s="503">
        <v>179.34700474443309</v>
      </c>
      <c r="T44" s="528">
        <v>731</v>
      </c>
      <c r="U44" s="503">
        <v>14.003831417624522</v>
      </c>
      <c r="V44" s="529">
        <v>1931</v>
      </c>
      <c r="W44" s="502">
        <v>23.346632813444565</v>
      </c>
      <c r="X44" s="229">
        <v>2.6415868673050618</v>
      </c>
      <c r="Y44" s="503">
        <v>166.71603732719652</v>
      </c>
      <c r="Z44" s="528">
        <v>1832</v>
      </c>
      <c r="AA44" s="503">
        <v>3.9422435497406982</v>
      </c>
      <c r="AB44" s="529">
        <v>7330</v>
      </c>
      <c r="AC44" s="503">
        <v>7.645610814419225</v>
      </c>
      <c r="AD44" s="229">
        <v>4.001091703056769</v>
      </c>
      <c r="AE44" s="519">
        <v>193.94060052231214</v>
      </c>
    </row>
    <row r="45" spans="2:50" x14ac:dyDescent="0.25">
      <c r="B45" s="191" t="s">
        <v>5</v>
      </c>
      <c r="C45" s="188">
        <v>45409</v>
      </c>
      <c r="D45" s="216">
        <v>94074</v>
      </c>
      <c r="E45" s="190">
        <v>2.0717038472549496</v>
      </c>
      <c r="F45" s="188">
        <v>5212</v>
      </c>
      <c r="G45" s="216">
        <v>9148</v>
      </c>
      <c r="H45" s="190">
        <v>1.7551803530314658</v>
      </c>
      <c r="I45" s="188">
        <v>40197</v>
      </c>
      <c r="J45" s="216">
        <v>84926</v>
      </c>
      <c r="K45" s="190">
        <v>2.1127447321939448</v>
      </c>
      <c r="L45" s="147">
        <v>1</v>
      </c>
      <c r="M45" s="191" t="s">
        <v>5</v>
      </c>
      <c r="N45" s="188">
        <v>3270</v>
      </c>
      <c r="O45" s="503">
        <v>7.201215618049285</v>
      </c>
      <c r="P45" s="184">
        <v>10344</v>
      </c>
      <c r="Q45" s="503">
        <v>10.995599209133236</v>
      </c>
      <c r="R45" s="229">
        <v>3.1633027522935779</v>
      </c>
      <c r="S45" s="503">
        <v>152.69087599007065</v>
      </c>
      <c r="T45" s="521">
        <v>848</v>
      </c>
      <c r="U45" s="503">
        <v>16.270145817344588</v>
      </c>
      <c r="V45" s="524">
        <v>2132</v>
      </c>
      <c r="W45" s="502">
        <v>23.305640577175339</v>
      </c>
      <c r="X45" s="229">
        <v>2.5141509433962264</v>
      </c>
      <c r="Y45" s="503">
        <v>143.24174373612956</v>
      </c>
      <c r="Z45" s="521">
        <v>2422</v>
      </c>
      <c r="AA45" s="503">
        <v>6.0253252730303259</v>
      </c>
      <c r="AB45" s="524">
        <v>8212</v>
      </c>
      <c r="AC45" s="503">
        <v>9.669594705979323</v>
      </c>
      <c r="AD45" s="229">
        <v>3.3905862923203962</v>
      </c>
      <c r="AE45" s="519">
        <v>160.48253443280382</v>
      </c>
      <c r="AW45" s="2106" t="s">
        <v>406</v>
      </c>
      <c r="AX45" s="2107"/>
    </row>
    <row r="46" spans="2:50" x14ac:dyDescent="0.25">
      <c r="B46" s="191" t="s">
        <v>6</v>
      </c>
      <c r="C46" s="188">
        <v>14939</v>
      </c>
      <c r="D46" s="216">
        <v>36885</v>
      </c>
      <c r="E46" s="190">
        <v>2.469040765780842</v>
      </c>
      <c r="F46" s="188">
        <v>1896</v>
      </c>
      <c r="G46" s="216">
        <v>3598</v>
      </c>
      <c r="H46" s="190">
        <v>1.8976793248945147</v>
      </c>
      <c r="I46" s="188">
        <v>13043</v>
      </c>
      <c r="J46" s="216">
        <v>33287</v>
      </c>
      <c r="K46" s="190">
        <v>2.5520969102200413</v>
      </c>
      <c r="L46" s="147">
        <v>1</v>
      </c>
      <c r="M46" s="191" t="s">
        <v>6</v>
      </c>
      <c r="N46" s="188">
        <v>4949</v>
      </c>
      <c r="O46" s="503">
        <v>33.128054086618917</v>
      </c>
      <c r="P46" s="184">
        <v>15091</v>
      </c>
      <c r="Q46" s="503">
        <v>40.913650535448014</v>
      </c>
      <c r="R46" s="229">
        <v>3.0493028894726208</v>
      </c>
      <c r="S46" s="503">
        <v>123.50152057972478</v>
      </c>
      <c r="T46" s="521">
        <v>1130</v>
      </c>
      <c r="U46" s="503">
        <v>59.599156118143462</v>
      </c>
      <c r="V46" s="524">
        <v>2391</v>
      </c>
      <c r="W46" s="502">
        <v>66.453585325180654</v>
      </c>
      <c r="X46" s="229">
        <v>2.1159292035398232</v>
      </c>
      <c r="Y46" s="503">
        <v>111.50088298809074</v>
      </c>
      <c r="Z46" s="521">
        <v>3819</v>
      </c>
      <c r="AA46" s="503">
        <v>29.280073602698764</v>
      </c>
      <c r="AB46" s="524">
        <v>12700</v>
      </c>
      <c r="AC46" s="503">
        <v>38.153032715474509</v>
      </c>
      <c r="AD46" s="229">
        <v>3.3254778737889499</v>
      </c>
      <c r="AE46" s="519">
        <v>130.30374593033099</v>
      </c>
      <c r="AW46" s="2108"/>
      <c r="AX46" s="2109"/>
    </row>
    <row r="47" spans="2:50" x14ac:dyDescent="0.25">
      <c r="B47" s="191" t="s">
        <v>7</v>
      </c>
      <c r="C47" s="188">
        <v>0</v>
      </c>
      <c r="D47" s="216">
        <v>2475</v>
      </c>
      <c r="E47" s="190">
        <v>0</v>
      </c>
      <c r="F47" s="188">
        <v>0</v>
      </c>
      <c r="G47" s="216">
        <v>99</v>
      </c>
      <c r="H47" s="190">
        <v>0</v>
      </c>
      <c r="I47" s="188">
        <v>0</v>
      </c>
      <c r="J47" s="216">
        <v>2376</v>
      </c>
      <c r="K47" s="190">
        <v>0</v>
      </c>
      <c r="L47" s="147">
        <v>1</v>
      </c>
      <c r="M47" s="191" t="s">
        <v>7</v>
      </c>
      <c r="N47" s="188">
        <v>4176</v>
      </c>
      <c r="O47" s="503" t="s">
        <v>954</v>
      </c>
      <c r="P47" s="184">
        <v>12053</v>
      </c>
      <c r="Q47" s="503">
        <v>486.98989898989896</v>
      </c>
      <c r="R47" s="229">
        <v>2.8862547892720305</v>
      </c>
      <c r="S47" s="503" t="s">
        <v>954</v>
      </c>
      <c r="T47" s="521">
        <v>1120</v>
      </c>
      <c r="U47" s="503" t="s">
        <v>954</v>
      </c>
      <c r="V47" s="524">
        <v>2166</v>
      </c>
      <c r="W47" s="502">
        <v>2187.878787878788</v>
      </c>
      <c r="X47" s="229">
        <v>1.9339285714285714</v>
      </c>
      <c r="Y47" s="503" t="s">
        <v>954</v>
      </c>
      <c r="Z47" s="521">
        <v>3056</v>
      </c>
      <c r="AA47" s="503" t="s">
        <v>954</v>
      </c>
      <c r="AB47" s="524">
        <v>9887</v>
      </c>
      <c r="AC47" s="503">
        <v>416.11952861952864</v>
      </c>
      <c r="AD47" s="229">
        <v>3.2352748691099475</v>
      </c>
      <c r="AE47" s="519" t="s">
        <v>954</v>
      </c>
      <c r="AW47" s="13" t="s">
        <v>46</v>
      </c>
      <c r="AX47" s="530">
        <v>9.3919162612792848E-3</v>
      </c>
    </row>
    <row r="48" spans="2:50" x14ac:dyDescent="0.25">
      <c r="B48" s="191" t="s">
        <v>8</v>
      </c>
      <c r="C48" s="188">
        <v>975</v>
      </c>
      <c r="D48" s="216">
        <v>3144</v>
      </c>
      <c r="E48" s="190">
        <v>3.2246153846153844</v>
      </c>
      <c r="F48" s="188">
        <v>370</v>
      </c>
      <c r="G48" s="216">
        <v>602</v>
      </c>
      <c r="H48" s="190">
        <v>1.6270270270270271</v>
      </c>
      <c r="I48" s="188">
        <v>605</v>
      </c>
      <c r="J48" s="216">
        <v>2542</v>
      </c>
      <c r="K48" s="190">
        <v>4.2016528925619836</v>
      </c>
      <c r="L48" s="147">
        <v>1</v>
      </c>
      <c r="M48" s="191" t="s">
        <v>8</v>
      </c>
      <c r="N48" s="188">
        <v>11379</v>
      </c>
      <c r="O48" s="503">
        <v>1167.0769230769231</v>
      </c>
      <c r="P48" s="184">
        <v>29372</v>
      </c>
      <c r="Q48" s="503">
        <v>934.22391857506352</v>
      </c>
      <c r="R48" s="229">
        <v>2.5812461551981722</v>
      </c>
      <c r="S48" s="503">
        <v>80.048187064828824</v>
      </c>
      <c r="T48" s="521">
        <v>2993</v>
      </c>
      <c r="U48" s="503">
        <v>808.91891891891896</v>
      </c>
      <c r="V48" s="524">
        <v>5610</v>
      </c>
      <c r="W48" s="502">
        <v>931.89368770764122</v>
      </c>
      <c r="X48" s="229">
        <v>1.8743735382559306</v>
      </c>
      <c r="Y48" s="503">
        <v>115.20236032470007</v>
      </c>
      <c r="Z48" s="521">
        <v>8386</v>
      </c>
      <c r="AA48" s="503">
        <v>1386.115702479339</v>
      </c>
      <c r="AB48" s="524">
        <v>23762</v>
      </c>
      <c r="AC48" s="503">
        <v>934.77576711250981</v>
      </c>
      <c r="AD48" s="229">
        <v>2.8335320772716432</v>
      </c>
      <c r="AE48" s="519">
        <v>67.438509313506842</v>
      </c>
      <c r="AW48" s="13" t="s">
        <v>272</v>
      </c>
      <c r="AX48" s="530">
        <v>2.1985484800172921E-2</v>
      </c>
    </row>
    <row r="49" spans="2:50" x14ac:dyDescent="0.25">
      <c r="B49" s="191" t="s">
        <v>9</v>
      </c>
      <c r="C49" s="188">
        <v>12922</v>
      </c>
      <c r="D49" s="216">
        <v>24216</v>
      </c>
      <c r="E49" s="190">
        <v>1.874013310633029</v>
      </c>
      <c r="F49" s="188">
        <v>2598</v>
      </c>
      <c r="G49" s="216">
        <v>4581</v>
      </c>
      <c r="H49" s="190">
        <v>1.7632794457274827</v>
      </c>
      <c r="I49" s="188">
        <v>10324</v>
      </c>
      <c r="J49" s="216">
        <v>19635</v>
      </c>
      <c r="K49" s="190">
        <v>1.9018791166214646</v>
      </c>
      <c r="L49" s="147">
        <v>1</v>
      </c>
      <c r="M49" s="191" t="s">
        <v>9</v>
      </c>
      <c r="N49" s="188">
        <v>23030</v>
      </c>
      <c r="O49" s="503">
        <v>178.22318526543879</v>
      </c>
      <c r="P49" s="184">
        <v>46981</v>
      </c>
      <c r="Q49" s="503">
        <v>194.00809382226626</v>
      </c>
      <c r="R49" s="229">
        <v>2.0399913156752061</v>
      </c>
      <c r="S49" s="503">
        <v>108.85682103218952</v>
      </c>
      <c r="T49" s="521">
        <v>4673</v>
      </c>
      <c r="U49" s="503">
        <v>179.869130100077</v>
      </c>
      <c r="V49" s="524">
        <v>8323</v>
      </c>
      <c r="W49" s="502">
        <v>181.68522156734338</v>
      </c>
      <c r="X49" s="229">
        <v>1.7810828161780441</v>
      </c>
      <c r="Y49" s="503">
        <v>101.00967379241558</v>
      </c>
      <c r="Z49" s="521">
        <v>18357</v>
      </c>
      <c r="AA49" s="503">
        <v>177.80898876404493</v>
      </c>
      <c r="AB49" s="524">
        <v>38658</v>
      </c>
      <c r="AC49" s="503">
        <v>196.88311688311688</v>
      </c>
      <c r="AD49" s="229">
        <v>2.1058996568066677</v>
      </c>
      <c r="AE49" s="519">
        <v>110.72731376048912</v>
      </c>
      <c r="AW49" s="13" t="s">
        <v>270</v>
      </c>
      <c r="AX49" s="530">
        <v>7.6956440357794392E-2</v>
      </c>
    </row>
    <row r="50" spans="2:50" x14ac:dyDescent="0.25">
      <c r="B50" s="191" t="s">
        <v>10</v>
      </c>
      <c r="C50" s="188">
        <v>35434</v>
      </c>
      <c r="D50" s="216">
        <v>64877</v>
      </c>
      <c r="E50" s="190">
        <v>1.8309251001862619</v>
      </c>
      <c r="F50" s="188">
        <v>4476</v>
      </c>
      <c r="G50" s="216">
        <v>8591</v>
      </c>
      <c r="H50" s="190">
        <v>1.9193476318141198</v>
      </c>
      <c r="I50" s="188">
        <v>30958</v>
      </c>
      <c r="J50" s="216">
        <v>56286</v>
      </c>
      <c r="K50" s="190">
        <v>1.8181407067640027</v>
      </c>
      <c r="L50" s="147">
        <v>1</v>
      </c>
      <c r="M50" s="191" t="s">
        <v>10</v>
      </c>
      <c r="N50" s="188">
        <v>64818</v>
      </c>
      <c r="O50" s="503">
        <v>182.92600327369192</v>
      </c>
      <c r="P50" s="184">
        <v>124935</v>
      </c>
      <c r="Q50" s="503">
        <v>192.57209797000479</v>
      </c>
      <c r="R50" s="229">
        <v>1.9274738498565214</v>
      </c>
      <c r="S50" s="503">
        <v>105.27322224488798</v>
      </c>
      <c r="T50" s="521">
        <v>6399</v>
      </c>
      <c r="U50" s="503">
        <v>142.96246648793564</v>
      </c>
      <c r="V50" s="524">
        <v>13680</v>
      </c>
      <c r="W50" s="502">
        <v>159.23641019671751</v>
      </c>
      <c r="X50" s="229">
        <v>2.1378340365682136</v>
      </c>
      <c r="Y50" s="503">
        <v>111.38336803258437</v>
      </c>
      <c r="Z50" s="521">
        <v>58419</v>
      </c>
      <c r="AA50" s="503">
        <v>188.70405064926675</v>
      </c>
      <c r="AB50" s="524">
        <v>111255</v>
      </c>
      <c r="AC50" s="503">
        <v>197.66016416160323</v>
      </c>
      <c r="AD50" s="229">
        <v>1.9044317773327171</v>
      </c>
      <c r="AE50" s="519">
        <v>104.74611619704058</v>
      </c>
      <c r="AW50" s="13" t="s">
        <v>285</v>
      </c>
      <c r="AX50" s="531">
        <v>0.89166615858075338</v>
      </c>
    </row>
    <row r="51" spans="2:50" x14ac:dyDescent="0.25">
      <c r="B51" s="191" t="s">
        <v>11</v>
      </c>
      <c r="C51" s="188">
        <v>49633</v>
      </c>
      <c r="D51" s="216">
        <v>95366</v>
      </c>
      <c r="E51" s="190">
        <v>1.9214232466302661</v>
      </c>
      <c r="F51" s="188">
        <v>7233</v>
      </c>
      <c r="G51" s="216">
        <v>14371</v>
      </c>
      <c r="H51" s="190">
        <v>1.9868657541822203</v>
      </c>
      <c r="I51" s="188">
        <v>42400</v>
      </c>
      <c r="J51" s="216">
        <v>80995</v>
      </c>
      <c r="K51" s="190">
        <v>1.9102594339622641</v>
      </c>
      <c r="L51" s="147">
        <v>1</v>
      </c>
      <c r="M51" s="191" t="s">
        <v>11</v>
      </c>
      <c r="N51" s="188">
        <v>108661</v>
      </c>
      <c r="O51" s="503">
        <v>218.9289384079141</v>
      </c>
      <c r="P51" s="184">
        <v>205146</v>
      </c>
      <c r="Q51" s="503">
        <v>215.11440135897487</v>
      </c>
      <c r="R51" s="229">
        <v>1.8879450768905126</v>
      </c>
      <c r="S51" s="503">
        <v>98.257636895022131</v>
      </c>
      <c r="T51" s="521">
        <v>7504</v>
      </c>
      <c r="U51" s="503">
        <v>103.74671643854556</v>
      </c>
      <c r="V51" s="524">
        <v>14681</v>
      </c>
      <c r="W51" s="502">
        <v>102.15712198176885</v>
      </c>
      <c r="X51" s="229">
        <v>1.9564232409381663</v>
      </c>
      <c r="Y51" s="503">
        <v>98.467812272672447</v>
      </c>
      <c r="Z51" s="521">
        <v>101157</v>
      </c>
      <c r="AA51" s="503">
        <v>238.57783018867926</v>
      </c>
      <c r="AB51" s="524">
        <v>190465</v>
      </c>
      <c r="AC51" s="503">
        <v>235.15649114142846</v>
      </c>
      <c r="AD51" s="229">
        <v>1.88286524906828</v>
      </c>
      <c r="AE51" s="519">
        <v>98.565944268775937</v>
      </c>
    </row>
    <row r="52" spans="2:50" x14ac:dyDescent="0.25">
      <c r="B52" s="191" t="s">
        <v>12</v>
      </c>
      <c r="C52" s="188">
        <v>25969</v>
      </c>
      <c r="D52" s="216">
        <v>55872</v>
      </c>
      <c r="E52" s="190">
        <v>2.1514883129885631</v>
      </c>
      <c r="F52" s="188">
        <v>6927</v>
      </c>
      <c r="G52" s="216">
        <v>13120</v>
      </c>
      <c r="H52" s="190">
        <v>1.8940378230114046</v>
      </c>
      <c r="I52" s="188">
        <v>19042</v>
      </c>
      <c r="J52" s="216">
        <v>42752</v>
      </c>
      <c r="K52" s="190">
        <v>2.2451423169835101</v>
      </c>
      <c r="L52" s="147">
        <v>1</v>
      </c>
      <c r="M52" s="191" t="s">
        <v>12</v>
      </c>
      <c r="N52" s="188">
        <v>69170</v>
      </c>
      <c r="O52" s="503">
        <v>266.35603989371941</v>
      </c>
      <c r="P52" s="184">
        <v>138203</v>
      </c>
      <c r="Q52" s="503">
        <v>247.35645761741119</v>
      </c>
      <c r="R52" s="229">
        <v>1.9980193725603586</v>
      </c>
      <c r="S52" s="503">
        <v>92.866847590957818</v>
      </c>
      <c r="T52" s="521">
        <v>7551</v>
      </c>
      <c r="U52" s="503">
        <v>109.00822867042011</v>
      </c>
      <c r="V52" s="524">
        <v>13420</v>
      </c>
      <c r="W52" s="502">
        <v>102.28658536585367</v>
      </c>
      <c r="X52" s="229">
        <v>1.7772480466163423</v>
      </c>
      <c r="Y52" s="503">
        <v>93.833820266093014</v>
      </c>
      <c r="Z52" s="521">
        <v>61619</v>
      </c>
      <c r="AA52" s="503">
        <v>323.59521058712318</v>
      </c>
      <c r="AB52" s="524">
        <v>124783</v>
      </c>
      <c r="AC52" s="503">
        <v>291.87640344311376</v>
      </c>
      <c r="AD52" s="229">
        <v>2.0250734351417581</v>
      </c>
      <c r="AE52" s="519">
        <v>90.197998577772637</v>
      </c>
    </row>
    <row r="53" spans="2:50" x14ac:dyDescent="0.25">
      <c r="B53" s="191" t="s">
        <v>13</v>
      </c>
      <c r="C53" s="188">
        <v>13689</v>
      </c>
      <c r="D53" s="216">
        <v>38601</v>
      </c>
      <c r="E53" s="190">
        <v>2.8198553583168966</v>
      </c>
      <c r="F53" s="188">
        <v>5258</v>
      </c>
      <c r="G53" s="216">
        <v>11584</v>
      </c>
      <c r="H53" s="190">
        <v>2.2031190566755421</v>
      </c>
      <c r="I53" s="188">
        <v>8431</v>
      </c>
      <c r="J53" s="216">
        <v>27017</v>
      </c>
      <c r="K53" s="190">
        <v>3.2044834539200568</v>
      </c>
      <c r="L53" s="147">
        <v>1</v>
      </c>
      <c r="M53" s="191" t="s">
        <v>13</v>
      </c>
      <c r="N53" s="188">
        <v>53556</v>
      </c>
      <c r="O53" s="503">
        <v>391.23383738768354</v>
      </c>
      <c r="P53" s="184">
        <v>118047</v>
      </c>
      <c r="Q53" s="503">
        <v>305.81332089842232</v>
      </c>
      <c r="R53" s="229">
        <v>2.2041788034954068</v>
      </c>
      <c r="S53" s="503">
        <v>78.166378179447747</v>
      </c>
      <c r="T53" s="521">
        <v>9783</v>
      </c>
      <c r="U53" s="503">
        <v>186.05933815138835</v>
      </c>
      <c r="V53" s="524">
        <v>17547</v>
      </c>
      <c r="W53" s="502">
        <v>151.47617403314916</v>
      </c>
      <c r="X53" s="229">
        <v>1.7936215884697946</v>
      </c>
      <c r="Y53" s="503">
        <v>81.412830733547821</v>
      </c>
      <c r="Z53" s="521">
        <v>43773</v>
      </c>
      <c r="AA53" s="503">
        <v>519.19108053611671</v>
      </c>
      <c r="AB53" s="524">
        <v>100500</v>
      </c>
      <c r="AC53" s="503">
        <v>371.98800755080134</v>
      </c>
      <c r="AD53" s="229">
        <v>2.2959358508669729</v>
      </c>
      <c r="AE53" s="519">
        <v>71.647611350851122</v>
      </c>
    </row>
    <row r="54" spans="2:50" x14ac:dyDescent="0.25">
      <c r="B54" s="191" t="s">
        <v>14</v>
      </c>
      <c r="C54" s="188">
        <v>2181</v>
      </c>
      <c r="D54" s="216">
        <v>11330</v>
      </c>
      <c r="E54" s="190">
        <v>5.1948647409445208</v>
      </c>
      <c r="F54" s="188">
        <v>547</v>
      </c>
      <c r="G54" s="216">
        <v>2795</v>
      </c>
      <c r="H54" s="190">
        <v>5.1096892138939669</v>
      </c>
      <c r="I54" s="188">
        <v>1634</v>
      </c>
      <c r="J54" s="216">
        <v>8535</v>
      </c>
      <c r="K54" s="190">
        <v>5.2233782129742963</v>
      </c>
      <c r="L54" s="147">
        <v>1</v>
      </c>
      <c r="M54" s="191" t="s">
        <v>14</v>
      </c>
      <c r="N54" s="188">
        <v>32777</v>
      </c>
      <c r="O54" s="503">
        <v>1502.8427326914259</v>
      </c>
      <c r="P54" s="184">
        <v>78622</v>
      </c>
      <c r="Q54" s="503">
        <v>693.92762577228598</v>
      </c>
      <c r="R54" s="229">
        <v>2.3986942063032006</v>
      </c>
      <c r="S54" s="503">
        <v>46.174334191944226</v>
      </c>
      <c r="T54" s="521">
        <v>8824</v>
      </c>
      <c r="U54" s="503">
        <v>1613.162705667276</v>
      </c>
      <c r="V54" s="524">
        <v>16441</v>
      </c>
      <c r="W54" s="502">
        <v>588.22898032200351</v>
      </c>
      <c r="X54" s="229">
        <v>1.8632139619220309</v>
      </c>
      <c r="Y54" s="503">
        <v>36.464330489135996</v>
      </c>
      <c r="Z54" s="521">
        <v>23953</v>
      </c>
      <c r="AA54" s="503">
        <v>1465.9118727050184</v>
      </c>
      <c r="AB54" s="524">
        <v>62181</v>
      </c>
      <c r="AC54" s="503">
        <v>728.54130052724076</v>
      </c>
      <c r="AD54" s="229">
        <v>2.5959587525570909</v>
      </c>
      <c r="AE54" s="519">
        <v>49.698847119839321</v>
      </c>
    </row>
    <row r="55" spans="2:50" ht="15.75" thickBot="1" x14ac:dyDescent="0.3">
      <c r="B55" s="192" t="s">
        <v>15</v>
      </c>
      <c r="C55" s="198">
        <v>2102</v>
      </c>
      <c r="D55" s="217">
        <v>9365</v>
      </c>
      <c r="E55" s="220">
        <v>4.4552806850618456</v>
      </c>
      <c r="F55" s="198">
        <v>636</v>
      </c>
      <c r="G55" s="217">
        <v>1858</v>
      </c>
      <c r="H55" s="220">
        <v>2.9213836477987423</v>
      </c>
      <c r="I55" s="198">
        <v>1466</v>
      </c>
      <c r="J55" s="217">
        <v>7507</v>
      </c>
      <c r="K55" s="220">
        <v>5.1207366984993179</v>
      </c>
      <c r="L55" s="147">
        <v>1</v>
      </c>
      <c r="M55" s="192" t="s">
        <v>15</v>
      </c>
      <c r="N55" s="198">
        <v>36890</v>
      </c>
      <c r="O55" s="619">
        <v>1754.9952426260702</v>
      </c>
      <c r="P55" s="200">
        <v>77811</v>
      </c>
      <c r="Q55" s="619">
        <v>830.87026161238646</v>
      </c>
      <c r="R55" s="346">
        <v>2.1092708050962319</v>
      </c>
      <c r="S55" s="619">
        <v>47.343163185395404</v>
      </c>
      <c r="T55" s="522">
        <v>12950</v>
      </c>
      <c r="U55" s="619">
        <v>2036.1635220125788</v>
      </c>
      <c r="V55" s="525">
        <v>20609</v>
      </c>
      <c r="W55" s="621">
        <v>1109.2034445640475</v>
      </c>
      <c r="X55" s="346">
        <v>1.5914285714285714</v>
      </c>
      <c r="Y55" s="619">
        <v>54.475165308319227</v>
      </c>
      <c r="Z55" s="522">
        <v>23940</v>
      </c>
      <c r="AA55" s="619">
        <v>1633.0150068212824</v>
      </c>
      <c r="AB55" s="525">
        <v>57202</v>
      </c>
      <c r="AC55" s="619">
        <v>761.98214999333948</v>
      </c>
      <c r="AD55" s="346">
        <v>2.3893901420217212</v>
      </c>
      <c r="AE55" s="620">
        <v>46.661062317887883</v>
      </c>
    </row>
    <row r="56" spans="2:50" ht="15.75" thickBot="1" x14ac:dyDescent="0.3">
      <c r="B56" s="193" t="s">
        <v>147</v>
      </c>
      <c r="C56" s="194">
        <v>254944</v>
      </c>
      <c r="D56" s="218">
        <v>540348</v>
      </c>
      <c r="E56" s="221">
        <v>2.1194772185264217</v>
      </c>
      <c r="F56" s="194">
        <v>40373</v>
      </c>
      <c r="G56" s="218">
        <v>78618</v>
      </c>
      <c r="H56" s="221">
        <v>1.9472915067000223</v>
      </c>
      <c r="I56" s="233">
        <v>214571</v>
      </c>
      <c r="J56" s="218">
        <v>461730</v>
      </c>
      <c r="K56" s="221">
        <v>2.1518751369010722</v>
      </c>
      <c r="M56" s="193" t="s">
        <v>147</v>
      </c>
      <c r="N56" s="76">
        <v>415239</v>
      </c>
      <c r="O56" s="618">
        <v>162.87459206727752</v>
      </c>
      <c r="P56" s="270">
        <v>865866</v>
      </c>
      <c r="Q56" s="618">
        <v>160.24228830309357</v>
      </c>
      <c r="R56" s="271">
        <v>2.0852232088026414</v>
      </c>
      <c r="S56" s="618">
        <v>98.383846288869506</v>
      </c>
      <c r="T56" s="270">
        <v>64506</v>
      </c>
      <c r="U56" s="618">
        <v>159.77509721843805</v>
      </c>
      <c r="V56" s="270">
        <v>118931</v>
      </c>
      <c r="W56" s="618">
        <v>151.27706123279657</v>
      </c>
      <c r="X56" s="271">
        <v>1.8437199640343533</v>
      </c>
      <c r="Y56" s="618">
        <v>94.681251250297578</v>
      </c>
      <c r="Z56" s="270">
        <v>350733</v>
      </c>
      <c r="AA56" s="618">
        <v>163.45778320462691</v>
      </c>
      <c r="AB56" s="270">
        <v>746935</v>
      </c>
      <c r="AC56" s="618">
        <v>161.76878262187859</v>
      </c>
      <c r="AD56" s="271">
        <v>2.1296399255273957</v>
      </c>
      <c r="AE56" s="618">
        <v>98.966705317033515</v>
      </c>
    </row>
    <row r="57" spans="2:50" ht="15.75" thickBot="1" x14ac:dyDescent="0.3">
      <c r="B57" s="237" t="s">
        <v>271</v>
      </c>
      <c r="C57" s="240">
        <v>8.3121273189000935E-2</v>
      </c>
      <c r="D57" s="239">
        <v>5.8705076489624419E-2</v>
      </c>
      <c r="F57" s="234">
        <v>0.15836026735283043</v>
      </c>
      <c r="G57" s="234">
        <v>0.14549512536365453</v>
      </c>
      <c r="H57" s="232"/>
      <c r="I57" s="234">
        <v>0.84163973264716962</v>
      </c>
      <c r="J57" s="234">
        <v>0.8545048746363455</v>
      </c>
      <c r="M57" s="237" t="s">
        <v>271</v>
      </c>
      <c r="N57" s="239">
        <v>0.10371992854188274</v>
      </c>
      <c r="P57" s="239">
        <v>7.6956440357794392E-2</v>
      </c>
      <c r="T57" s="231">
        <v>0.15534667986388562</v>
      </c>
      <c r="V57" s="231">
        <v>0.13735497178547257</v>
      </c>
      <c r="Z57" s="231">
        <v>0.84465332013611438</v>
      </c>
      <c r="AB57" s="231">
        <v>0.86264502821452738</v>
      </c>
    </row>
    <row r="58" spans="2:50" x14ac:dyDescent="0.25">
      <c r="E58" s="341"/>
    </row>
    <row r="59" spans="2:50" ht="23.25" x14ac:dyDescent="0.35">
      <c r="B59" s="183" t="s">
        <v>272</v>
      </c>
      <c r="E59" s="70"/>
    </row>
    <row r="60" spans="2:50" ht="15.75" thickBot="1" x14ac:dyDescent="0.3"/>
    <row r="61" spans="2:50" x14ac:dyDescent="0.25">
      <c r="B61" s="2093">
        <v>2020</v>
      </c>
      <c r="C61" s="2095" t="s">
        <v>261</v>
      </c>
      <c r="D61" s="2096"/>
      <c r="E61" s="2097"/>
      <c r="F61" s="2095" t="s">
        <v>262</v>
      </c>
      <c r="G61" s="2096"/>
      <c r="H61" s="2097"/>
      <c r="I61" s="2095" t="s">
        <v>263</v>
      </c>
      <c r="J61" s="2096"/>
      <c r="K61" s="2097"/>
      <c r="M61" s="2098">
        <v>2021</v>
      </c>
      <c r="N61" s="2095" t="s">
        <v>261</v>
      </c>
      <c r="O61" s="2096"/>
      <c r="P61" s="2096"/>
      <c r="Q61" s="2096"/>
      <c r="R61" s="2096"/>
      <c r="S61" s="2097"/>
      <c r="T61" s="2095" t="s">
        <v>262</v>
      </c>
      <c r="U61" s="2096"/>
      <c r="V61" s="2096"/>
      <c r="W61" s="2096"/>
      <c r="X61" s="2096"/>
      <c r="Y61" s="2097"/>
      <c r="Z61" s="2095" t="s">
        <v>263</v>
      </c>
      <c r="AA61" s="2096"/>
      <c r="AB61" s="2096"/>
      <c r="AC61" s="2096"/>
      <c r="AD61" s="2096"/>
      <c r="AE61" s="2097"/>
    </row>
    <row r="62" spans="2:50" ht="30.75" thickBot="1" x14ac:dyDescent="0.3">
      <c r="B62" s="2094"/>
      <c r="C62" s="209" t="s">
        <v>264</v>
      </c>
      <c r="D62" s="219" t="s">
        <v>148</v>
      </c>
      <c r="E62" s="214" t="s">
        <v>268</v>
      </c>
      <c r="F62" s="209" t="s">
        <v>264</v>
      </c>
      <c r="G62" s="219" t="s">
        <v>148</v>
      </c>
      <c r="H62" s="214" t="s">
        <v>268</v>
      </c>
      <c r="I62" s="209" t="s">
        <v>264</v>
      </c>
      <c r="J62" s="219" t="s">
        <v>148</v>
      </c>
      <c r="K62" s="214" t="s">
        <v>268</v>
      </c>
      <c r="M62" s="2099"/>
      <c r="N62" s="209" t="s">
        <v>264</v>
      </c>
      <c r="O62" s="527" t="s">
        <v>399</v>
      </c>
      <c r="P62" s="211" t="s">
        <v>148</v>
      </c>
      <c r="Q62" s="527" t="s">
        <v>399</v>
      </c>
      <c r="R62" s="228" t="s">
        <v>268</v>
      </c>
      <c r="S62" s="527" t="s">
        <v>399</v>
      </c>
      <c r="T62" s="209" t="s">
        <v>264</v>
      </c>
      <c r="U62" s="527" t="s">
        <v>399</v>
      </c>
      <c r="V62" s="211" t="s">
        <v>148</v>
      </c>
      <c r="W62" s="527" t="s">
        <v>399</v>
      </c>
      <c r="X62" s="228" t="s">
        <v>268</v>
      </c>
      <c r="Y62" s="527" t="s">
        <v>399</v>
      </c>
      <c r="Z62" s="209" t="s">
        <v>264</v>
      </c>
      <c r="AA62" s="527" t="s">
        <v>399</v>
      </c>
      <c r="AB62" s="211" t="s">
        <v>148</v>
      </c>
      <c r="AC62" s="527" t="s">
        <v>399</v>
      </c>
      <c r="AD62" s="228" t="s">
        <v>268</v>
      </c>
      <c r="AE62" s="527" t="s">
        <v>399</v>
      </c>
    </row>
    <row r="63" spans="2:50" x14ac:dyDescent="0.25">
      <c r="B63" s="202" t="s">
        <v>4</v>
      </c>
      <c r="C63" s="203">
        <v>11453</v>
      </c>
      <c r="D63" s="215">
        <v>30507</v>
      </c>
      <c r="E63" s="208">
        <v>2.6636689077097704</v>
      </c>
      <c r="F63" s="203">
        <v>2014</v>
      </c>
      <c r="G63" s="215">
        <v>3884</v>
      </c>
      <c r="H63" s="208">
        <v>1.9285004965243298</v>
      </c>
      <c r="I63" s="203">
        <v>9439</v>
      </c>
      <c r="J63" s="215">
        <v>26623</v>
      </c>
      <c r="K63" s="208">
        <v>2.8205318359995761</v>
      </c>
      <c r="L63" s="147">
        <v>1</v>
      </c>
      <c r="M63" s="202" t="s">
        <v>4</v>
      </c>
      <c r="N63" s="203">
        <v>655</v>
      </c>
      <c r="O63" s="503">
        <v>5.7190255828167293</v>
      </c>
      <c r="P63" s="205">
        <v>3960</v>
      </c>
      <c r="Q63" s="503">
        <v>12.980627396990855</v>
      </c>
      <c r="R63" s="229">
        <v>6.0458015267175576</v>
      </c>
      <c r="S63" s="503">
        <v>226.9727108057042</v>
      </c>
      <c r="T63" s="520">
        <v>201</v>
      </c>
      <c r="U63" s="503">
        <v>9.9801390268123136</v>
      </c>
      <c r="V63" s="529">
        <v>510</v>
      </c>
      <c r="W63" s="503">
        <v>13.130792996910401</v>
      </c>
      <c r="X63" s="229">
        <v>2.5373134328358211</v>
      </c>
      <c r="Y63" s="503">
        <v>131.56923928247537</v>
      </c>
      <c r="Z63" s="528">
        <v>454</v>
      </c>
      <c r="AA63" s="503">
        <v>4.8098315499523254</v>
      </c>
      <c r="AB63" s="529">
        <v>3450</v>
      </c>
      <c r="AC63" s="503">
        <v>12.958719903842542</v>
      </c>
      <c r="AD63" s="229">
        <v>7.5991189427312777</v>
      </c>
      <c r="AE63" s="519">
        <v>269.42149156909642</v>
      </c>
    </row>
    <row r="64" spans="2:50" x14ac:dyDescent="0.25">
      <c r="B64" s="191" t="s">
        <v>5</v>
      </c>
      <c r="C64" s="188">
        <v>10614</v>
      </c>
      <c r="D64" s="216">
        <v>29199</v>
      </c>
      <c r="E64" s="190">
        <v>2.7509892594686263</v>
      </c>
      <c r="F64" s="188">
        <v>1964</v>
      </c>
      <c r="G64" s="216">
        <v>3590</v>
      </c>
      <c r="H64" s="190">
        <v>1.8279022403258656</v>
      </c>
      <c r="I64" s="188">
        <v>8650</v>
      </c>
      <c r="J64" s="216">
        <v>25609</v>
      </c>
      <c r="K64" s="190">
        <v>2.9605780346820811</v>
      </c>
      <c r="L64" s="147">
        <v>1</v>
      </c>
      <c r="M64" s="191" t="s">
        <v>5</v>
      </c>
      <c r="N64" s="188">
        <v>1007</v>
      </c>
      <c r="O64" s="503">
        <v>9.4874693800640664</v>
      </c>
      <c r="P64" s="184">
        <v>3946</v>
      </c>
      <c r="Q64" s="503">
        <v>13.514161443885065</v>
      </c>
      <c r="R64" s="229">
        <v>3.9185700099304865</v>
      </c>
      <c r="S64" s="503">
        <v>142.44221406692759</v>
      </c>
      <c r="T64" s="521">
        <v>396</v>
      </c>
      <c r="U64" s="503">
        <v>20.162932790224033</v>
      </c>
      <c r="V64" s="524">
        <v>937</v>
      </c>
      <c r="W64" s="503">
        <v>26.100278551532035</v>
      </c>
      <c r="X64" s="229">
        <v>2.3661616161616164</v>
      </c>
      <c r="Y64" s="503">
        <v>129.44683604850738</v>
      </c>
      <c r="Z64" s="521">
        <v>611</v>
      </c>
      <c r="AA64" s="503">
        <v>7.0635838150289025</v>
      </c>
      <c r="AB64" s="524">
        <v>3009</v>
      </c>
      <c r="AC64" s="503">
        <v>11.749775469561483</v>
      </c>
      <c r="AD64" s="229">
        <v>4.9247135842880523</v>
      </c>
      <c r="AE64" s="519">
        <v>166.34297514190968</v>
      </c>
    </row>
    <row r="65" spans="2:31" x14ac:dyDescent="0.25">
      <c r="B65" s="191" t="s">
        <v>6</v>
      </c>
      <c r="C65" s="188">
        <v>3192</v>
      </c>
      <c r="D65" s="216">
        <v>12670</v>
      </c>
      <c r="E65" s="190">
        <v>3.9692982456140351</v>
      </c>
      <c r="F65" s="188">
        <v>829</v>
      </c>
      <c r="G65" s="216">
        <v>1471</v>
      </c>
      <c r="H65" s="190">
        <v>1.7744270205066346</v>
      </c>
      <c r="I65" s="188">
        <v>2363</v>
      </c>
      <c r="J65" s="216">
        <v>11199</v>
      </c>
      <c r="K65" s="190">
        <v>4.7393144308082942</v>
      </c>
      <c r="L65" s="147">
        <v>1</v>
      </c>
      <c r="M65" s="191" t="s">
        <v>6</v>
      </c>
      <c r="N65" s="188">
        <v>1430</v>
      </c>
      <c r="O65" s="503">
        <v>44.799498746867165</v>
      </c>
      <c r="P65" s="184">
        <v>6226</v>
      </c>
      <c r="Q65" s="503">
        <v>49.139700078926595</v>
      </c>
      <c r="R65" s="229">
        <v>4.3538461538461535</v>
      </c>
      <c r="S65" s="503">
        <v>109.68805779855502</v>
      </c>
      <c r="T65" s="521">
        <v>479</v>
      </c>
      <c r="U65" s="503">
        <v>57.780458383594691</v>
      </c>
      <c r="V65" s="524">
        <v>1470</v>
      </c>
      <c r="W65" s="503">
        <v>99.93201903467029</v>
      </c>
      <c r="X65" s="229">
        <v>3.068893528183716</v>
      </c>
      <c r="Y65" s="503">
        <v>172.95123962367779</v>
      </c>
      <c r="Z65" s="521">
        <v>951</v>
      </c>
      <c r="AA65" s="503">
        <v>40.245450698264918</v>
      </c>
      <c r="AB65" s="524">
        <v>4756</v>
      </c>
      <c r="AC65" s="503">
        <v>42.46807750692026</v>
      </c>
      <c r="AD65" s="229">
        <v>5.0010515247108307</v>
      </c>
      <c r="AE65" s="519">
        <v>105.52267838996066</v>
      </c>
    </row>
    <row r="66" spans="2:31" x14ac:dyDescent="0.25">
      <c r="B66" s="191" t="s">
        <v>7</v>
      </c>
      <c r="C66" s="188">
        <v>0</v>
      </c>
      <c r="D66" s="216">
        <v>4261</v>
      </c>
      <c r="E66" s="190">
        <v>0</v>
      </c>
      <c r="F66" s="188">
        <v>0</v>
      </c>
      <c r="G66" s="216">
        <v>66</v>
      </c>
      <c r="H66" s="190">
        <v>0</v>
      </c>
      <c r="I66" s="188">
        <v>0</v>
      </c>
      <c r="J66" s="216">
        <v>4195</v>
      </c>
      <c r="K66" s="190">
        <v>0</v>
      </c>
      <c r="L66" s="147">
        <v>1</v>
      </c>
      <c r="M66" s="191" t="s">
        <v>7</v>
      </c>
      <c r="N66" s="188">
        <v>1253</v>
      </c>
      <c r="O66" s="503" t="s">
        <v>954</v>
      </c>
      <c r="P66" s="184">
        <v>5080</v>
      </c>
      <c r="Q66" s="503">
        <v>119.2208401783619</v>
      </c>
      <c r="R66" s="229">
        <v>4.0542697525937745</v>
      </c>
      <c r="S66" s="503" t="s">
        <v>954</v>
      </c>
      <c r="T66" s="521">
        <v>517</v>
      </c>
      <c r="U66" s="503" t="s">
        <v>954</v>
      </c>
      <c r="V66" s="524">
        <v>934</v>
      </c>
      <c r="W66" s="503">
        <v>1415.1515151515152</v>
      </c>
      <c r="X66" s="229">
        <v>1.8065764023210831</v>
      </c>
      <c r="Y66" s="503" t="s">
        <v>954</v>
      </c>
      <c r="Z66" s="521">
        <v>736</v>
      </c>
      <c r="AA66" s="503" t="s">
        <v>954</v>
      </c>
      <c r="AB66" s="524">
        <v>4146</v>
      </c>
      <c r="AC66" s="503">
        <v>98.831942789034571</v>
      </c>
      <c r="AD66" s="229">
        <v>5.6331521739130439</v>
      </c>
      <c r="AE66" s="519" t="s">
        <v>954</v>
      </c>
    </row>
    <row r="67" spans="2:31" x14ac:dyDescent="0.25">
      <c r="B67" s="191" t="s">
        <v>8</v>
      </c>
      <c r="C67" s="188">
        <v>595</v>
      </c>
      <c r="D67" s="216">
        <v>4775</v>
      </c>
      <c r="E67" s="190">
        <v>8.0252100840336134</v>
      </c>
      <c r="F67" s="188">
        <v>260</v>
      </c>
      <c r="G67" s="216">
        <v>441</v>
      </c>
      <c r="H67" s="190">
        <v>1.6961538461538461</v>
      </c>
      <c r="I67" s="188">
        <v>335</v>
      </c>
      <c r="J67" s="216">
        <v>4334</v>
      </c>
      <c r="K67" s="190">
        <v>12.93731343283582</v>
      </c>
      <c r="L67" s="147">
        <v>1</v>
      </c>
      <c r="M67" s="191" t="s">
        <v>8</v>
      </c>
      <c r="N67" s="188">
        <v>3901</v>
      </c>
      <c r="O67" s="503">
        <v>655.63025210084027</v>
      </c>
      <c r="P67" s="184">
        <v>13721</v>
      </c>
      <c r="Q67" s="503">
        <v>287.35078534031413</v>
      </c>
      <c r="R67" s="229">
        <v>3.5173032555754933</v>
      </c>
      <c r="S67" s="503">
        <v>43.828176692511384</v>
      </c>
      <c r="T67" s="521">
        <v>1360</v>
      </c>
      <c r="U67" s="503">
        <v>523.07692307692309</v>
      </c>
      <c r="V67" s="524">
        <v>3004</v>
      </c>
      <c r="W67" s="503">
        <v>681.17913832199542</v>
      </c>
      <c r="X67" s="229">
        <v>2.2088235294117649</v>
      </c>
      <c r="Y67" s="503">
        <v>130.22542350273443</v>
      </c>
      <c r="Z67" s="521">
        <v>2541</v>
      </c>
      <c r="AA67" s="503">
        <v>758.50746268656724</v>
      </c>
      <c r="AB67" s="524">
        <v>10717</v>
      </c>
      <c r="AC67" s="503">
        <v>247.27734194739273</v>
      </c>
      <c r="AD67" s="229">
        <v>4.21763085399449</v>
      </c>
      <c r="AE67" s="519">
        <v>32.600515368900652</v>
      </c>
    </row>
    <row r="68" spans="2:31" x14ac:dyDescent="0.25">
      <c r="B68" s="191" t="s">
        <v>9</v>
      </c>
      <c r="C68" s="188">
        <v>5474</v>
      </c>
      <c r="D68" s="216">
        <v>12021</v>
      </c>
      <c r="E68" s="190">
        <v>2.1960175374497624</v>
      </c>
      <c r="F68" s="188">
        <v>1508</v>
      </c>
      <c r="G68" s="216">
        <v>2780</v>
      </c>
      <c r="H68" s="190">
        <v>1.8435013262599469</v>
      </c>
      <c r="I68" s="188">
        <v>3966</v>
      </c>
      <c r="J68" s="216">
        <v>9241</v>
      </c>
      <c r="K68" s="190">
        <v>2.3300554715078166</v>
      </c>
      <c r="L68" s="147">
        <v>1</v>
      </c>
      <c r="M68" s="191" t="s">
        <v>9</v>
      </c>
      <c r="N68" s="188">
        <v>8270</v>
      </c>
      <c r="O68" s="503">
        <v>151.07782243332116</v>
      </c>
      <c r="P68" s="184">
        <v>17982</v>
      </c>
      <c r="Q68" s="503">
        <v>149.58822061392561</v>
      </c>
      <c r="R68" s="229">
        <v>2.174365175332527</v>
      </c>
      <c r="S68" s="503">
        <v>99.01401688520302</v>
      </c>
      <c r="T68" s="521">
        <v>2395</v>
      </c>
      <c r="U68" s="503">
        <v>158.81962864721487</v>
      </c>
      <c r="V68" s="524">
        <v>4683</v>
      </c>
      <c r="W68" s="503">
        <v>168.45323741007195</v>
      </c>
      <c r="X68" s="229">
        <v>1.9553235908141962</v>
      </c>
      <c r="Y68" s="503">
        <v>106.06575449452546</v>
      </c>
      <c r="Z68" s="521">
        <v>5875</v>
      </c>
      <c r="AA68" s="503">
        <v>148.13414019162886</v>
      </c>
      <c r="AB68" s="524">
        <v>13299</v>
      </c>
      <c r="AC68" s="503">
        <v>143.91299642895788</v>
      </c>
      <c r="AD68" s="229">
        <v>2.2636595744680852</v>
      </c>
      <c r="AE68" s="519">
        <v>97.150458525488858</v>
      </c>
    </row>
    <row r="69" spans="2:31" x14ac:dyDescent="0.25">
      <c r="B69" s="191" t="s">
        <v>10</v>
      </c>
      <c r="C69" s="188">
        <v>11428</v>
      </c>
      <c r="D69" s="216">
        <v>20692</v>
      </c>
      <c r="E69" s="190">
        <v>1.8106405320266012</v>
      </c>
      <c r="F69" s="188">
        <v>2683</v>
      </c>
      <c r="G69" s="216">
        <v>6680</v>
      </c>
      <c r="H69" s="190">
        <v>2.4897502795378306</v>
      </c>
      <c r="I69" s="188">
        <v>8745</v>
      </c>
      <c r="J69" s="216">
        <v>14012</v>
      </c>
      <c r="K69" s="190">
        <v>1.6022870211549456</v>
      </c>
      <c r="L69" s="147">
        <v>1</v>
      </c>
      <c r="M69" s="191" t="s">
        <v>10</v>
      </c>
      <c r="N69" s="188">
        <v>20278</v>
      </c>
      <c r="O69" s="503">
        <v>177.44137206860341</v>
      </c>
      <c r="P69" s="184">
        <v>33974</v>
      </c>
      <c r="Q69" s="503">
        <v>164.18905857336168</v>
      </c>
      <c r="R69" s="229">
        <v>1.6754117763093008</v>
      </c>
      <c r="S69" s="503">
        <v>92.531441038385324</v>
      </c>
      <c r="T69" s="521">
        <v>2983</v>
      </c>
      <c r="U69" s="503">
        <v>111.18151323145733</v>
      </c>
      <c r="V69" s="524">
        <v>6684</v>
      </c>
      <c r="W69" s="503">
        <v>100.05988023952095</v>
      </c>
      <c r="X69" s="229">
        <v>2.2406972846128057</v>
      </c>
      <c r="Y69" s="503">
        <v>89.996868482277819</v>
      </c>
      <c r="Z69" s="521">
        <v>17295</v>
      </c>
      <c r="AA69" s="503">
        <v>197.77015437392797</v>
      </c>
      <c r="AB69" s="524">
        <v>27290</v>
      </c>
      <c r="AC69" s="503">
        <v>194.76163288609763</v>
      </c>
      <c r="AD69" s="229">
        <v>1.5779126915293438</v>
      </c>
      <c r="AE69" s="519">
        <v>98.47877881404591</v>
      </c>
    </row>
    <row r="70" spans="2:31" x14ac:dyDescent="0.25">
      <c r="B70" s="191" t="s">
        <v>11</v>
      </c>
      <c r="C70" s="188">
        <v>15313</v>
      </c>
      <c r="D70" s="216">
        <v>28749</v>
      </c>
      <c r="E70" s="190">
        <v>1.8774244106314897</v>
      </c>
      <c r="F70" s="188">
        <v>5102</v>
      </c>
      <c r="G70" s="216">
        <v>11192</v>
      </c>
      <c r="H70" s="190">
        <v>2.1936495491963934</v>
      </c>
      <c r="I70" s="188">
        <v>10211</v>
      </c>
      <c r="J70" s="216">
        <v>17557</v>
      </c>
      <c r="K70" s="190">
        <v>1.7194202330819703</v>
      </c>
      <c r="L70" s="147">
        <v>1</v>
      </c>
      <c r="M70" s="191" t="s">
        <v>11</v>
      </c>
      <c r="N70" s="188">
        <v>24831</v>
      </c>
      <c r="O70" s="503">
        <v>162.15633775223665</v>
      </c>
      <c r="P70" s="184">
        <v>44210</v>
      </c>
      <c r="Q70" s="503">
        <v>153.77926188736998</v>
      </c>
      <c r="R70" s="229">
        <v>1.78043574564053</v>
      </c>
      <c r="S70" s="503">
        <v>94.833951000011936</v>
      </c>
      <c r="T70" s="521">
        <v>3677</v>
      </c>
      <c r="U70" s="503">
        <v>72.069776558212467</v>
      </c>
      <c r="V70" s="524">
        <v>8281</v>
      </c>
      <c r="W70" s="503">
        <v>73.990350250178693</v>
      </c>
      <c r="X70" s="229">
        <v>2.2521076964917053</v>
      </c>
      <c r="Y70" s="503">
        <v>102.66488087473805</v>
      </c>
      <c r="Z70" s="521">
        <v>21154</v>
      </c>
      <c r="AA70" s="503">
        <v>207.16873959455489</v>
      </c>
      <c r="AB70" s="524">
        <v>35929</v>
      </c>
      <c r="AC70" s="503">
        <v>204.64202312467964</v>
      </c>
      <c r="AD70" s="229">
        <v>1.6984494658220668</v>
      </c>
      <c r="AE70" s="519">
        <v>98.780358236083188</v>
      </c>
    </row>
    <row r="71" spans="2:31" x14ac:dyDescent="0.25">
      <c r="B71" s="191" t="s">
        <v>12</v>
      </c>
      <c r="C71" s="188">
        <v>8458</v>
      </c>
      <c r="D71" s="216">
        <v>20108</v>
      </c>
      <c r="E71" s="190">
        <v>2.3773941830219911</v>
      </c>
      <c r="F71" s="188">
        <v>3870</v>
      </c>
      <c r="G71" s="216">
        <v>7336</v>
      </c>
      <c r="H71" s="190">
        <v>1.8956072351421189</v>
      </c>
      <c r="I71" s="188">
        <v>4588</v>
      </c>
      <c r="J71" s="216">
        <v>12772</v>
      </c>
      <c r="K71" s="190">
        <v>2.7837837837837838</v>
      </c>
      <c r="L71" s="147">
        <v>1</v>
      </c>
      <c r="M71" s="191" t="s">
        <v>12</v>
      </c>
      <c r="N71" s="188">
        <v>16005</v>
      </c>
      <c r="O71" s="503">
        <v>189.22913218254905</v>
      </c>
      <c r="P71" s="184">
        <v>30867</v>
      </c>
      <c r="Q71" s="503">
        <v>153.50606723692061</v>
      </c>
      <c r="R71" s="229">
        <v>1.9285848172446109</v>
      </c>
      <c r="S71" s="503">
        <v>81.121794232419532</v>
      </c>
      <c r="T71" s="521">
        <v>3510</v>
      </c>
      <c r="U71" s="503">
        <v>90.697674418604649</v>
      </c>
      <c r="V71" s="524">
        <v>6721</v>
      </c>
      <c r="W71" s="503">
        <v>91.616684841875681</v>
      </c>
      <c r="X71" s="229">
        <v>1.9148148148148147</v>
      </c>
      <c r="Y71" s="503">
        <v>101.01326790258088</v>
      </c>
      <c r="Z71" s="521">
        <v>12495</v>
      </c>
      <c r="AA71" s="503">
        <v>272.34088927637316</v>
      </c>
      <c r="AB71" s="524">
        <v>24146</v>
      </c>
      <c r="AC71" s="503">
        <v>189.05418102098338</v>
      </c>
      <c r="AD71" s="229">
        <v>1.9324529811924769</v>
      </c>
      <c r="AE71" s="519">
        <v>69.418213887496734</v>
      </c>
    </row>
    <row r="72" spans="2:31" x14ac:dyDescent="0.25">
      <c r="B72" s="191" t="s">
        <v>13</v>
      </c>
      <c r="C72" s="188">
        <v>4316</v>
      </c>
      <c r="D72" s="216">
        <v>17605</v>
      </c>
      <c r="E72" s="190">
        <v>4.0790083410565341</v>
      </c>
      <c r="F72" s="188">
        <v>1928</v>
      </c>
      <c r="G72" s="216">
        <v>4119</v>
      </c>
      <c r="H72" s="190">
        <v>2.1364107883817427</v>
      </c>
      <c r="I72" s="188">
        <v>2388</v>
      </c>
      <c r="J72" s="216">
        <v>13486</v>
      </c>
      <c r="K72" s="190">
        <v>5.6474036850921276</v>
      </c>
      <c r="L72" s="147">
        <v>1</v>
      </c>
      <c r="M72" s="191" t="s">
        <v>13</v>
      </c>
      <c r="N72" s="188">
        <v>11263</v>
      </c>
      <c r="O72" s="503">
        <v>260.95922150139018</v>
      </c>
      <c r="P72" s="184">
        <v>33977</v>
      </c>
      <c r="Q72" s="503">
        <v>192.9963078670832</v>
      </c>
      <c r="R72" s="229">
        <v>3.0166918227825623</v>
      </c>
      <c r="S72" s="503">
        <v>73.95650046651258</v>
      </c>
      <c r="T72" s="521">
        <v>4293</v>
      </c>
      <c r="U72" s="503">
        <v>222.66597510373444</v>
      </c>
      <c r="V72" s="524">
        <v>8027</v>
      </c>
      <c r="W72" s="503">
        <v>194.87739742655984</v>
      </c>
      <c r="X72" s="229">
        <v>1.8697880270207314</v>
      </c>
      <c r="Y72" s="503">
        <v>87.520061085117035</v>
      </c>
      <c r="Z72" s="521">
        <v>6970</v>
      </c>
      <c r="AA72" s="503">
        <v>291.87604690117251</v>
      </c>
      <c r="AB72" s="524">
        <v>25950</v>
      </c>
      <c r="AC72" s="503">
        <v>192.4217707251965</v>
      </c>
      <c r="AD72" s="229">
        <v>3.7230989956958394</v>
      </c>
      <c r="AE72" s="519">
        <v>65.925852007427437</v>
      </c>
    </row>
    <row r="73" spans="2:31" x14ac:dyDescent="0.25">
      <c r="B73" s="191" t="s">
        <v>14</v>
      </c>
      <c r="C73" s="188">
        <v>979</v>
      </c>
      <c r="D73" s="216">
        <v>9581</v>
      </c>
      <c r="E73" s="190">
        <v>9.786516853932584</v>
      </c>
      <c r="F73" s="188">
        <v>315</v>
      </c>
      <c r="G73" s="216">
        <v>945</v>
      </c>
      <c r="H73" s="190">
        <v>3</v>
      </c>
      <c r="I73" s="188">
        <v>664</v>
      </c>
      <c r="J73" s="216">
        <v>8636</v>
      </c>
      <c r="K73" s="190">
        <v>13.006024096385541</v>
      </c>
      <c r="L73" s="147">
        <v>1</v>
      </c>
      <c r="M73" s="191" t="s">
        <v>14</v>
      </c>
      <c r="N73" s="188">
        <v>6724</v>
      </c>
      <c r="O73" s="503">
        <v>686.82328907048009</v>
      </c>
      <c r="P73" s="184">
        <v>26642</v>
      </c>
      <c r="Q73" s="503">
        <v>278.07118254879447</v>
      </c>
      <c r="R73" s="229">
        <v>3.9622248661511006</v>
      </c>
      <c r="S73" s="503">
        <v>40.486568666756369</v>
      </c>
      <c r="T73" s="521">
        <v>2645</v>
      </c>
      <c r="U73" s="503">
        <v>839.68253968253975</v>
      </c>
      <c r="V73" s="524">
        <v>5187</v>
      </c>
      <c r="W73" s="503">
        <v>548.88888888888891</v>
      </c>
      <c r="X73" s="229">
        <v>1.9610586011342155</v>
      </c>
      <c r="Y73" s="503">
        <v>65.368620037807176</v>
      </c>
      <c r="Z73" s="521">
        <v>4079</v>
      </c>
      <c r="AA73" s="503">
        <v>614.30722891566268</v>
      </c>
      <c r="AB73" s="524">
        <v>21455</v>
      </c>
      <c r="AC73" s="503">
        <v>248.43677628531728</v>
      </c>
      <c r="AD73" s="229">
        <v>5.2598676146114247</v>
      </c>
      <c r="AE73" s="519">
        <v>40.441779714010956</v>
      </c>
    </row>
    <row r="74" spans="2:31" ht="15.75" thickBot="1" x14ac:dyDescent="0.3">
      <c r="B74" s="192" t="s">
        <v>15</v>
      </c>
      <c r="C74" s="198">
        <v>560</v>
      </c>
      <c r="D74" s="217">
        <v>6283</v>
      </c>
      <c r="E74" s="220">
        <v>11.219642857142857</v>
      </c>
      <c r="F74" s="198">
        <v>174</v>
      </c>
      <c r="G74" s="217">
        <v>579</v>
      </c>
      <c r="H74" s="220">
        <v>3.3275862068965516</v>
      </c>
      <c r="I74" s="198">
        <v>386</v>
      </c>
      <c r="J74" s="217">
        <v>5704</v>
      </c>
      <c r="K74" s="220">
        <v>14.777202072538859</v>
      </c>
      <c r="L74" s="147">
        <v>1</v>
      </c>
      <c r="M74" s="192" t="s">
        <v>15</v>
      </c>
      <c r="N74" s="198">
        <v>7737</v>
      </c>
      <c r="O74" s="619">
        <v>1381.6071428571429</v>
      </c>
      <c r="P74" s="200">
        <v>26782</v>
      </c>
      <c r="Q74" s="619">
        <v>426.26134012414457</v>
      </c>
      <c r="R74" s="346">
        <v>3.4615484037740725</v>
      </c>
      <c r="S74" s="619">
        <v>30.852572117037731</v>
      </c>
      <c r="T74" s="522">
        <v>3185</v>
      </c>
      <c r="U74" s="619">
        <v>1830.4597701149426</v>
      </c>
      <c r="V74" s="525">
        <v>6539</v>
      </c>
      <c r="W74" s="619">
        <v>1129.3609671848014</v>
      </c>
      <c r="X74" s="346">
        <v>2.0530612244897961</v>
      </c>
      <c r="Y74" s="619">
        <v>61.698212963942055</v>
      </c>
      <c r="Z74" s="522">
        <v>4552</v>
      </c>
      <c r="AA74" s="619">
        <v>1179.2746113989638</v>
      </c>
      <c r="AB74" s="525">
        <v>20243</v>
      </c>
      <c r="AC74" s="619">
        <v>354.89130434782606</v>
      </c>
      <c r="AD74" s="346">
        <v>4.4470562390158168</v>
      </c>
      <c r="AE74" s="620">
        <v>30.094034156032702</v>
      </c>
    </row>
    <row r="75" spans="2:31" ht="15.75" thickBot="1" x14ac:dyDescent="0.3">
      <c r="B75" s="193" t="s">
        <v>147</v>
      </c>
      <c r="C75" s="194">
        <v>72382</v>
      </c>
      <c r="D75" s="218">
        <v>196451</v>
      </c>
      <c r="E75" s="221">
        <v>2.7140863750656239</v>
      </c>
      <c r="F75" s="194">
        <v>20647</v>
      </c>
      <c r="G75" s="218">
        <v>43083</v>
      </c>
      <c r="H75" s="221">
        <v>2.0866469705041895</v>
      </c>
      <c r="I75" s="233">
        <v>51735</v>
      </c>
      <c r="J75" s="218">
        <v>153368</v>
      </c>
      <c r="K75" s="221">
        <v>2.9644921233207695</v>
      </c>
      <c r="M75" s="193" t="s">
        <v>147</v>
      </c>
      <c r="N75" s="76">
        <v>103354</v>
      </c>
      <c r="O75" s="618">
        <v>142.78964383410241</v>
      </c>
      <c r="P75" s="270">
        <v>247367</v>
      </c>
      <c r="Q75" s="618">
        <v>125.91791337280034</v>
      </c>
      <c r="R75" s="271">
        <v>2.3933955144454981</v>
      </c>
      <c r="S75" s="618">
        <v>88.184205795131646</v>
      </c>
      <c r="T75" s="270">
        <v>25641</v>
      </c>
      <c r="U75" s="618">
        <v>124.18753329781566</v>
      </c>
      <c r="V75" s="270">
        <v>52977</v>
      </c>
      <c r="W75" s="618">
        <v>122.96497458394262</v>
      </c>
      <c r="X75" s="271">
        <v>2.0661050661050662</v>
      </c>
      <c r="Y75" s="618">
        <v>99.015554394706271</v>
      </c>
      <c r="Z75" s="270">
        <v>77713</v>
      </c>
      <c r="AA75" s="618">
        <v>150.21358847975259</v>
      </c>
      <c r="AB75" s="270">
        <v>194390</v>
      </c>
      <c r="AC75" s="618">
        <v>126.74743101559646</v>
      </c>
      <c r="AD75" s="271">
        <v>2.5013832949442176</v>
      </c>
      <c r="AE75" s="618">
        <v>84.378139353671628</v>
      </c>
    </row>
    <row r="76" spans="2:31" ht="15.75" thickBot="1" x14ac:dyDescent="0.3">
      <c r="B76" s="237" t="s">
        <v>271</v>
      </c>
      <c r="C76" s="240">
        <v>2.3599237463781324E-2</v>
      </c>
      <c r="D76" s="239">
        <v>2.1343043707875677E-2</v>
      </c>
      <c r="F76" s="234">
        <v>0.28525047663783815</v>
      </c>
      <c r="G76" s="234">
        <v>0.21930659553781859</v>
      </c>
      <c r="H76" s="232"/>
      <c r="I76" s="234">
        <v>0.71474952336216191</v>
      </c>
      <c r="J76" s="234">
        <v>0.78069340446218138</v>
      </c>
      <c r="M76" s="237" t="s">
        <v>271</v>
      </c>
      <c r="N76" s="239">
        <v>2.5816143219971506E-2</v>
      </c>
      <c r="P76" s="239">
        <v>2.1985484800172921E-2</v>
      </c>
      <c r="T76" s="231">
        <v>0.24808909185904754</v>
      </c>
      <c r="V76" s="231">
        <v>0.21416357072689565</v>
      </c>
      <c r="Z76" s="231">
        <v>0.75191090814095241</v>
      </c>
      <c r="AB76" s="231">
        <v>0.78583642927310438</v>
      </c>
    </row>
    <row r="82" spans="1:8" x14ac:dyDescent="0.25">
      <c r="A82" s="581" t="s">
        <v>417</v>
      </c>
      <c r="B82" s="542" t="s">
        <v>410</v>
      </c>
      <c r="C82" s="542" t="s">
        <v>153</v>
      </c>
      <c r="D82" s="542" t="s">
        <v>154</v>
      </c>
      <c r="E82" s="577" t="s">
        <v>268</v>
      </c>
      <c r="F82" s="542" t="s">
        <v>411</v>
      </c>
      <c r="G82" s="587" t="s">
        <v>437</v>
      </c>
    </row>
    <row r="83" spans="1:8" x14ac:dyDescent="0.25">
      <c r="A83" s="578">
        <v>1</v>
      </c>
      <c r="B83" s="13" t="s">
        <v>328</v>
      </c>
      <c r="C83" s="14">
        <v>3512</v>
      </c>
      <c r="D83" s="14">
        <v>6236</v>
      </c>
      <c r="E83" s="178">
        <v>1.7756264236902051</v>
      </c>
      <c r="F83" s="584">
        <v>0.18941165750387268</v>
      </c>
      <c r="G83" s="585" t="s">
        <v>328</v>
      </c>
      <c r="H83" s="586">
        <v>0.18941165750387268</v>
      </c>
    </row>
    <row r="84" spans="1:8" x14ac:dyDescent="0.25">
      <c r="A84" s="578">
        <v>2</v>
      </c>
      <c r="B84" s="13" t="s">
        <v>413</v>
      </c>
      <c r="C84" s="14">
        <v>2261</v>
      </c>
      <c r="D84" s="14">
        <v>4041</v>
      </c>
      <c r="E84" s="178">
        <v>1.7872622733303847</v>
      </c>
      <c r="F84" s="584">
        <v>0.12274094098350698</v>
      </c>
      <c r="G84" s="585" t="s">
        <v>413</v>
      </c>
      <c r="H84" s="586">
        <v>0.12274094098350698</v>
      </c>
    </row>
    <row r="85" spans="1:8" x14ac:dyDescent="0.25">
      <c r="A85" s="578">
        <v>3</v>
      </c>
      <c r="B85" s="13" t="s">
        <v>52</v>
      </c>
      <c r="C85" s="14">
        <v>2006</v>
      </c>
      <c r="D85" s="14">
        <v>3956</v>
      </c>
      <c r="E85" s="178">
        <v>1.9720837487537388</v>
      </c>
      <c r="F85" s="584">
        <v>0.12015915925037209</v>
      </c>
      <c r="G85" s="585" t="s">
        <v>52</v>
      </c>
      <c r="H85" s="586">
        <v>0.12015915925037209</v>
      </c>
    </row>
    <row r="86" spans="1:8" x14ac:dyDescent="0.25">
      <c r="A86" s="578">
        <v>4</v>
      </c>
      <c r="B86" s="13" t="s">
        <v>71</v>
      </c>
      <c r="C86" s="14">
        <v>1359</v>
      </c>
      <c r="D86" s="14">
        <v>2827</v>
      </c>
      <c r="E86" s="178">
        <v>2.0802060338484178</v>
      </c>
      <c r="F86" s="584">
        <v>8.586702305379218E-2</v>
      </c>
      <c r="G86" s="585" t="s">
        <v>71</v>
      </c>
      <c r="H86" s="586">
        <v>8.586702305379218E-2</v>
      </c>
    </row>
    <row r="87" spans="1:8" x14ac:dyDescent="0.25">
      <c r="A87" s="578">
        <v>5</v>
      </c>
      <c r="B87" s="13" t="s">
        <v>73</v>
      </c>
      <c r="C87" s="14">
        <v>2333</v>
      </c>
      <c r="D87" s="14">
        <v>2717</v>
      </c>
      <c r="E87" s="178">
        <v>1.1645949421345907</v>
      </c>
      <c r="F87" s="584">
        <v>8.25258937520882E-2</v>
      </c>
      <c r="G87" s="585" t="s">
        <v>73</v>
      </c>
      <c r="H87" s="586">
        <v>8.25258937520882E-2</v>
      </c>
    </row>
    <row r="88" spans="1:8" x14ac:dyDescent="0.25">
      <c r="A88" s="578">
        <v>6</v>
      </c>
      <c r="B88" s="13" t="s">
        <v>64</v>
      </c>
      <c r="C88" s="14">
        <v>818</v>
      </c>
      <c r="D88" s="14">
        <v>1967</v>
      </c>
      <c r="E88" s="178">
        <v>2.404645476772616</v>
      </c>
      <c r="F88" s="584">
        <v>5.9745466695015639E-2</v>
      </c>
      <c r="G88" s="585" t="s">
        <v>64</v>
      </c>
      <c r="H88" s="586">
        <v>5.9745466695015639E-2</v>
      </c>
    </row>
    <row r="89" spans="1:8" x14ac:dyDescent="0.25">
      <c r="A89" s="578">
        <v>7</v>
      </c>
      <c r="B89" s="13" t="s">
        <v>78</v>
      </c>
      <c r="C89" s="14">
        <v>524</v>
      </c>
      <c r="D89" s="14">
        <v>1905</v>
      </c>
      <c r="E89" s="178">
        <v>3.635496183206107</v>
      </c>
      <c r="F89" s="584">
        <v>5.7862284724964311E-2</v>
      </c>
      <c r="G89" s="585" t="s">
        <v>78</v>
      </c>
      <c r="H89" s="586">
        <v>5.7862284724964311E-2</v>
      </c>
    </row>
    <row r="90" spans="1:8" x14ac:dyDescent="0.25">
      <c r="A90" s="578">
        <v>8</v>
      </c>
      <c r="B90" s="13" t="s">
        <v>53</v>
      </c>
      <c r="C90" s="14">
        <v>553</v>
      </c>
      <c r="D90" s="14">
        <v>1259</v>
      </c>
      <c r="E90" s="178">
        <v>2.2766726943942133</v>
      </c>
      <c r="F90" s="584">
        <v>3.8240743553139146E-2</v>
      </c>
      <c r="G90" s="585" t="s">
        <v>53</v>
      </c>
      <c r="H90" s="586">
        <v>3.8240743553139146E-2</v>
      </c>
    </row>
    <row r="91" spans="1:8" x14ac:dyDescent="0.25">
      <c r="A91" s="578">
        <v>9</v>
      </c>
      <c r="B91" s="13" t="s">
        <v>60</v>
      </c>
      <c r="C91" s="14">
        <v>713</v>
      </c>
      <c r="D91" s="14">
        <v>1124</v>
      </c>
      <c r="E91" s="178">
        <v>1.5764375876577841</v>
      </c>
      <c r="F91" s="584">
        <v>3.4140266682866079E-2</v>
      </c>
      <c r="G91" s="585" t="s">
        <v>60</v>
      </c>
      <c r="H91" s="586">
        <v>3.4140266682866079E-2</v>
      </c>
    </row>
    <row r="92" spans="1:8" x14ac:dyDescent="0.25">
      <c r="A92" s="578">
        <v>10</v>
      </c>
      <c r="B92" s="13" t="s">
        <v>55</v>
      </c>
      <c r="C92" s="14">
        <v>502</v>
      </c>
      <c r="D92" s="14">
        <v>983</v>
      </c>
      <c r="E92" s="178">
        <v>1.9581673306772909</v>
      </c>
      <c r="F92" s="584">
        <v>2.9857546396136438E-2</v>
      </c>
      <c r="G92" s="585" t="s">
        <v>55</v>
      </c>
      <c r="H92" s="586">
        <v>2.9857546396136438E-2</v>
      </c>
    </row>
    <row r="93" spans="1:8" x14ac:dyDescent="0.25">
      <c r="A93" s="578">
        <v>11</v>
      </c>
      <c r="B93" s="13" t="s">
        <v>61</v>
      </c>
      <c r="C93" s="14">
        <v>433</v>
      </c>
      <c r="D93" s="14">
        <v>809</v>
      </c>
      <c r="E93" s="178">
        <v>1.8683602771362586</v>
      </c>
      <c r="F93" s="584">
        <v>2.4572487318895605E-2</v>
      </c>
      <c r="G93" s="585" t="s">
        <v>61</v>
      </c>
      <c r="H93" s="586">
        <v>2.4572487318895605E-2</v>
      </c>
    </row>
    <row r="94" spans="1:8" x14ac:dyDescent="0.25">
      <c r="A94" s="578">
        <v>12</v>
      </c>
      <c r="B94" s="13" t="s">
        <v>94</v>
      </c>
      <c r="C94" s="14">
        <v>85</v>
      </c>
      <c r="D94" s="14">
        <v>321</v>
      </c>
      <c r="E94" s="178">
        <v>3.776470588235294</v>
      </c>
      <c r="F94" s="584">
        <v>9.7500227804270569E-3</v>
      </c>
      <c r="G94" s="585" t="s">
        <v>94</v>
      </c>
      <c r="H94" s="586">
        <v>9.7500227804270569E-3</v>
      </c>
    </row>
    <row r="95" spans="1:8" x14ac:dyDescent="0.25">
      <c r="A95" s="578">
        <v>13</v>
      </c>
      <c r="B95" s="13" t="s">
        <v>98</v>
      </c>
      <c r="C95" s="14">
        <v>136</v>
      </c>
      <c r="D95" s="14">
        <v>237</v>
      </c>
      <c r="E95" s="178">
        <v>1.7426470588235294</v>
      </c>
      <c r="F95" s="584">
        <v>7.1986149500349299E-3</v>
      </c>
      <c r="G95" s="585" t="s">
        <v>98</v>
      </c>
      <c r="H95" s="586">
        <v>7.1986149500349299E-3</v>
      </c>
    </row>
    <row r="96" spans="1:8" x14ac:dyDescent="0.25">
      <c r="A96" s="578">
        <v>14</v>
      </c>
      <c r="B96" s="13" t="s">
        <v>57</v>
      </c>
      <c r="C96" s="14">
        <v>127</v>
      </c>
      <c r="D96" s="14">
        <v>207</v>
      </c>
      <c r="E96" s="178">
        <v>1.6299212598425197</v>
      </c>
      <c r="F96" s="584">
        <v>6.2873978677520275E-3</v>
      </c>
      <c r="G96" s="585" t="s">
        <v>57</v>
      </c>
      <c r="H96" s="586">
        <v>6.2873978677520275E-3</v>
      </c>
    </row>
    <row r="97" spans="1:8" x14ac:dyDescent="0.25">
      <c r="A97" s="578">
        <v>15</v>
      </c>
      <c r="B97" s="13" t="s">
        <v>82</v>
      </c>
      <c r="C97" s="14">
        <v>98</v>
      </c>
      <c r="D97" s="14">
        <v>190</v>
      </c>
      <c r="E97" s="178">
        <v>1.9387755102040816</v>
      </c>
      <c r="F97" s="584">
        <v>5.7710415211250496E-3</v>
      </c>
      <c r="G97" s="585" t="s">
        <v>82</v>
      </c>
      <c r="H97" s="586">
        <v>5.7710415211250496E-3</v>
      </c>
    </row>
    <row r="98" spans="1:8" x14ac:dyDescent="0.25">
      <c r="A98" s="578">
        <v>16</v>
      </c>
      <c r="B98" s="13" t="s">
        <v>83</v>
      </c>
      <c r="C98" s="14">
        <v>99</v>
      </c>
      <c r="D98" s="14">
        <v>183</v>
      </c>
      <c r="E98" s="178">
        <v>1.8484848484848484</v>
      </c>
      <c r="F98" s="584">
        <v>5.5584242019257055E-3</v>
      </c>
      <c r="G98" s="585" t="s">
        <v>83</v>
      </c>
      <c r="H98" s="586">
        <v>5.5584242019257055E-3</v>
      </c>
    </row>
    <row r="99" spans="1:8" x14ac:dyDescent="0.25">
      <c r="A99" s="578">
        <v>17</v>
      </c>
      <c r="B99" s="13" t="s">
        <v>76</v>
      </c>
      <c r="C99" s="14">
        <v>85</v>
      </c>
      <c r="D99" s="14">
        <v>151</v>
      </c>
      <c r="E99" s="178">
        <v>1.776470588235294</v>
      </c>
      <c r="F99" s="584">
        <v>4.5864593141572759E-3</v>
      </c>
      <c r="G99" s="585" t="s">
        <v>76</v>
      </c>
      <c r="H99" s="586">
        <v>4.5864593141572759E-3</v>
      </c>
    </row>
    <row r="100" spans="1:8" x14ac:dyDescent="0.25">
      <c r="A100" s="578">
        <v>18</v>
      </c>
      <c r="B100" s="13" t="s">
        <v>80</v>
      </c>
      <c r="C100" s="14">
        <v>60</v>
      </c>
      <c r="D100" s="14">
        <v>85</v>
      </c>
      <c r="E100" s="178">
        <v>1.4166666666666667</v>
      </c>
      <c r="F100" s="584">
        <v>2.5817817331348905E-3</v>
      </c>
      <c r="G100" s="585" t="s">
        <v>80</v>
      </c>
      <c r="H100" s="586">
        <v>2.5817817331348905E-3</v>
      </c>
    </row>
    <row r="101" spans="1:8" x14ac:dyDescent="0.25">
      <c r="A101" s="578">
        <v>19</v>
      </c>
      <c r="B101" s="13" t="s">
        <v>35</v>
      </c>
      <c r="C101" s="14">
        <v>2181</v>
      </c>
      <c r="D101" s="14">
        <v>3725</v>
      </c>
      <c r="E101" s="178">
        <v>1.707932141219624</v>
      </c>
      <c r="F101" s="584">
        <v>0.11314278771679373</v>
      </c>
      <c r="G101" s="585" t="s">
        <v>35</v>
      </c>
      <c r="H101" s="586">
        <v>0.11314278771679373</v>
      </c>
    </row>
    <row r="102" spans="1:8" x14ac:dyDescent="0.25">
      <c r="A102" s="582" t="s">
        <v>436</v>
      </c>
      <c r="B102" s="13" t="s">
        <v>147</v>
      </c>
      <c r="C102" s="14">
        <v>17885</v>
      </c>
      <c r="D102" s="14">
        <v>32923</v>
      </c>
      <c r="E102" s="178">
        <v>1.8408163265306123</v>
      </c>
      <c r="F102" s="583">
        <v>1</v>
      </c>
      <c r="G102" s="13" t="s">
        <v>147</v>
      </c>
      <c r="H102" s="588">
        <v>1</v>
      </c>
    </row>
  </sheetData>
  <sortState ref="B83:H100">
    <sortCondition descending="1" ref="D83:D100"/>
  </sortState>
  <mergeCells count="33">
    <mergeCell ref="M4:M5"/>
    <mergeCell ref="AW45:AX46"/>
    <mergeCell ref="T42:Y42"/>
    <mergeCell ref="Z42:AE42"/>
    <mergeCell ref="N4:S4"/>
    <mergeCell ref="T4:Y4"/>
    <mergeCell ref="Z4:AE4"/>
    <mergeCell ref="N23:S23"/>
    <mergeCell ref="T23:Y23"/>
    <mergeCell ref="Z23:AE23"/>
    <mergeCell ref="M23:M24"/>
    <mergeCell ref="N61:S61"/>
    <mergeCell ref="T61:Y61"/>
    <mergeCell ref="Z61:AE61"/>
    <mergeCell ref="B42:B43"/>
    <mergeCell ref="C42:E42"/>
    <mergeCell ref="F42:H42"/>
    <mergeCell ref="I42:K42"/>
    <mergeCell ref="N42:S42"/>
    <mergeCell ref="B61:B62"/>
    <mergeCell ref="C61:E61"/>
    <mergeCell ref="F61:H61"/>
    <mergeCell ref="I61:K61"/>
    <mergeCell ref="M61:M62"/>
    <mergeCell ref="M42:M43"/>
    <mergeCell ref="B4:B5"/>
    <mergeCell ref="C4:E4"/>
    <mergeCell ref="F4:H4"/>
    <mergeCell ref="I4:K4"/>
    <mergeCell ref="B23:B24"/>
    <mergeCell ref="C23:E23"/>
    <mergeCell ref="F23:H23"/>
    <mergeCell ref="I23:K23"/>
  </mergeCells>
  <conditionalFormatting sqref="AO25:AO28">
    <cfRule type="dataBar" priority="249">
      <dataBar>
        <cfvo type="min"/>
        <cfvo type="max"/>
        <color rgb="FF008AEF"/>
      </dataBar>
      <extLst>
        <ext xmlns:x14="http://schemas.microsoft.com/office/spreadsheetml/2009/9/main" uri="{B025F937-C7B1-47D3-B67F-A62EFF666E3E}">
          <x14:id>{A1812D0C-E8F9-4E3B-A8DA-3C3EA697801D}</x14:id>
        </ext>
      </extLst>
    </cfRule>
  </conditionalFormatting>
  <conditionalFormatting sqref="O6:O17">
    <cfRule type="iconSet" priority="247">
      <iconSet iconSet="5Arrows">
        <cfvo type="percent" val="0"/>
        <cfvo type="num" val="90"/>
        <cfvo type="num" val="99" gte="0"/>
        <cfvo type="num" val="100" gte="0"/>
        <cfvo type="num" val="105" gte="0"/>
      </iconSet>
    </cfRule>
    <cfRule type="iconSet" priority="248">
      <iconSet iconSet="5Arrows">
        <cfvo type="percent" val="0"/>
        <cfvo type="percent" val="20"/>
        <cfvo type="percent" val="40"/>
        <cfvo type="percent" val="60"/>
        <cfvo type="percent" val="80"/>
      </iconSet>
    </cfRule>
  </conditionalFormatting>
  <conditionalFormatting sqref="AH25:AH28">
    <cfRule type="iconSet" priority="245">
      <iconSet iconSet="5Arrows">
        <cfvo type="percent" val="0"/>
        <cfvo type="num" val="90"/>
        <cfvo type="num" val="99" gte="0"/>
        <cfvo type="num" val="100" gte="0"/>
        <cfvo type="num" val="105" gte="0"/>
      </iconSet>
    </cfRule>
    <cfRule type="iconSet" priority="246">
      <iconSet iconSet="5Arrows">
        <cfvo type="percent" val="0"/>
        <cfvo type="percent" val="20"/>
        <cfvo type="percent" val="40"/>
        <cfvo type="percent" val="60"/>
        <cfvo type="percent" val="80"/>
      </iconSet>
    </cfRule>
  </conditionalFormatting>
  <conditionalFormatting sqref="AI25:AM28">
    <cfRule type="iconSet" priority="243">
      <iconSet iconSet="5Arrows">
        <cfvo type="percent" val="0"/>
        <cfvo type="num" val="90"/>
        <cfvo type="num" val="99" gte="0"/>
        <cfvo type="num" val="100" gte="0"/>
        <cfvo type="num" val="105" gte="0"/>
      </iconSet>
    </cfRule>
    <cfRule type="iconSet" priority="244">
      <iconSet iconSet="5Arrows">
        <cfvo type="percent" val="0"/>
        <cfvo type="percent" val="20"/>
        <cfvo type="percent" val="40"/>
        <cfvo type="percent" val="60"/>
        <cfvo type="percent" val="80"/>
      </iconSet>
    </cfRule>
  </conditionalFormatting>
  <conditionalFormatting sqref="AP25:AP28">
    <cfRule type="iconSet" priority="241">
      <iconSet iconSet="5Arrows">
        <cfvo type="percent" val="0"/>
        <cfvo type="num" val="90"/>
        <cfvo type="num" val="99" gte="0"/>
        <cfvo type="num" val="100" gte="0"/>
        <cfvo type="num" val="105" gte="0"/>
      </iconSet>
    </cfRule>
    <cfRule type="iconSet" priority="242">
      <iconSet iconSet="5Arrows">
        <cfvo type="percent" val="0"/>
        <cfvo type="percent" val="20"/>
        <cfvo type="percent" val="40"/>
        <cfvo type="percent" val="60"/>
        <cfvo type="percent" val="80"/>
      </iconSet>
    </cfRule>
  </conditionalFormatting>
  <conditionalFormatting sqref="O25:O31 O35:O36">
    <cfRule type="iconSet" priority="238">
      <iconSet iconSet="5Arrows">
        <cfvo type="percent" val="0"/>
        <cfvo type="num" val="90"/>
        <cfvo type="num" val="99" gte="0"/>
        <cfvo type="num" val="100" gte="0"/>
        <cfvo type="num" val="105" gte="0"/>
      </iconSet>
    </cfRule>
    <cfRule type="iconSet" priority="239">
      <iconSet iconSet="5Arrows">
        <cfvo type="percent" val="0"/>
        <cfvo type="percent" val="20"/>
        <cfvo type="percent" val="40"/>
        <cfvo type="percent" val="60"/>
        <cfvo type="percent" val="80"/>
      </iconSet>
    </cfRule>
  </conditionalFormatting>
  <conditionalFormatting sqref="O26">
    <cfRule type="iconSet" priority="240">
      <iconSet iconSet="5Arrows">
        <cfvo type="percent" val="0"/>
        <cfvo type="percent" val="20"/>
        <cfvo type="percent" val="40"/>
        <cfvo type="percent" val="60"/>
        <cfvo type="percent" val="80"/>
      </iconSet>
    </cfRule>
  </conditionalFormatting>
  <conditionalFormatting sqref="O32:O34">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Q25:Q31">
    <cfRule type="iconSet" priority="233">
      <iconSet iconSet="5Arrows">
        <cfvo type="percent" val="0"/>
        <cfvo type="num" val="90"/>
        <cfvo type="num" val="99" gte="0"/>
        <cfvo type="num" val="100" gte="0"/>
        <cfvo type="num" val="105" gte="0"/>
      </iconSet>
    </cfRule>
    <cfRule type="iconSet" priority="234">
      <iconSet iconSet="5Arrows">
        <cfvo type="percent" val="0"/>
        <cfvo type="percent" val="20"/>
        <cfvo type="percent" val="40"/>
        <cfvo type="percent" val="60"/>
        <cfvo type="percent" val="80"/>
      </iconSet>
    </cfRule>
  </conditionalFormatting>
  <conditionalFormatting sqref="Q26">
    <cfRule type="iconSet" priority="235">
      <iconSet iconSet="5Arrows">
        <cfvo type="percent" val="0"/>
        <cfvo type="percent" val="20"/>
        <cfvo type="percent" val="40"/>
        <cfvo type="percent" val="60"/>
        <cfvo type="percent" val="80"/>
      </iconSet>
    </cfRule>
  </conditionalFormatting>
  <conditionalFormatting sqref="Q32:Q36">
    <cfRule type="iconSet" priority="231">
      <iconSet iconSet="5Arrows">
        <cfvo type="percent" val="0"/>
        <cfvo type="num" val="90"/>
        <cfvo type="num" val="99" gte="0"/>
        <cfvo type="num" val="100" gte="0"/>
        <cfvo type="num" val="105" gte="0"/>
      </iconSet>
    </cfRule>
    <cfRule type="iconSet" priority="232">
      <iconSet iconSet="5Arrows">
        <cfvo type="percent" val="0"/>
        <cfvo type="percent" val="20"/>
        <cfvo type="percent" val="40"/>
        <cfvo type="percent" val="60"/>
        <cfvo type="percent" val="80"/>
      </iconSet>
    </cfRule>
  </conditionalFormatting>
  <conditionalFormatting sqref="S25:S31">
    <cfRule type="iconSet" priority="228">
      <iconSet iconSet="5Arrows">
        <cfvo type="percent" val="0"/>
        <cfvo type="num" val="90"/>
        <cfvo type="num" val="99" gte="0"/>
        <cfvo type="num" val="100" gte="0"/>
        <cfvo type="num" val="105" gte="0"/>
      </iconSet>
    </cfRule>
    <cfRule type="iconSet" priority="229">
      <iconSet iconSet="5Arrows">
        <cfvo type="percent" val="0"/>
        <cfvo type="percent" val="20"/>
        <cfvo type="percent" val="40"/>
        <cfvo type="percent" val="60"/>
        <cfvo type="percent" val="80"/>
      </iconSet>
    </cfRule>
  </conditionalFormatting>
  <conditionalFormatting sqref="S26">
    <cfRule type="iconSet" priority="230">
      <iconSet iconSet="5Arrows">
        <cfvo type="percent" val="0"/>
        <cfvo type="percent" val="20"/>
        <cfvo type="percent" val="40"/>
        <cfvo type="percent" val="60"/>
        <cfvo type="percent" val="80"/>
      </iconSet>
    </cfRule>
  </conditionalFormatting>
  <conditionalFormatting sqref="S32:S36">
    <cfRule type="iconSet" priority="226">
      <iconSet iconSet="5Arrows">
        <cfvo type="percent" val="0"/>
        <cfvo type="num" val="90"/>
        <cfvo type="num" val="99" gte="0"/>
        <cfvo type="num" val="100" gte="0"/>
        <cfvo type="num" val="105" gte="0"/>
      </iconSet>
    </cfRule>
    <cfRule type="iconSet" priority="227">
      <iconSet iconSet="5Arrows">
        <cfvo type="percent" val="0"/>
        <cfvo type="percent" val="20"/>
        <cfvo type="percent" val="40"/>
        <cfvo type="percent" val="60"/>
        <cfvo type="percent" val="80"/>
      </iconSet>
    </cfRule>
  </conditionalFormatting>
  <conditionalFormatting sqref="U25:U31">
    <cfRule type="iconSet" priority="223">
      <iconSet iconSet="5Arrows">
        <cfvo type="percent" val="0"/>
        <cfvo type="num" val="90"/>
        <cfvo type="num" val="99" gte="0"/>
        <cfvo type="num" val="100" gte="0"/>
        <cfvo type="num" val="105" gte="0"/>
      </iconSet>
    </cfRule>
    <cfRule type="iconSet" priority="224">
      <iconSet iconSet="5Arrows">
        <cfvo type="percent" val="0"/>
        <cfvo type="percent" val="20"/>
        <cfvo type="percent" val="40"/>
        <cfvo type="percent" val="60"/>
        <cfvo type="percent" val="80"/>
      </iconSet>
    </cfRule>
  </conditionalFormatting>
  <conditionalFormatting sqref="U26">
    <cfRule type="iconSet" priority="225">
      <iconSet iconSet="5Arrows">
        <cfvo type="percent" val="0"/>
        <cfvo type="percent" val="20"/>
        <cfvo type="percent" val="40"/>
        <cfvo type="percent" val="60"/>
        <cfvo type="percent" val="80"/>
      </iconSet>
    </cfRule>
  </conditionalFormatting>
  <conditionalFormatting sqref="U32:U36">
    <cfRule type="iconSet" priority="221">
      <iconSet iconSet="5Arrows">
        <cfvo type="percent" val="0"/>
        <cfvo type="num" val="90"/>
        <cfvo type="num" val="99" gte="0"/>
        <cfvo type="num" val="100" gte="0"/>
        <cfvo type="num" val="105" gte="0"/>
      </iconSet>
    </cfRule>
    <cfRule type="iconSet" priority="222">
      <iconSet iconSet="5Arrows">
        <cfvo type="percent" val="0"/>
        <cfvo type="percent" val="20"/>
        <cfvo type="percent" val="40"/>
        <cfvo type="percent" val="60"/>
        <cfvo type="percent" val="80"/>
      </iconSet>
    </cfRule>
  </conditionalFormatting>
  <conditionalFormatting sqref="W25:W31 W35:W36">
    <cfRule type="iconSet" priority="218">
      <iconSet iconSet="5Arrows">
        <cfvo type="percent" val="0"/>
        <cfvo type="num" val="90"/>
        <cfvo type="num" val="99" gte="0"/>
        <cfvo type="num" val="100" gte="0"/>
        <cfvo type="num" val="105" gte="0"/>
      </iconSet>
    </cfRule>
    <cfRule type="iconSet" priority="219">
      <iconSet iconSet="5Arrows">
        <cfvo type="percent" val="0"/>
        <cfvo type="percent" val="20"/>
        <cfvo type="percent" val="40"/>
        <cfvo type="percent" val="60"/>
        <cfvo type="percent" val="80"/>
      </iconSet>
    </cfRule>
  </conditionalFormatting>
  <conditionalFormatting sqref="W26">
    <cfRule type="iconSet" priority="220">
      <iconSet iconSet="5Arrows">
        <cfvo type="percent" val="0"/>
        <cfvo type="percent" val="20"/>
        <cfvo type="percent" val="40"/>
        <cfvo type="percent" val="60"/>
        <cfvo type="percent" val="80"/>
      </iconSet>
    </cfRule>
  </conditionalFormatting>
  <conditionalFormatting sqref="W32:W34">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Y25:Y31">
    <cfRule type="iconSet" priority="213">
      <iconSet iconSet="5Arrows">
        <cfvo type="percent" val="0"/>
        <cfvo type="num" val="90"/>
        <cfvo type="num" val="99" gte="0"/>
        <cfvo type="num" val="100" gte="0"/>
        <cfvo type="num" val="105" gte="0"/>
      </iconSet>
    </cfRule>
    <cfRule type="iconSet" priority="214">
      <iconSet iconSet="5Arrows">
        <cfvo type="percent" val="0"/>
        <cfvo type="percent" val="20"/>
        <cfvo type="percent" val="40"/>
        <cfvo type="percent" val="60"/>
        <cfvo type="percent" val="80"/>
      </iconSet>
    </cfRule>
  </conditionalFormatting>
  <conditionalFormatting sqref="Y26">
    <cfRule type="iconSet" priority="215">
      <iconSet iconSet="5Arrows">
        <cfvo type="percent" val="0"/>
        <cfvo type="percent" val="20"/>
        <cfvo type="percent" val="40"/>
        <cfvo type="percent" val="60"/>
        <cfvo type="percent" val="80"/>
      </iconSet>
    </cfRule>
  </conditionalFormatting>
  <conditionalFormatting sqref="Y32:Y36">
    <cfRule type="iconSet" priority="211">
      <iconSet iconSet="5Arrows">
        <cfvo type="percent" val="0"/>
        <cfvo type="num" val="90"/>
        <cfvo type="num" val="99" gte="0"/>
        <cfvo type="num" val="100" gte="0"/>
        <cfvo type="num" val="105" gte="0"/>
      </iconSet>
    </cfRule>
    <cfRule type="iconSet" priority="212">
      <iconSet iconSet="5Arrows">
        <cfvo type="percent" val="0"/>
        <cfvo type="percent" val="20"/>
        <cfvo type="percent" val="40"/>
        <cfvo type="percent" val="60"/>
        <cfvo type="percent" val="80"/>
      </iconSet>
    </cfRule>
  </conditionalFormatting>
  <conditionalFormatting sqref="AA25:AA31">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AA26">
    <cfRule type="iconSet" priority="210">
      <iconSet iconSet="5Arrows">
        <cfvo type="percent" val="0"/>
        <cfvo type="percent" val="20"/>
        <cfvo type="percent" val="40"/>
        <cfvo type="percent" val="60"/>
        <cfvo type="percent" val="80"/>
      </iconSet>
    </cfRule>
  </conditionalFormatting>
  <conditionalFormatting sqref="AA32:AA36">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AC25:AC31">
    <cfRule type="iconSet" priority="203">
      <iconSet iconSet="5Arrows">
        <cfvo type="percent" val="0"/>
        <cfvo type="num" val="90"/>
        <cfvo type="num" val="99" gte="0"/>
        <cfvo type="num" val="100" gte="0"/>
        <cfvo type="num" val="105" gte="0"/>
      </iconSet>
    </cfRule>
    <cfRule type="iconSet" priority="204">
      <iconSet iconSet="5Arrows">
        <cfvo type="percent" val="0"/>
        <cfvo type="percent" val="20"/>
        <cfvo type="percent" val="40"/>
        <cfvo type="percent" val="60"/>
        <cfvo type="percent" val="80"/>
      </iconSet>
    </cfRule>
  </conditionalFormatting>
  <conditionalFormatting sqref="AC26">
    <cfRule type="iconSet" priority="205">
      <iconSet iconSet="5Arrows">
        <cfvo type="percent" val="0"/>
        <cfvo type="percent" val="20"/>
        <cfvo type="percent" val="40"/>
        <cfvo type="percent" val="60"/>
        <cfvo type="percent" val="80"/>
      </iconSet>
    </cfRule>
  </conditionalFormatting>
  <conditionalFormatting sqref="AC32:AC36">
    <cfRule type="iconSet" priority="201">
      <iconSet iconSet="5Arrows">
        <cfvo type="percent" val="0"/>
        <cfvo type="num" val="90"/>
        <cfvo type="num" val="99" gte="0"/>
        <cfvo type="num" val="100" gte="0"/>
        <cfvo type="num" val="105" gte="0"/>
      </iconSet>
    </cfRule>
    <cfRule type="iconSet" priority="202">
      <iconSet iconSet="5Arrows">
        <cfvo type="percent" val="0"/>
        <cfvo type="percent" val="20"/>
        <cfvo type="percent" val="40"/>
        <cfvo type="percent" val="60"/>
        <cfvo type="percent" val="80"/>
      </iconSet>
    </cfRule>
  </conditionalFormatting>
  <conditionalFormatting sqref="AE25:AE31">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AE26">
    <cfRule type="iconSet" priority="200">
      <iconSet iconSet="5Arrows">
        <cfvo type="percent" val="0"/>
        <cfvo type="percent" val="20"/>
        <cfvo type="percent" val="40"/>
        <cfvo type="percent" val="60"/>
        <cfvo type="percent" val="80"/>
      </iconSet>
    </cfRule>
  </conditionalFormatting>
  <conditionalFormatting sqref="AE32:AE36">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O44:O50">
    <cfRule type="iconSet" priority="193">
      <iconSet iconSet="5Arrows">
        <cfvo type="percent" val="0"/>
        <cfvo type="num" val="90"/>
        <cfvo type="num" val="99" gte="0"/>
        <cfvo type="num" val="100" gte="0"/>
        <cfvo type="num" val="105" gte="0"/>
      </iconSet>
    </cfRule>
    <cfRule type="iconSet" priority="194">
      <iconSet iconSet="5Arrows">
        <cfvo type="percent" val="0"/>
        <cfvo type="percent" val="20"/>
        <cfvo type="percent" val="40"/>
        <cfvo type="percent" val="60"/>
        <cfvo type="percent" val="80"/>
      </iconSet>
    </cfRule>
  </conditionalFormatting>
  <conditionalFormatting sqref="O45">
    <cfRule type="iconSet" priority="195">
      <iconSet iconSet="5Arrows">
        <cfvo type="percent" val="0"/>
        <cfvo type="percent" val="20"/>
        <cfvo type="percent" val="40"/>
        <cfvo type="percent" val="60"/>
        <cfvo type="percent" val="80"/>
      </iconSet>
    </cfRule>
  </conditionalFormatting>
  <conditionalFormatting sqref="O51:O54">
    <cfRule type="iconSet" priority="191">
      <iconSet iconSet="5Arrows">
        <cfvo type="percent" val="0"/>
        <cfvo type="num" val="90"/>
        <cfvo type="num" val="99" gte="0"/>
        <cfvo type="num" val="100" gte="0"/>
        <cfvo type="num" val="105" gte="0"/>
      </iconSet>
    </cfRule>
    <cfRule type="iconSet" priority="192">
      <iconSet iconSet="5Arrows">
        <cfvo type="percent" val="0"/>
        <cfvo type="percent" val="20"/>
        <cfvo type="percent" val="40"/>
        <cfvo type="percent" val="60"/>
        <cfvo type="percent" val="80"/>
      </iconSet>
    </cfRule>
  </conditionalFormatting>
  <conditionalFormatting sqref="Q44:Q50">
    <cfRule type="iconSet" priority="188">
      <iconSet iconSet="5Arrows">
        <cfvo type="percent" val="0"/>
        <cfvo type="num" val="90"/>
        <cfvo type="num" val="99" gte="0"/>
        <cfvo type="num" val="100" gte="0"/>
        <cfvo type="num" val="105" gte="0"/>
      </iconSet>
    </cfRule>
    <cfRule type="iconSet" priority="189">
      <iconSet iconSet="5Arrows">
        <cfvo type="percent" val="0"/>
        <cfvo type="percent" val="20"/>
        <cfvo type="percent" val="40"/>
        <cfvo type="percent" val="60"/>
        <cfvo type="percent" val="80"/>
      </iconSet>
    </cfRule>
  </conditionalFormatting>
  <conditionalFormatting sqref="Q45">
    <cfRule type="iconSet" priority="190">
      <iconSet iconSet="5Arrows">
        <cfvo type="percent" val="0"/>
        <cfvo type="percent" val="20"/>
        <cfvo type="percent" val="40"/>
        <cfvo type="percent" val="60"/>
        <cfvo type="percent" val="80"/>
      </iconSet>
    </cfRule>
  </conditionalFormatting>
  <conditionalFormatting sqref="Q51:Q54">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S44:S50">
    <cfRule type="iconSet" priority="183">
      <iconSet iconSet="5Arrows">
        <cfvo type="percent" val="0"/>
        <cfvo type="num" val="90"/>
        <cfvo type="num" val="99" gte="0"/>
        <cfvo type="num" val="100" gte="0"/>
        <cfvo type="num" val="105" gte="0"/>
      </iconSet>
    </cfRule>
    <cfRule type="iconSet" priority="184">
      <iconSet iconSet="5Arrows">
        <cfvo type="percent" val="0"/>
        <cfvo type="percent" val="20"/>
        <cfvo type="percent" val="40"/>
        <cfvo type="percent" val="60"/>
        <cfvo type="percent" val="80"/>
      </iconSet>
    </cfRule>
  </conditionalFormatting>
  <conditionalFormatting sqref="S45">
    <cfRule type="iconSet" priority="185">
      <iconSet iconSet="5Arrows">
        <cfvo type="percent" val="0"/>
        <cfvo type="percent" val="20"/>
        <cfvo type="percent" val="40"/>
        <cfvo type="percent" val="60"/>
        <cfvo type="percent" val="80"/>
      </iconSet>
    </cfRule>
  </conditionalFormatting>
  <conditionalFormatting sqref="S51:S54">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U44:U54">
    <cfRule type="iconSet" priority="178">
      <iconSet iconSet="5Arrows">
        <cfvo type="percent" val="0"/>
        <cfvo type="num" val="90"/>
        <cfvo type="num" val="99" gte="0"/>
        <cfvo type="num" val="100" gte="0"/>
        <cfvo type="num" val="105" gte="0"/>
      </iconSet>
    </cfRule>
    <cfRule type="iconSet" priority="179">
      <iconSet iconSet="5Arrows">
        <cfvo type="percent" val="0"/>
        <cfvo type="percent" val="20"/>
        <cfvo type="percent" val="40"/>
        <cfvo type="percent" val="60"/>
        <cfvo type="percent" val="80"/>
      </iconSet>
    </cfRule>
  </conditionalFormatting>
  <conditionalFormatting sqref="U45">
    <cfRule type="iconSet" priority="180">
      <iconSet iconSet="5Arrows">
        <cfvo type="percent" val="0"/>
        <cfvo type="percent" val="20"/>
        <cfvo type="percent" val="40"/>
        <cfvo type="percent" val="60"/>
        <cfvo type="percent" val="80"/>
      </iconSet>
    </cfRule>
  </conditionalFormatting>
  <conditionalFormatting sqref="W44:W54">
    <cfRule type="iconSet" priority="175">
      <iconSet iconSet="5Arrows">
        <cfvo type="percent" val="0"/>
        <cfvo type="num" val="90"/>
        <cfvo type="num" val="99" gte="0"/>
        <cfvo type="num" val="100" gte="0"/>
        <cfvo type="num" val="105" gte="0"/>
      </iconSet>
    </cfRule>
    <cfRule type="iconSet" priority="176">
      <iconSet iconSet="5Arrows">
        <cfvo type="percent" val="0"/>
        <cfvo type="percent" val="20"/>
        <cfvo type="percent" val="40"/>
        <cfvo type="percent" val="60"/>
        <cfvo type="percent" val="80"/>
      </iconSet>
    </cfRule>
  </conditionalFormatting>
  <conditionalFormatting sqref="W45">
    <cfRule type="iconSet" priority="177">
      <iconSet iconSet="5Arrows">
        <cfvo type="percent" val="0"/>
        <cfvo type="percent" val="20"/>
        <cfvo type="percent" val="40"/>
        <cfvo type="percent" val="60"/>
        <cfvo type="percent" val="80"/>
      </iconSet>
    </cfRule>
  </conditionalFormatting>
  <conditionalFormatting sqref="Y44:Y54">
    <cfRule type="iconSet" priority="172">
      <iconSet iconSet="5Arrows">
        <cfvo type="percent" val="0"/>
        <cfvo type="num" val="90"/>
        <cfvo type="num" val="99" gte="0"/>
        <cfvo type="num" val="100" gte="0"/>
        <cfvo type="num" val="105" gte="0"/>
      </iconSet>
    </cfRule>
    <cfRule type="iconSet" priority="173">
      <iconSet iconSet="5Arrows">
        <cfvo type="percent" val="0"/>
        <cfvo type="percent" val="20"/>
        <cfvo type="percent" val="40"/>
        <cfvo type="percent" val="60"/>
        <cfvo type="percent" val="80"/>
      </iconSet>
    </cfRule>
  </conditionalFormatting>
  <conditionalFormatting sqref="Y45">
    <cfRule type="iconSet" priority="174">
      <iconSet iconSet="5Arrows">
        <cfvo type="percent" val="0"/>
        <cfvo type="percent" val="20"/>
        <cfvo type="percent" val="40"/>
        <cfvo type="percent" val="60"/>
        <cfvo type="percent" val="80"/>
      </iconSet>
    </cfRule>
  </conditionalFormatting>
  <conditionalFormatting sqref="AA44:AA54">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AA45">
    <cfRule type="iconSet" priority="171">
      <iconSet iconSet="5Arrows">
        <cfvo type="percent" val="0"/>
        <cfvo type="percent" val="20"/>
        <cfvo type="percent" val="40"/>
        <cfvo type="percent" val="60"/>
        <cfvo type="percent" val="80"/>
      </iconSet>
    </cfRule>
  </conditionalFormatting>
  <conditionalFormatting sqref="AC44:AC54">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AC45">
    <cfRule type="iconSet" priority="168">
      <iconSet iconSet="5Arrows">
        <cfvo type="percent" val="0"/>
        <cfvo type="percent" val="20"/>
        <cfvo type="percent" val="40"/>
        <cfvo type="percent" val="60"/>
        <cfvo type="percent" val="80"/>
      </iconSet>
    </cfRule>
  </conditionalFormatting>
  <conditionalFormatting sqref="AE44:AE54">
    <cfRule type="iconSet" priority="163">
      <iconSet iconSet="5Arrows">
        <cfvo type="percent" val="0"/>
        <cfvo type="num" val="90"/>
        <cfvo type="num" val="99" gte="0"/>
        <cfvo type="num" val="100" gte="0"/>
        <cfvo type="num" val="105" gte="0"/>
      </iconSet>
    </cfRule>
    <cfRule type="iconSet" priority="164">
      <iconSet iconSet="5Arrows">
        <cfvo type="percent" val="0"/>
        <cfvo type="percent" val="20"/>
        <cfvo type="percent" val="40"/>
        <cfvo type="percent" val="60"/>
        <cfvo type="percent" val="80"/>
      </iconSet>
    </cfRule>
  </conditionalFormatting>
  <conditionalFormatting sqref="AE45">
    <cfRule type="iconSet" priority="165">
      <iconSet iconSet="5Arrows">
        <cfvo type="percent" val="0"/>
        <cfvo type="percent" val="20"/>
        <cfvo type="percent" val="40"/>
        <cfvo type="percent" val="60"/>
        <cfvo type="percent" val="80"/>
      </iconSet>
    </cfRule>
  </conditionalFormatting>
  <conditionalFormatting sqref="O63:O69">
    <cfRule type="iconSet" priority="160">
      <iconSet iconSet="5Arrows">
        <cfvo type="percent" val="0"/>
        <cfvo type="num" val="90"/>
        <cfvo type="num" val="99" gte="0"/>
        <cfvo type="num" val="100" gte="0"/>
        <cfvo type="num" val="105" gte="0"/>
      </iconSet>
    </cfRule>
    <cfRule type="iconSet" priority="161">
      <iconSet iconSet="5Arrows">
        <cfvo type="percent" val="0"/>
        <cfvo type="percent" val="20"/>
        <cfvo type="percent" val="40"/>
        <cfvo type="percent" val="60"/>
        <cfvo type="percent" val="80"/>
      </iconSet>
    </cfRule>
  </conditionalFormatting>
  <conditionalFormatting sqref="O64">
    <cfRule type="iconSet" priority="162">
      <iconSet iconSet="5Arrows">
        <cfvo type="percent" val="0"/>
        <cfvo type="percent" val="20"/>
        <cfvo type="percent" val="40"/>
        <cfvo type="percent" val="60"/>
        <cfvo type="percent" val="80"/>
      </iconSet>
    </cfRule>
  </conditionalFormatting>
  <conditionalFormatting sqref="O70:O73">
    <cfRule type="iconSet" priority="158">
      <iconSet iconSet="5Arrows">
        <cfvo type="percent" val="0"/>
        <cfvo type="num" val="90"/>
        <cfvo type="num" val="99" gte="0"/>
        <cfvo type="num" val="100" gte="0"/>
        <cfvo type="num" val="105" gte="0"/>
      </iconSet>
    </cfRule>
    <cfRule type="iconSet" priority="159">
      <iconSet iconSet="5Arrows">
        <cfvo type="percent" val="0"/>
        <cfvo type="percent" val="20"/>
        <cfvo type="percent" val="40"/>
        <cfvo type="percent" val="60"/>
        <cfvo type="percent" val="80"/>
      </iconSet>
    </cfRule>
  </conditionalFormatting>
  <conditionalFormatting sqref="Q63:Q69">
    <cfRule type="iconSet" priority="155">
      <iconSet iconSet="5Arrows">
        <cfvo type="percent" val="0"/>
        <cfvo type="num" val="90"/>
        <cfvo type="num" val="99" gte="0"/>
        <cfvo type="num" val="100" gte="0"/>
        <cfvo type="num" val="105" gte="0"/>
      </iconSet>
    </cfRule>
    <cfRule type="iconSet" priority="156">
      <iconSet iconSet="5Arrows">
        <cfvo type="percent" val="0"/>
        <cfvo type="percent" val="20"/>
        <cfvo type="percent" val="40"/>
        <cfvo type="percent" val="60"/>
        <cfvo type="percent" val="80"/>
      </iconSet>
    </cfRule>
  </conditionalFormatting>
  <conditionalFormatting sqref="Q64">
    <cfRule type="iconSet" priority="157">
      <iconSet iconSet="5Arrows">
        <cfvo type="percent" val="0"/>
        <cfvo type="percent" val="20"/>
        <cfvo type="percent" val="40"/>
        <cfvo type="percent" val="60"/>
        <cfvo type="percent" val="80"/>
      </iconSet>
    </cfRule>
  </conditionalFormatting>
  <conditionalFormatting sqref="Q70:Q73">
    <cfRule type="iconSet" priority="153">
      <iconSet iconSet="5Arrows">
        <cfvo type="percent" val="0"/>
        <cfvo type="num" val="90"/>
        <cfvo type="num" val="99" gte="0"/>
        <cfvo type="num" val="100" gte="0"/>
        <cfvo type="num" val="105" gte="0"/>
      </iconSet>
    </cfRule>
    <cfRule type="iconSet" priority="154">
      <iconSet iconSet="5Arrows">
        <cfvo type="percent" val="0"/>
        <cfvo type="percent" val="20"/>
        <cfvo type="percent" val="40"/>
        <cfvo type="percent" val="60"/>
        <cfvo type="percent" val="80"/>
      </iconSet>
    </cfRule>
  </conditionalFormatting>
  <conditionalFormatting sqref="S63:S69">
    <cfRule type="iconSet" priority="150">
      <iconSet iconSet="5Arrows">
        <cfvo type="percent" val="0"/>
        <cfvo type="num" val="90"/>
        <cfvo type="num" val="99" gte="0"/>
        <cfvo type="num" val="100" gte="0"/>
        <cfvo type="num" val="105" gte="0"/>
      </iconSet>
    </cfRule>
    <cfRule type="iconSet" priority="151">
      <iconSet iconSet="5Arrows">
        <cfvo type="percent" val="0"/>
        <cfvo type="percent" val="20"/>
        <cfvo type="percent" val="40"/>
        <cfvo type="percent" val="60"/>
        <cfvo type="percent" val="80"/>
      </iconSet>
    </cfRule>
  </conditionalFormatting>
  <conditionalFormatting sqref="S64">
    <cfRule type="iconSet" priority="152">
      <iconSet iconSet="5Arrows">
        <cfvo type="percent" val="0"/>
        <cfvo type="percent" val="20"/>
        <cfvo type="percent" val="40"/>
        <cfvo type="percent" val="60"/>
        <cfvo type="percent" val="80"/>
      </iconSet>
    </cfRule>
  </conditionalFormatting>
  <conditionalFormatting sqref="S70:S73">
    <cfRule type="iconSet" priority="148">
      <iconSet iconSet="5Arrows">
        <cfvo type="percent" val="0"/>
        <cfvo type="num" val="90"/>
        <cfvo type="num" val="99" gte="0"/>
        <cfvo type="num" val="100" gte="0"/>
        <cfvo type="num" val="105" gte="0"/>
      </iconSet>
    </cfRule>
    <cfRule type="iconSet" priority="149">
      <iconSet iconSet="5Arrows">
        <cfvo type="percent" val="0"/>
        <cfvo type="percent" val="20"/>
        <cfvo type="percent" val="40"/>
        <cfvo type="percent" val="60"/>
        <cfvo type="percent" val="80"/>
      </iconSet>
    </cfRule>
  </conditionalFormatting>
  <conditionalFormatting sqref="U63:U73">
    <cfRule type="iconSet" priority="145">
      <iconSet iconSet="5Arrows">
        <cfvo type="percent" val="0"/>
        <cfvo type="num" val="90"/>
        <cfvo type="num" val="99" gte="0"/>
        <cfvo type="num" val="100" gte="0"/>
        <cfvo type="num" val="105" gte="0"/>
      </iconSet>
    </cfRule>
    <cfRule type="iconSet" priority="146">
      <iconSet iconSet="5Arrows">
        <cfvo type="percent" val="0"/>
        <cfvo type="percent" val="20"/>
        <cfvo type="percent" val="40"/>
        <cfvo type="percent" val="60"/>
        <cfvo type="percent" val="80"/>
      </iconSet>
    </cfRule>
  </conditionalFormatting>
  <conditionalFormatting sqref="U64">
    <cfRule type="iconSet" priority="147">
      <iconSet iconSet="5Arrows">
        <cfvo type="percent" val="0"/>
        <cfvo type="percent" val="20"/>
        <cfvo type="percent" val="40"/>
        <cfvo type="percent" val="60"/>
        <cfvo type="percent" val="80"/>
      </iconSet>
    </cfRule>
  </conditionalFormatting>
  <conditionalFormatting sqref="W63:W73">
    <cfRule type="iconSet" priority="142">
      <iconSet iconSet="5Arrows">
        <cfvo type="percent" val="0"/>
        <cfvo type="num" val="90"/>
        <cfvo type="num" val="99" gte="0"/>
        <cfvo type="num" val="100" gte="0"/>
        <cfvo type="num" val="105" gte="0"/>
      </iconSet>
    </cfRule>
    <cfRule type="iconSet" priority="143">
      <iconSet iconSet="5Arrows">
        <cfvo type="percent" val="0"/>
        <cfvo type="percent" val="20"/>
        <cfvo type="percent" val="40"/>
        <cfvo type="percent" val="60"/>
        <cfvo type="percent" val="80"/>
      </iconSet>
    </cfRule>
  </conditionalFormatting>
  <conditionalFormatting sqref="W64">
    <cfRule type="iconSet" priority="144">
      <iconSet iconSet="5Arrows">
        <cfvo type="percent" val="0"/>
        <cfvo type="percent" val="20"/>
        <cfvo type="percent" val="40"/>
        <cfvo type="percent" val="60"/>
        <cfvo type="percent" val="80"/>
      </iconSet>
    </cfRule>
  </conditionalFormatting>
  <conditionalFormatting sqref="Y63:Y73">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Y64">
    <cfRule type="iconSet" priority="141">
      <iconSet iconSet="5Arrows">
        <cfvo type="percent" val="0"/>
        <cfvo type="percent" val="20"/>
        <cfvo type="percent" val="40"/>
        <cfvo type="percent" val="60"/>
        <cfvo type="percent" val="80"/>
      </iconSet>
    </cfRule>
  </conditionalFormatting>
  <conditionalFormatting sqref="AA63:AA73">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AA64">
    <cfRule type="iconSet" priority="138">
      <iconSet iconSet="5Arrows">
        <cfvo type="percent" val="0"/>
        <cfvo type="percent" val="20"/>
        <cfvo type="percent" val="40"/>
        <cfvo type="percent" val="60"/>
        <cfvo type="percent" val="80"/>
      </iconSet>
    </cfRule>
  </conditionalFormatting>
  <conditionalFormatting sqref="AC63:AC73">
    <cfRule type="iconSet" priority="133">
      <iconSet iconSet="5Arrows">
        <cfvo type="percent" val="0"/>
        <cfvo type="num" val="90"/>
        <cfvo type="num" val="99" gte="0"/>
        <cfvo type="num" val="100" gte="0"/>
        <cfvo type="num" val="105" gte="0"/>
      </iconSet>
    </cfRule>
    <cfRule type="iconSet" priority="134">
      <iconSet iconSet="5Arrows">
        <cfvo type="percent" val="0"/>
        <cfvo type="percent" val="20"/>
        <cfvo type="percent" val="40"/>
        <cfvo type="percent" val="60"/>
        <cfvo type="percent" val="80"/>
      </iconSet>
    </cfRule>
  </conditionalFormatting>
  <conditionalFormatting sqref="AC64">
    <cfRule type="iconSet" priority="135">
      <iconSet iconSet="5Arrows">
        <cfvo type="percent" val="0"/>
        <cfvo type="percent" val="20"/>
        <cfvo type="percent" val="40"/>
        <cfvo type="percent" val="60"/>
        <cfvo type="percent" val="80"/>
      </iconSet>
    </cfRule>
  </conditionalFormatting>
  <conditionalFormatting sqref="AE63:AE73">
    <cfRule type="iconSet" priority="130">
      <iconSet iconSet="5Arrows">
        <cfvo type="percent" val="0"/>
        <cfvo type="num" val="90"/>
        <cfvo type="num" val="99" gte="0"/>
        <cfvo type="num" val="100" gte="0"/>
        <cfvo type="num" val="105" gte="0"/>
      </iconSet>
    </cfRule>
    <cfRule type="iconSet" priority="131">
      <iconSet iconSet="5Arrows">
        <cfvo type="percent" val="0"/>
        <cfvo type="percent" val="20"/>
        <cfvo type="percent" val="40"/>
        <cfvo type="percent" val="60"/>
        <cfvo type="percent" val="80"/>
      </iconSet>
    </cfRule>
  </conditionalFormatting>
  <conditionalFormatting sqref="AE64">
    <cfRule type="iconSet" priority="132">
      <iconSet iconSet="5Arrows">
        <cfvo type="percent" val="0"/>
        <cfvo type="percent" val="20"/>
        <cfvo type="percent" val="40"/>
        <cfvo type="percent" val="60"/>
        <cfvo type="percent" val="80"/>
      </iconSet>
    </cfRule>
  </conditionalFormatting>
  <conditionalFormatting sqref="S75">
    <cfRule type="iconSet" priority="128">
      <iconSet iconSet="5Arrows">
        <cfvo type="percent" val="0"/>
        <cfvo type="num" val="90"/>
        <cfvo type="num" val="99" gte="0"/>
        <cfvo type="num" val="100" gte="0"/>
        <cfvo type="num" val="105" gte="0"/>
      </iconSet>
    </cfRule>
    <cfRule type="iconSet" priority="129">
      <iconSet iconSet="5Arrows">
        <cfvo type="percent" val="0"/>
        <cfvo type="percent" val="20"/>
        <cfvo type="percent" val="40"/>
        <cfvo type="percent" val="60"/>
        <cfvo type="percent" val="80"/>
      </iconSet>
    </cfRule>
  </conditionalFormatting>
  <conditionalFormatting sqref="Q75">
    <cfRule type="iconSet" priority="126">
      <iconSet iconSet="5Arrows">
        <cfvo type="percent" val="0"/>
        <cfvo type="num" val="90"/>
        <cfvo type="num" val="99" gte="0"/>
        <cfvo type="num" val="100" gte="0"/>
        <cfvo type="num" val="105" gte="0"/>
      </iconSet>
    </cfRule>
    <cfRule type="iconSet" priority="127">
      <iconSet iconSet="5Arrows">
        <cfvo type="percent" val="0"/>
        <cfvo type="percent" val="20"/>
        <cfvo type="percent" val="40"/>
        <cfvo type="percent" val="60"/>
        <cfvo type="percent" val="80"/>
      </iconSet>
    </cfRule>
  </conditionalFormatting>
  <conditionalFormatting sqref="O75">
    <cfRule type="iconSet" priority="124">
      <iconSet iconSet="5Arrows">
        <cfvo type="percent" val="0"/>
        <cfvo type="num" val="90"/>
        <cfvo type="num" val="99" gte="0"/>
        <cfvo type="num" val="100" gte="0"/>
        <cfvo type="num" val="105" gte="0"/>
      </iconSet>
    </cfRule>
    <cfRule type="iconSet" priority="125">
      <iconSet iconSet="5Arrows">
        <cfvo type="percent" val="0"/>
        <cfvo type="percent" val="20"/>
        <cfvo type="percent" val="40"/>
        <cfvo type="percent" val="60"/>
        <cfvo type="percent" val="80"/>
      </iconSet>
    </cfRule>
  </conditionalFormatting>
  <conditionalFormatting sqref="U75">
    <cfRule type="iconSet" priority="122">
      <iconSet iconSet="5Arrows">
        <cfvo type="percent" val="0"/>
        <cfvo type="num" val="90"/>
        <cfvo type="num" val="99" gte="0"/>
        <cfvo type="num" val="100" gte="0"/>
        <cfvo type="num" val="105" gte="0"/>
      </iconSet>
    </cfRule>
    <cfRule type="iconSet" priority="123">
      <iconSet iconSet="5Arrows">
        <cfvo type="percent" val="0"/>
        <cfvo type="percent" val="20"/>
        <cfvo type="percent" val="40"/>
        <cfvo type="percent" val="60"/>
        <cfvo type="percent" val="80"/>
      </iconSet>
    </cfRule>
  </conditionalFormatting>
  <conditionalFormatting sqref="W75">
    <cfRule type="iconSet" priority="120">
      <iconSet iconSet="5Arrows">
        <cfvo type="percent" val="0"/>
        <cfvo type="num" val="90"/>
        <cfvo type="num" val="99" gte="0"/>
        <cfvo type="num" val="100" gte="0"/>
        <cfvo type="num" val="105" gte="0"/>
      </iconSet>
    </cfRule>
    <cfRule type="iconSet" priority="121">
      <iconSet iconSet="5Arrows">
        <cfvo type="percent" val="0"/>
        <cfvo type="percent" val="20"/>
        <cfvo type="percent" val="40"/>
        <cfvo type="percent" val="60"/>
        <cfvo type="percent" val="80"/>
      </iconSet>
    </cfRule>
  </conditionalFormatting>
  <conditionalFormatting sqref="Y75">
    <cfRule type="iconSet" priority="118">
      <iconSet iconSet="5Arrows">
        <cfvo type="percent" val="0"/>
        <cfvo type="num" val="90"/>
        <cfvo type="num" val="99" gte="0"/>
        <cfvo type="num" val="100" gte="0"/>
        <cfvo type="num" val="105" gte="0"/>
      </iconSet>
    </cfRule>
    <cfRule type="iconSet" priority="119">
      <iconSet iconSet="5Arrows">
        <cfvo type="percent" val="0"/>
        <cfvo type="percent" val="20"/>
        <cfvo type="percent" val="40"/>
        <cfvo type="percent" val="60"/>
        <cfvo type="percent" val="80"/>
      </iconSet>
    </cfRule>
  </conditionalFormatting>
  <conditionalFormatting sqref="AA75">
    <cfRule type="iconSet" priority="116">
      <iconSet iconSet="5Arrows">
        <cfvo type="percent" val="0"/>
        <cfvo type="num" val="90"/>
        <cfvo type="num" val="99" gte="0"/>
        <cfvo type="num" val="100" gte="0"/>
        <cfvo type="num" val="105" gte="0"/>
      </iconSet>
    </cfRule>
    <cfRule type="iconSet" priority="117">
      <iconSet iconSet="5Arrows">
        <cfvo type="percent" val="0"/>
        <cfvo type="percent" val="20"/>
        <cfvo type="percent" val="40"/>
        <cfvo type="percent" val="60"/>
        <cfvo type="percent" val="80"/>
      </iconSet>
    </cfRule>
  </conditionalFormatting>
  <conditionalFormatting sqref="AC75">
    <cfRule type="iconSet" priority="114">
      <iconSet iconSet="5Arrows">
        <cfvo type="percent" val="0"/>
        <cfvo type="num" val="90"/>
        <cfvo type="num" val="99" gte="0"/>
        <cfvo type="num" val="100" gte="0"/>
        <cfvo type="num" val="105" gte="0"/>
      </iconSet>
    </cfRule>
    <cfRule type="iconSet" priority="115">
      <iconSet iconSet="5Arrows">
        <cfvo type="percent" val="0"/>
        <cfvo type="percent" val="20"/>
        <cfvo type="percent" val="40"/>
        <cfvo type="percent" val="60"/>
        <cfvo type="percent" val="80"/>
      </iconSet>
    </cfRule>
  </conditionalFormatting>
  <conditionalFormatting sqref="AE75">
    <cfRule type="iconSet" priority="112">
      <iconSet iconSet="5Arrows">
        <cfvo type="percent" val="0"/>
        <cfvo type="num" val="90"/>
        <cfvo type="num" val="99" gte="0"/>
        <cfvo type="num" val="100" gte="0"/>
        <cfvo type="num" val="105" gte="0"/>
      </iconSet>
    </cfRule>
    <cfRule type="iconSet" priority="113">
      <iconSet iconSet="5Arrows">
        <cfvo type="percent" val="0"/>
        <cfvo type="percent" val="20"/>
        <cfvo type="percent" val="40"/>
        <cfvo type="percent" val="60"/>
        <cfvo type="percent" val="80"/>
      </iconSet>
    </cfRule>
  </conditionalFormatting>
  <conditionalFormatting sqref="O18">
    <cfRule type="iconSet" priority="110">
      <iconSet iconSet="5Arrows">
        <cfvo type="percent" val="0"/>
        <cfvo type="num" val="90"/>
        <cfvo type="num" val="99" gte="0"/>
        <cfvo type="num" val="100" gte="0"/>
        <cfvo type="num" val="105" gte="0"/>
      </iconSet>
    </cfRule>
    <cfRule type="iconSet" priority="111">
      <iconSet iconSet="5Arrows">
        <cfvo type="percent" val="0"/>
        <cfvo type="percent" val="20"/>
        <cfvo type="percent" val="40"/>
        <cfvo type="percent" val="60"/>
        <cfvo type="percent" val="80"/>
      </iconSet>
    </cfRule>
  </conditionalFormatting>
  <conditionalFormatting sqref="O37">
    <cfRule type="iconSet" priority="108">
      <iconSet iconSet="5Arrows">
        <cfvo type="percent" val="0"/>
        <cfvo type="num" val="90"/>
        <cfvo type="num" val="99" gte="0"/>
        <cfvo type="num" val="100" gte="0"/>
        <cfvo type="num" val="105" gte="0"/>
      </iconSet>
    </cfRule>
    <cfRule type="iconSet" priority="109">
      <iconSet iconSet="5Arrows">
        <cfvo type="percent" val="0"/>
        <cfvo type="percent" val="20"/>
        <cfvo type="percent" val="40"/>
        <cfvo type="percent" val="60"/>
        <cfvo type="percent" val="80"/>
      </iconSet>
    </cfRule>
  </conditionalFormatting>
  <conditionalFormatting sqref="Q37">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S37">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U37">
    <cfRule type="iconSet" priority="102">
      <iconSet iconSet="5Arrows">
        <cfvo type="percent" val="0"/>
        <cfvo type="num" val="90"/>
        <cfvo type="num" val="99" gte="0"/>
        <cfvo type="num" val="100" gte="0"/>
        <cfvo type="num" val="105" gte="0"/>
      </iconSet>
    </cfRule>
    <cfRule type="iconSet" priority="103">
      <iconSet iconSet="5Arrows">
        <cfvo type="percent" val="0"/>
        <cfvo type="percent" val="20"/>
        <cfvo type="percent" val="40"/>
        <cfvo type="percent" val="60"/>
        <cfvo type="percent" val="80"/>
      </iconSet>
    </cfRule>
  </conditionalFormatting>
  <conditionalFormatting sqref="W37">
    <cfRule type="iconSet" priority="100">
      <iconSet iconSet="5Arrows">
        <cfvo type="percent" val="0"/>
        <cfvo type="num" val="90"/>
        <cfvo type="num" val="99" gte="0"/>
        <cfvo type="num" val="100" gte="0"/>
        <cfvo type="num" val="105" gte="0"/>
      </iconSet>
    </cfRule>
    <cfRule type="iconSet" priority="101">
      <iconSet iconSet="5Arrows">
        <cfvo type="percent" val="0"/>
        <cfvo type="percent" val="20"/>
        <cfvo type="percent" val="40"/>
        <cfvo type="percent" val="60"/>
        <cfvo type="percent" val="80"/>
      </iconSet>
    </cfRule>
  </conditionalFormatting>
  <conditionalFormatting sqref="Y37">
    <cfRule type="iconSet" priority="98">
      <iconSet iconSet="5Arrows">
        <cfvo type="percent" val="0"/>
        <cfvo type="num" val="90"/>
        <cfvo type="num" val="99" gte="0"/>
        <cfvo type="num" val="100" gte="0"/>
        <cfvo type="num" val="105" gte="0"/>
      </iconSet>
    </cfRule>
    <cfRule type="iconSet" priority="99">
      <iconSet iconSet="5Arrows">
        <cfvo type="percent" val="0"/>
        <cfvo type="percent" val="20"/>
        <cfvo type="percent" val="40"/>
        <cfvo type="percent" val="60"/>
        <cfvo type="percent" val="80"/>
      </iconSet>
    </cfRule>
  </conditionalFormatting>
  <conditionalFormatting sqref="AA37">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AC37">
    <cfRule type="iconSet" priority="94">
      <iconSet iconSet="5Arrows">
        <cfvo type="percent" val="0"/>
        <cfvo type="num" val="90"/>
        <cfvo type="num" val="99" gte="0"/>
        <cfvo type="num" val="100" gte="0"/>
        <cfvo type="num" val="105" gte="0"/>
      </iconSet>
    </cfRule>
    <cfRule type="iconSet" priority="95">
      <iconSet iconSet="5Arrows">
        <cfvo type="percent" val="0"/>
        <cfvo type="percent" val="20"/>
        <cfvo type="percent" val="40"/>
        <cfvo type="percent" val="60"/>
        <cfvo type="percent" val="80"/>
      </iconSet>
    </cfRule>
  </conditionalFormatting>
  <conditionalFormatting sqref="AE37">
    <cfRule type="iconSet" priority="92">
      <iconSet iconSet="5Arrows">
        <cfvo type="percent" val="0"/>
        <cfvo type="num" val="90"/>
        <cfvo type="num" val="99" gte="0"/>
        <cfvo type="num" val="100" gte="0"/>
        <cfvo type="num" val="105" gte="0"/>
      </iconSet>
    </cfRule>
    <cfRule type="iconSet" priority="93">
      <iconSet iconSet="5Arrows">
        <cfvo type="percent" val="0"/>
        <cfvo type="percent" val="20"/>
        <cfvo type="percent" val="40"/>
        <cfvo type="percent" val="60"/>
        <cfvo type="percent" val="80"/>
      </iconSet>
    </cfRule>
  </conditionalFormatting>
  <conditionalFormatting sqref="O56">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Q56">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S56">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U56">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W56">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Y56">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AA56">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AC56">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AE56">
    <cfRule type="iconSet" priority="74">
      <iconSet iconSet="5Arrows">
        <cfvo type="percent" val="0"/>
        <cfvo type="num" val="90"/>
        <cfvo type="num" val="99" gte="0"/>
        <cfvo type="num" val="100" gte="0"/>
        <cfvo type="num" val="105" gte="0"/>
      </iconSet>
    </cfRule>
    <cfRule type="iconSet" priority="75">
      <iconSet iconSet="5Arrows">
        <cfvo type="percent" val="0"/>
        <cfvo type="percent" val="20"/>
        <cfvo type="percent" val="40"/>
        <cfvo type="percent" val="60"/>
        <cfvo type="percent" val="80"/>
      </iconSet>
    </cfRule>
  </conditionalFormatting>
  <conditionalFormatting sqref="AR25:AR28">
    <cfRule type="iconSet" priority="72">
      <iconSet iconSet="5Arrows">
        <cfvo type="percent" val="0"/>
        <cfvo type="num" val="90"/>
        <cfvo type="num" val="99" gte="0"/>
        <cfvo type="num" val="100" gte="0"/>
        <cfvo type="num" val="105" gte="0"/>
      </iconSet>
    </cfRule>
    <cfRule type="iconSet" priority="73">
      <iconSet iconSet="5Arrows">
        <cfvo type="percent" val="0"/>
        <cfvo type="percent" val="20"/>
        <cfvo type="percent" val="40"/>
        <cfvo type="percent" val="60"/>
        <cfvo type="percent" val="80"/>
      </iconSet>
    </cfRule>
  </conditionalFormatting>
  <conditionalFormatting sqref="AQ25:AQ28">
    <cfRule type="dataBar" priority="71">
      <dataBar>
        <cfvo type="min"/>
        <cfvo type="max"/>
        <color rgb="FF008AEF"/>
      </dataBar>
      <extLst>
        <ext xmlns:x14="http://schemas.microsoft.com/office/spreadsheetml/2009/9/main" uri="{B025F937-C7B1-47D3-B67F-A62EFF666E3E}">
          <x14:id>{4A3B5266-392B-438D-BD6E-772C918B96DF}</x14:id>
        </ext>
      </extLst>
    </cfRule>
  </conditionalFormatting>
  <conditionalFormatting sqref="Q18">
    <cfRule type="iconSet" priority="69">
      <iconSet iconSet="5Arrows">
        <cfvo type="percent" val="0"/>
        <cfvo type="num" val="90"/>
        <cfvo type="num" val="99" gte="0"/>
        <cfvo type="num" val="100" gte="0"/>
        <cfvo type="num" val="105" gte="0"/>
      </iconSet>
    </cfRule>
    <cfRule type="iconSet" priority="70">
      <iconSet iconSet="5Arrows">
        <cfvo type="percent" val="0"/>
        <cfvo type="percent" val="20"/>
        <cfvo type="percent" val="40"/>
        <cfvo type="percent" val="60"/>
        <cfvo type="percent" val="80"/>
      </iconSet>
    </cfRule>
  </conditionalFormatting>
  <conditionalFormatting sqref="Q6:Q17">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S6:S17">
    <cfRule type="iconSet" priority="65">
      <iconSet iconSet="5Arrows">
        <cfvo type="percent" val="0"/>
        <cfvo type="num" val="90"/>
        <cfvo type="num" val="99" gte="0"/>
        <cfvo type="num" val="100" gte="0"/>
        <cfvo type="num" val="105" gte="0"/>
      </iconSet>
    </cfRule>
    <cfRule type="iconSet" priority="66">
      <iconSet iconSet="5Arrows">
        <cfvo type="percent" val="0"/>
        <cfvo type="percent" val="20"/>
        <cfvo type="percent" val="40"/>
        <cfvo type="percent" val="60"/>
        <cfvo type="percent" val="80"/>
      </iconSet>
    </cfRule>
  </conditionalFormatting>
  <conditionalFormatting sqref="S18">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U6:U17">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U18">
    <cfRule type="iconSet" priority="59">
      <iconSet iconSet="5Arrows">
        <cfvo type="percent" val="0"/>
        <cfvo type="num" val="90"/>
        <cfvo type="num" val="99" gte="0"/>
        <cfvo type="num" val="100" gte="0"/>
        <cfvo type="num" val="105" gte="0"/>
      </iconSet>
    </cfRule>
    <cfRule type="iconSet" priority="60">
      <iconSet iconSet="5Arrows">
        <cfvo type="percent" val="0"/>
        <cfvo type="percent" val="20"/>
        <cfvo type="percent" val="40"/>
        <cfvo type="percent" val="60"/>
        <cfvo type="percent" val="80"/>
      </iconSet>
    </cfRule>
  </conditionalFormatting>
  <conditionalFormatting sqref="W6:W17">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W18">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Y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Y6:Y17">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AA6:AA17">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E6:AE17">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A18">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C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E1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C6:AC17">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O55">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Q55">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S55">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55">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55">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55">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55">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55">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55">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74">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74">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74">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U74">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W74">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Y74">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74">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74">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74">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A1812D0C-E8F9-4E3B-A8DA-3C3EA697801D}">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4A3B5266-392B-438D-BD6E-772C918B96DF}">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2"/>
  <sheetViews>
    <sheetView showGridLines="0" topLeftCell="K1" zoomScale="85" zoomScaleNormal="85" workbookViewId="0">
      <selection activeCell="K1" sqref="A1:XFD1048576"/>
    </sheetView>
  </sheetViews>
  <sheetFormatPr defaultRowHeight="15" x14ac:dyDescent="0.25"/>
  <cols>
    <col min="1" max="1" width="9.140625" style="147"/>
    <col min="2" max="2" width="11.140625" style="147" customWidth="1"/>
    <col min="3" max="3" width="10.140625" style="147" bestFit="1" customWidth="1"/>
    <col min="4" max="5" width="11.7109375" style="147" customWidth="1"/>
    <col min="6" max="6" width="9.140625" style="147"/>
    <col min="7" max="8" width="10.85546875" style="147" customWidth="1"/>
    <col min="9" max="9" width="9.140625" style="147"/>
    <col min="10" max="11" width="10.7109375" style="147" customWidth="1"/>
    <col min="12" max="12" width="9.140625" style="147"/>
    <col min="13" max="13" width="10.7109375" style="147" customWidth="1"/>
    <col min="14" max="14" width="10.140625" style="147" bestFit="1" customWidth="1"/>
    <col min="15" max="15" width="11.7109375" style="104" customWidth="1"/>
    <col min="16" max="16" width="11.28515625" style="147" bestFit="1" customWidth="1"/>
    <col min="17" max="17" width="12" style="104" bestFit="1" customWidth="1"/>
    <col min="18" max="18" width="10.140625" style="147" customWidth="1"/>
    <col min="19" max="19" width="10.140625" style="104" customWidth="1"/>
    <col min="20" max="20" width="9.140625" style="147" customWidth="1"/>
    <col min="21" max="21" width="11.42578125" style="104" customWidth="1"/>
    <col min="22" max="22" width="10.7109375" style="147" customWidth="1"/>
    <col min="23" max="23" width="11.7109375" style="104" customWidth="1"/>
    <col min="24" max="24" width="9" style="147" customWidth="1"/>
    <col min="25" max="25" width="9" style="104" customWidth="1"/>
    <col min="26" max="26" width="9" style="147" customWidth="1"/>
    <col min="27" max="27" width="10.42578125" style="104" customWidth="1"/>
    <col min="28" max="28" width="10.7109375" style="147" customWidth="1"/>
    <col min="29" max="29" width="10" style="104" bestFit="1" customWidth="1"/>
    <col min="30" max="30" width="9" style="147" customWidth="1"/>
    <col min="31" max="31" width="9" style="104" customWidth="1"/>
    <col min="32" max="32" width="9.140625" style="147"/>
    <col min="33" max="33" width="18.140625" style="147" customWidth="1"/>
    <col min="34" max="39" width="9.140625" style="147"/>
    <col min="40" max="40" width="10.42578125" style="147" customWidth="1"/>
    <col min="41" max="41" width="11.5703125" style="147" customWidth="1"/>
    <col min="42" max="42" width="9.140625" style="147"/>
    <col min="43" max="43" width="11.42578125" style="147" customWidth="1"/>
    <col min="44" max="46" width="9.140625" style="147"/>
    <col min="47" max="47" width="15.85546875" style="147" customWidth="1"/>
    <col min="48" max="48" width="9.140625" style="147"/>
    <col min="49" max="49" width="16" style="147" customWidth="1"/>
    <col min="50" max="55" width="9.140625" style="147"/>
    <col min="56" max="56" width="9.140625" style="147" customWidth="1"/>
    <col min="57" max="16384" width="9.140625" style="147"/>
  </cols>
  <sheetData>
    <row r="1" spans="2:33" x14ac:dyDescent="0.25">
      <c r="G1" s="248"/>
      <c r="H1" s="248"/>
      <c r="U1" s="256"/>
      <c r="V1" s="256"/>
      <c r="W1" s="255"/>
      <c r="X1" s="255"/>
      <c r="AG1" s="493"/>
    </row>
    <row r="2" spans="2:33" ht="23.25" x14ac:dyDescent="0.35">
      <c r="B2" s="183" t="s">
        <v>46</v>
      </c>
      <c r="C2" s="248"/>
      <c r="D2" s="340"/>
      <c r="E2" s="276"/>
      <c r="F2" s="276"/>
      <c r="G2" s="276"/>
      <c r="H2" s="276"/>
      <c r="I2" s="276"/>
      <c r="J2" s="276"/>
      <c r="K2" s="276"/>
      <c r="L2" s="276"/>
      <c r="M2" s="276"/>
      <c r="N2" s="276"/>
      <c r="O2" s="514"/>
      <c r="P2" s="276"/>
      <c r="Q2" s="514"/>
      <c r="R2" s="276"/>
      <c r="U2" s="256"/>
      <c r="V2" s="256"/>
      <c r="W2" s="255"/>
      <c r="X2" s="255"/>
    </row>
    <row r="3" spans="2:33" ht="15.75" thickBot="1" x14ac:dyDescent="0.3"/>
    <row r="4" spans="2:33" x14ac:dyDescent="0.25">
      <c r="B4" s="2093">
        <v>2021</v>
      </c>
      <c r="C4" s="2095" t="s">
        <v>261</v>
      </c>
      <c r="D4" s="2096"/>
      <c r="E4" s="2097"/>
      <c r="F4" s="2095" t="s">
        <v>262</v>
      </c>
      <c r="G4" s="2096"/>
      <c r="H4" s="2097"/>
      <c r="I4" s="2095" t="s">
        <v>263</v>
      </c>
      <c r="J4" s="2096"/>
      <c r="K4" s="2097"/>
      <c r="M4" s="2098">
        <v>2022</v>
      </c>
      <c r="N4" s="2100" t="s">
        <v>261</v>
      </c>
      <c r="O4" s="2101"/>
      <c r="P4" s="2101"/>
      <c r="Q4" s="2101"/>
      <c r="R4" s="2101"/>
      <c r="S4" s="2102"/>
      <c r="T4" s="2100" t="s">
        <v>262</v>
      </c>
      <c r="U4" s="2101"/>
      <c r="V4" s="2101"/>
      <c r="W4" s="2101"/>
      <c r="X4" s="2101"/>
      <c r="Y4" s="2101"/>
      <c r="Z4" s="2100" t="s">
        <v>263</v>
      </c>
      <c r="AA4" s="2101"/>
      <c r="AB4" s="2101"/>
      <c r="AC4" s="2101"/>
      <c r="AD4" s="2101"/>
      <c r="AE4" s="2102"/>
    </row>
    <row r="5" spans="2:33" ht="30.75" thickBot="1" x14ac:dyDescent="0.3">
      <c r="B5" s="2094"/>
      <c r="C5" s="209" t="s">
        <v>264</v>
      </c>
      <c r="D5" s="219" t="s">
        <v>148</v>
      </c>
      <c r="E5" s="214" t="s">
        <v>268</v>
      </c>
      <c r="F5" s="209" t="s">
        <v>264</v>
      </c>
      <c r="G5" s="219" t="s">
        <v>148</v>
      </c>
      <c r="H5" s="214" t="s">
        <v>268</v>
      </c>
      <c r="I5" s="209" t="s">
        <v>264</v>
      </c>
      <c r="J5" s="219" t="s">
        <v>148</v>
      </c>
      <c r="K5" s="214" t="s">
        <v>268</v>
      </c>
      <c r="M5" s="2099"/>
      <c r="N5" s="291" t="s">
        <v>264</v>
      </c>
      <c r="O5" s="526" t="s">
        <v>451</v>
      </c>
      <c r="P5" s="293" t="s">
        <v>148</v>
      </c>
      <c r="Q5" s="526" t="s">
        <v>451</v>
      </c>
      <c r="R5" s="295" t="s">
        <v>268</v>
      </c>
      <c r="S5" s="526" t="s">
        <v>451</v>
      </c>
      <c r="T5" s="291" t="s">
        <v>264</v>
      </c>
      <c r="U5" s="526" t="s">
        <v>451</v>
      </c>
      <c r="V5" s="293" t="s">
        <v>148</v>
      </c>
      <c r="W5" s="526" t="s">
        <v>451</v>
      </c>
      <c r="X5" s="295" t="s">
        <v>268</v>
      </c>
      <c r="Y5" s="526" t="s">
        <v>451</v>
      </c>
      <c r="Z5" s="291" t="s">
        <v>264</v>
      </c>
      <c r="AA5" s="526" t="s">
        <v>451</v>
      </c>
      <c r="AB5" s="293" t="s">
        <v>148</v>
      </c>
      <c r="AC5" s="526" t="s">
        <v>451</v>
      </c>
      <c r="AD5" s="295" t="s">
        <v>268</v>
      </c>
      <c r="AE5" s="670" t="s">
        <v>399</v>
      </c>
    </row>
    <row r="6" spans="2:33" x14ac:dyDescent="0.25">
      <c r="B6" s="202" t="s">
        <v>4</v>
      </c>
      <c r="C6" s="203">
        <v>34</v>
      </c>
      <c r="D6" s="215">
        <v>103</v>
      </c>
      <c r="E6" s="208">
        <v>3.0294117647058822</v>
      </c>
      <c r="F6" s="203">
        <v>10</v>
      </c>
      <c r="G6" s="215">
        <v>21</v>
      </c>
      <c r="H6" s="208">
        <v>2.1</v>
      </c>
      <c r="I6" s="203">
        <v>24</v>
      </c>
      <c r="J6" s="215">
        <v>82</v>
      </c>
      <c r="K6" s="208">
        <v>3.4166666666666665</v>
      </c>
      <c r="L6" s="147">
        <v>1</v>
      </c>
      <c r="M6" s="296" t="s">
        <v>4</v>
      </c>
      <c r="N6" s="297">
        <v>2025</v>
      </c>
      <c r="O6" s="504">
        <v>5955.8823529411766</v>
      </c>
      <c r="P6" s="335">
        <v>5275</v>
      </c>
      <c r="Q6" s="515">
        <v>5121.3592233009704</v>
      </c>
      <c r="R6" s="328">
        <v>2.6049382716049383</v>
      </c>
      <c r="S6" s="506">
        <v>85.988253625794087</v>
      </c>
      <c r="T6" s="500">
        <v>1363</v>
      </c>
      <c r="U6" s="959">
        <v>13630.000000000002</v>
      </c>
      <c r="V6" s="501">
        <v>3702</v>
      </c>
      <c r="W6" s="959">
        <v>17628.571428571428</v>
      </c>
      <c r="X6" s="328">
        <v>2.7160674981658106</v>
      </c>
      <c r="Y6" s="960">
        <v>129.33654753170526</v>
      </c>
      <c r="Z6" s="500">
        <v>662</v>
      </c>
      <c r="AA6" s="515">
        <v>2758.333333333333</v>
      </c>
      <c r="AB6" s="501">
        <v>1573</v>
      </c>
      <c r="AC6" s="515">
        <v>1918.2926829268292</v>
      </c>
      <c r="AD6" s="328">
        <v>2.3761329305135952</v>
      </c>
      <c r="AE6" s="960">
        <v>69.545354063812553</v>
      </c>
    </row>
    <row r="7" spans="2:33" x14ac:dyDescent="0.25">
      <c r="B7" s="191" t="s">
        <v>5</v>
      </c>
      <c r="C7" s="203">
        <v>73</v>
      </c>
      <c r="D7" s="215">
        <v>150</v>
      </c>
      <c r="E7" s="190">
        <v>2.0547945205479454</v>
      </c>
      <c r="F7" s="203">
        <v>41</v>
      </c>
      <c r="G7" s="215">
        <v>61</v>
      </c>
      <c r="H7" s="190">
        <v>1.4878048780487805</v>
      </c>
      <c r="I7" s="203">
        <v>32</v>
      </c>
      <c r="J7" s="215">
        <v>89</v>
      </c>
      <c r="K7" s="190">
        <v>2.78125</v>
      </c>
      <c r="L7" s="147">
        <v>1</v>
      </c>
      <c r="M7" s="300" t="s">
        <v>5</v>
      </c>
      <c r="N7" s="297">
        <v>2998</v>
      </c>
      <c r="O7" s="504">
        <v>4106.8493150684926</v>
      </c>
      <c r="P7" s="298">
        <v>7333</v>
      </c>
      <c r="Q7" s="506">
        <v>4888.6666666666661</v>
      </c>
      <c r="R7" s="332">
        <v>2.4459639759839895</v>
      </c>
      <c r="S7" s="506">
        <v>119.03691349788747</v>
      </c>
      <c r="T7" s="495">
        <v>2266</v>
      </c>
      <c r="U7" s="504">
        <v>5526.8292682926831</v>
      </c>
      <c r="V7" s="498">
        <v>5667</v>
      </c>
      <c r="W7" s="504">
        <v>9290.1639344262294</v>
      </c>
      <c r="X7" s="332">
        <v>2.5008826125330978</v>
      </c>
      <c r="Y7" s="511">
        <v>168.09211002271641</v>
      </c>
      <c r="Z7" s="495">
        <v>732</v>
      </c>
      <c r="AA7" s="506">
        <v>2287.5</v>
      </c>
      <c r="AB7" s="498">
        <v>1666</v>
      </c>
      <c r="AC7" s="506">
        <v>1871.9101123595508</v>
      </c>
      <c r="AD7" s="332">
        <v>2.2759562841530054</v>
      </c>
      <c r="AE7" s="511">
        <v>81.832136059433907</v>
      </c>
    </row>
    <row r="8" spans="2:33" x14ac:dyDescent="0.25">
      <c r="B8" s="191" t="s">
        <v>6</v>
      </c>
      <c r="C8" s="203">
        <v>122</v>
      </c>
      <c r="D8" s="215">
        <v>528</v>
      </c>
      <c r="E8" s="190">
        <v>4.3278688524590168</v>
      </c>
      <c r="F8" s="203">
        <v>36</v>
      </c>
      <c r="G8" s="215">
        <v>106</v>
      </c>
      <c r="H8" s="190">
        <v>2.9444444444444446</v>
      </c>
      <c r="I8" s="203">
        <v>86</v>
      </c>
      <c r="J8" s="215">
        <v>422</v>
      </c>
      <c r="K8" s="190">
        <v>4.9069767441860463</v>
      </c>
      <c r="L8" s="147">
        <v>1</v>
      </c>
      <c r="M8" s="300" t="s">
        <v>6</v>
      </c>
      <c r="N8" s="297">
        <v>3343</v>
      </c>
      <c r="O8" s="504">
        <v>2740.1639344262298</v>
      </c>
      <c r="P8" s="298">
        <v>8755</v>
      </c>
      <c r="Q8" s="506">
        <v>1658.1439393939395</v>
      </c>
      <c r="R8" s="332">
        <v>2.6189051749925216</v>
      </c>
      <c r="S8" s="506">
        <v>60.512581694902956</v>
      </c>
      <c r="T8" s="495">
        <v>2215</v>
      </c>
      <c r="U8" s="504">
        <v>6152.7777777777783</v>
      </c>
      <c r="V8" s="498">
        <v>6021</v>
      </c>
      <c r="W8" s="504">
        <v>5680.1886792452833</v>
      </c>
      <c r="X8" s="332">
        <v>2.7182844243792323</v>
      </c>
      <c r="Y8" s="511">
        <v>92.3190936581626</v>
      </c>
      <c r="Z8" s="495">
        <v>1128</v>
      </c>
      <c r="AA8" s="506">
        <v>1311.6279069767443</v>
      </c>
      <c r="AB8" s="498">
        <v>2734</v>
      </c>
      <c r="AC8" s="506">
        <v>647.8672985781991</v>
      </c>
      <c r="AD8" s="332">
        <v>2.4237588652482271</v>
      </c>
      <c r="AE8" s="511">
        <v>49.394138012167666</v>
      </c>
    </row>
    <row r="9" spans="2:33" x14ac:dyDescent="0.25">
      <c r="B9" s="191" t="s">
        <v>7</v>
      </c>
      <c r="C9" s="203">
        <v>81</v>
      </c>
      <c r="D9" s="215">
        <v>191</v>
      </c>
      <c r="E9" s="190">
        <v>2.3580246913580245</v>
      </c>
      <c r="F9" s="203">
        <v>35</v>
      </c>
      <c r="G9" s="215">
        <v>100</v>
      </c>
      <c r="H9" s="190">
        <v>2.8571428571428572</v>
      </c>
      <c r="I9" s="203">
        <v>46</v>
      </c>
      <c r="J9" s="215">
        <v>91</v>
      </c>
      <c r="K9" s="190">
        <v>1.9782608695652173</v>
      </c>
      <c r="L9" s="147">
        <v>1</v>
      </c>
      <c r="M9" s="300" t="s">
        <v>7</v>
      </c>
      <c r="N9" s="297">
        <v>4893</v>
      </c>
      <c r="O9" s="504">
        <v>6040.7407407407409</v>
      </c>
      <c r="P9" s="298">
        <v>11123</v>
      </c>
      <c r="Q9" s="506">
        <v>5823.560209424084</v>
      </c>
      <c r="R9" s="332">
        <v>2.2732474964234619</v>
      </c>
      <c r="S9" s="510">
        <v>96.404736759319604</v>
      </c>
      <c r="T9" s="495">
        <v>2889</v>
      </c>
      <c r="U9" s="505">
        <v>8254.2857142857138</v>
      </c>
      <c r="V9" s="498">
        <v>6765</v>
      </c>
      <c r="W9" s="504">
        <v>6765.0000000000009</v>
      </c>
      <c r="X9" s="332">
        <v>2.3416407061266873</v>
      </c>
      <c r="Y9" s="510">
        <v>81.957424714434055</v>
      </c>
      <c r="Z9" s="495">
        <v>2004</v>
      </c>
      <c r="AA9" s="505">
        <v>4356.521739130435</v>
      </c>
      <c r="AB9" s="498">
        <v>4358</v>
      </c>
      <c r="AC9" s="505">
        <v>4789.0109890109889</v>
      </c>
      <c r="AD9" s="332">
        <v>2.1746506986027945</v>
      </c>
      <c r="AE9" s="510">
        <v>109.92739795135004</v>
      </c>
    </row>
    <row r="10" spans="2:33" x14ac:dyDescent="0.25">
      <c r="B10" s="191" t="s">
        <v>8</v>
      </c>
      <c r="C10" s="203">
        <v>466</v>
      </c>
      <c r="D10" s="215">
        <v>793</v>
      </c>
      <c r="E10" s="190">
        <v>1.701716738197425</v>
      </c>
      <c r="F10" s="203">
        <v>286</v>
      </c>
      <c r="G10" s="215">
        <v>496</v>
      </c>
      <c r="H10" s="190">
        <v>1.7342657342657342</v>
      </c>
      <c r="I10" s="203">
        <v>180</v>
      </c>
      <c r="J10" s="215">
        <v>297</v>
      </c>
      <c r="K10" s="190">
        <v>1.65</v>
      </c>
      <c r="L10" s="147">
        <v>1</v>
      </c>
      <c r="M10" s="300" t="s">
        <v>8</v>
      </c>
      <c r="N10" s="297">
        <v>5793</v>
      </c>
      <c r="O10" s="504">
        <v>1243.1330472103004</v>
      </c>
      <c r="P10" s="298">
        <v>13495</v>
      </c>
      <c r="Q10" s="506">
        <v>1701.7654476670871</v>
      </c>
      <c r="R10" s="332">
        <v>2.3295356464698775</v>
      </c>
      <c r="S10" s="511">
        <v>136.89326749747326</v>
      </c>
      <c r="T10" s="495">
        <v>2973</v>
      </c>
      <c r="U10" s="506">
        <v>1039.5104895104896</v>
      </c>
      <c r="V10" s="498">
        <v>7578</v>
      </c>
      <c r="W10" s="504">
        <v>1527.8225806451612</v>
      </c>
      <c r="X10" s="332">
        <v>2.5489404641775986</v>
      </c>
      <c r="Y10" s="511">
        <v>146.975196119918</v>
      </c>
      <c r="Z10" s="495">
        <v>2820</v>
      </c>
      <c r="AA10" s="506">
        <v>1566.6666666666665</v>
      </c>
      <c r="AB10" s="498">
        <v>5917</v>
      </c>
      <c r="AC10" s="506">
        <v>1992.2558922558924</v>
      </c>
      <c r="AD10" s="332">
        <v>2.09822695035461</v>
      </c>
      <c r="AE10" s="511">
        <v>127.16526971846123</v>
      </c>
    </row>
    <row r="11" spans="2:33" x14ac:dyDescent="0.25">
      <c r="B11" s="191" t="s">
        <v>9</v>
      </c>
      <c r="C11" s="203">
        <v>3649</v>
      </c>
      <c r="D11" s="215">
        <v>8750</v>
      </c>
      <c r="E11" s="190">
        <v>2.3979172375993425</v>
      </c>
      <c r="F11" s="203">
        <v>2339</v>
      </c>
      <c r="G11" s="215">
        <v>6058</v>
      </c>
      <c r="H11" s="190">
        <v>2.589995724668662</v>
      </c>
      <c r="I11" s="203">
        <v>1310</v>
      </c>
      <c r="J11" s="215">
        <v>2692</v>
      </c>
      <c r="K11" s="190">
        <v>2.0549618320610685</v>
      </c>
      <c r="L11" s="147">
        <v>1</v>
      </c>
      <c r="M11" s="300" t="s">
        <v>9</v>
      </c>
      <c r="N11" s="297">
        <v>9079</v>
      </c>
      <c r="O11" s="504">
        <v>248.80789257330775</v>
      </c>
      <c r="P11" s="298">
        <v>19984</v>
      </c>
      <c r="Q11" s="506">
        <v>228.38857142857142</v>
      </c>
      <c r="R11" s="332">
        <v>2.2011234717479899</v>
      </c>
      <c r="S11" s="511">
        <v>91.793137696096167</v>
      </c>
      <c r="T11" s="494">
        <v>4561</v>
      </c>
      <c r="U11" s="506">
        <v>194.99786233433093</v>
      </c>
      <c r="V11" s="498">
        <v>11694</v>
      </c>
      <c r="W11" s="504">
        <v>193.03400462198746</v>
      </c>
      <c r="X11" s="332">
        <v>2.5639114229335673</v>
      </c>
      <c r="Y11" s="511">
        <v>98.99288244043602</v>
      </c>
      <c r="Z11" s="494">
        <v>4518</v>
      </c>
      <c r="AA11" s="506">
        <v>344.8854961832061</v>
      </c>
      <c r="AB11" s="498">
        <v>8290</v>
      </c>
      <c r="AC11" s="506">
        <v>307.94947994056463</v>
      </c>
      <c r="AD11" s="332">
        <v>1.8348826914563967</v>
      </c>
      <c r="AE11" s="511">
        <v>89.290353856161957</v>
      </c>
    </row>
    <row r="12" spans="2:33" x14ac:dyDescent="0.25">
      <c r="B12" s="191" t="s">
        <v>10</v>
      </c>
      <c r="C12" s="203">
        <v>8697</v>
      </c>
      <c r="D12" s="215">
        <v>20603</v>
      </c>
      <c r="E12" s="190">
        <v>2.3689778084396917</v>
      </c>
      <c r="F12" s="203">
        <v>4207</v>
      </c>
      <c r="G12" s="215">
        <v>12829</v>
      </c>
      <c r="H12" s="190">
        <v>3.0494414071785121</v>
      </c>
      <c r="I12" s="203">
        <v>4490</v>
      </c>
      <c r="J12" s="215">
        <v>7774</v>
      </c>
      <c r="K12" s="190">
        <v>1.7314031180400891</v>
      </c>
      <c r="L12" s="147">
        <v>1</v>
      </c>
      <c r="M12" s="300" t="s">
        <v>10</v>
      </c>
      <c r="N12" s="297">
        <v>10464</v>
      </c>
      <c r="O12" s="504">
        <v>120.31735081062436</v>
      </c>
      <c r="P12" s="298">
        <v>22124</v>
      </c>
      <c r="Q12" s="506">
        <v>107.38242003591709</v>
      </c>
      <c r="R12" s="332">
        <v>2.1142966360856268</v>
      </c>
      <c r="S12" s="511">
        <v>89.249322157145556</v>
      </c>
      <c r="T12" s="494">
        <v>2282</v>
      </c>
      <c r="U12" s="506">
        <v>54.242928452579029</v>
      </c>
      <c r="V12" s="498">
        <v>8164</v>
      </c>
      <c r="W12" s="504">
        <v>63.637072258165098</v>
      </c>
      <c r="X12" s="332">
        <v>3.577563540753725</v>
      </c>
      <c r="Y12" s="511">
        <v>117.31865161704668</v>
      </c>
      <c r="Z12" s="494">
        <v>8182</v>
      </c>
      <c r="AA12" s="506">
        <v>182.22717149220492</v>
      </c>
      <c r="AB12" s="498">
        <v>13960</v>
      </c>
      <c r="AC12" s="506">
        <v>179.57293542577824</v>
      </c>
      <c r="AD12" s="332">
        <v>1.7061843070153997</v>
      </c>
      <c r="AE12" s="511">
        <v>98.543446597622136</v>
      </c>
    </row>
    <row r="13" spans="2:33" x14ac:dyDescent="0.25">
      <c r="B13" s="191" t="s">
        <v>11</v>
      </c>
      <c r="C13" s="203">
        <v>11435</v>
      </c>
      <c r="D13" s="215">
        <v>26779</v>
      </c>
      <c r="E13" s="190">
        <v>2.3418452120682116</v>
      </c>
      <c r="F13" s="203">
        <v>5762</v>
      </c>
      <c r="G13" s="215">
        <v>16757</v>
      </c>
      <c r="H13" s="190">
        <v>2.9081916001388408</v>
      </c>
      <c r="I13" s="203">
        <v>5673</v>
      </c>
      <c r="J13" s="215">
        <v>10022</v>
      </c>
      <c r="K13" s="190">
        <v>1.7666137845936893</v>
      </c>
      <c r="L13" s="147">
        <v>1</v>
      </c>
      <c r="M13" s="300" t="s">
        <v>11</v>
      </c>
      <c r="N13" s="297">
        <v>11277</v>
      </c>
      <c r="O13" s="504">
        <v>98.618277219064282</v>
      </c>
      <c r="P13" s="298">
        <v>25399</v>
      </c>
      <c r="Q13" s="506">
        <v>94.846708241532539</v>
      </c>
      <c r="R13" s="332">
        <v>2.2522834087079899</v>
      </c>
      <c r="S13" s="511">
        <v>96.17558825413893</v>
      </c>
      <c r="T13" s="494">
        <v>2841</v>
      </c>
      <c r="U13" s="506">
        <v>49.305796598403333</v>
      </c>
      <c r="V13" s="498">
        <v>8770</v>
      </c>
      <c r="W13" s="504">
        <v>52.33633705317181</v>
      </c>
      <c r="X13" s="332">
        <v>3.0869412178810278</v>
      </c>
      <c r="Y13" s="511">
        <v>106.14641819795001</v>
      </c>
      <c r="Z13" s="494">
        <v>8436</v>
      </c>
      <c r="AA13" s="506">
        <v>148.70438921205709</v>
      </c>
      <c r="AB13" s="498">
        <v>16629</v>
      </c>
      <c r="AC13" s="506">
        <v>165.92496507683097</v>
      </c>
      <c r="AD13" s="332">
        <v>1.9711948790896159</v>
      </c>
      <c r="AE13" s="511">
        <v>111.58040859185184</v>
      </c>
    </row>
    <row r="14" spans="2:33" x14ac:dyDescent="0.25">
      <c r="B14" s="191" t="s">
        <v>12</v>
      </c>
      <c r="C14" s="203">
        <v>7714</v>
      </c>
      <c r="D14" s="215">
        <v>17386</v>
      </c>
      <c r="E14" s="190">
        <v>2.2538242157116932</v>
      </c>
      <c r="F14" s="203">
        <v>4303</v>
      </c>
      <c r="G14" s="215">
        <v>11374</v>
      </c>
      <c r="H14" s="190">
        <v>2.6432721357192657</v>
      </c>
      <c r="I14" s="203">
        <v>3411</v>
      </c>
      <c r="J14" s="215">
        <v>6012</v>
      </c>
      <c r="K14" s="190">
        <v>1.762532981530343</v>
      </c>
      <c r="L14" s="147">
        <v>1</v>
      </c>
      <c r="M14" s="300" t="s">
        <v>12</v>
      </c>
      <c r="N14" s="297">
        <v>6811</v>
      </c>
      <c r="O14" s="504">
        <v>88.294010889292196</v>
      </c>
      <c r="P14" s="298">
        <v>14513</v>
      </c>
      <c r="Q14" s="506">
        <v>83.475209939031402</v>
      </c>
      <c r="R14" s="332">
        <v>2.130817794743797</v>
      </c>
      <c r="S14" s="511">
        <v>94.542324103610071</v>
      </c>
      <c r="T14" s="494">
        <v>2042</v>
      </c>
      <c r="U14" s="506">
        <v>47.455263769463166</v>
      </c>
      <c r="V14" s="498">
        <v>5581</v>
      </c>
      <c r="W14" s="504">
        <v>49.068049938456127</v>
      </c>
      <c r="X14" s="332">
        <v>2.7331047992164543</v>
      </c>
      <c r="Y14" s="511">
        <v>103.39854010047831</v>
      </c>
      <c r="Z14" s="494">
        <v>4769</v>
      </c>
      <c r="AA14" s="506">
        <v>139.81237173849311</v>
      </c>
      <c r="AB14" s="498">
        <v>8932</v>
      </c>
      <c r="AC14" s="506">
        <v>148.56952761144379</v>
      </c>
      <c r="AD14" s="332">
        <v>1.8729293352904173</v>
      </c>
      <c r="AE14" s="511">
        <v>106.26350569986049</v>
      </c>
    </row>
    <row r="15" spans="2:33" x14ac:dyDescent="0.25">
      <c r="B15" s="191" t="s">
        <v>13</v>
      </c>
      <c r="C15" s="203">
        <v>5716</v>
      </c>
      <c r="D15" s="215">
        <v>14116</v>
      </c>
      <c r="E15" s="190">
        <v>2.4695591322603221</v>
      </c>
      <c r="F15" s="203">
        <v>4304</v>
      </c>
      <c r="G15" s="215">
        <v>11390</v>
      </c>
      <c r="H15" s="190">
        <v>2.6463754646840147</v>
      </c>
      <c r="I15" s="203">
        <v>1412</v>
      </c>
      <c r="J15" s="215">
        <v>2726</v>
      </c>
      <c r="K15" s="190">
        <v>1.9305949008498584</v>
      </c>
      <c r="L15" s="147">
        <v>1</v>
      </c>
      <c r="M15" s="300" t="s">
        <v>13</v>
      </c>
      <c r="N15" s="297">
        <v>4188</v>
      </c>
      <c r="O15" s="504">
        <v>73.268019594121753</v>
      </c>
      <c r="P15" s="298">
        <v>10231</v>
      </c>
      <c r="Q15" s="506">
        <v>72.4780391045622</v>
      </c>
      <c r="R15" s="332">
        <v>2.4429321872015284</v>
      </c>
      <c r="S15" s="511">
        <v>98.921793582062449</v>
      </c>
      <c r="T15" s="494">
        <v>1993</v>
      </c>
      <c r="U15" s="506">
        <v>46.305762081784387</v>
      </c>
      <c r="V15" s="498">
        <v>5348</v>
      </c>
      <c r="W15" s="504">
        <v>46.953467954345918</v>
      </c>
      <c r="X15" s="332">
        <v>2.6833918715504264</v>
      </c>
      <c r="Y15" s="511">
        <v>101.39875869317854</v>
      </c>
      <c r="Z15" s="494">
        <v>2195</v>
      </c>
      <c r="AA15" s="506">
        <v>155.45325779036827</v>
      </c>
      <c r="AB15" s="498">
        <v>4883</v>
      </c>
      <c r="AC15" s="506">
        <v>179.12692589875275</v>
      </c>
      <c r="AD15" s="332">
        <v>2.224601366742597</v>
      </c>
      <c r="AE15" s="511">
        <v>115.22880153486965</v>
      </c>
    </row>
    <row r="16" spans="2:33" x14ac:dyDescent="0.25">
      <c r="B16" s="191" t="s">
        <v>14</v>
      </c>
      <c r="C16" s="203">
        <v>3384</v>
      </c>
      <c r="D16" s="215">
        <v>8572</v>
      </c>
      <c r="E16" s="190">
        <v>2.5330969267139478</v>
      </c>
      <c r="F16" s="203">
        <v>2823</v>
      </c>
      <c r="G16" s="215">
        <v>7337</v>
      </c>
      <c r="H16" s="190">
        <v>2.5990081473609634</v>
      </c>
      <c r="I16" s="203">
        <v>561</v>
      </c>
      <c r="J16" s="215">
        <v>1235</v>
      </c>
      <c r="K16" s="190">
        <v>2.2014260249554369</v>
      </c>
      <c r="L16" s="147">
        <v>1</v>
      </c>
      <c r="M16" s="300" t="s">
        <v>14</v>
      </c>
      <c r="N16" s="494">
        <v>2838</v>
      </c>
      <c r="O16" s="504">
        <v>83.865248226950357</v>
      </c>
      <c r="P16" s="298">
        <v>7869</v>
      </c>
      <c r="Q16" s="506">
        <v>91.798880074661696</v>
      </c>
      <c r="R16" s="332">
        <v>2.7727272727272729</v>
      </c>
      <c r="S16" s="511">
        <v>109.4599753955797</v>
      </c>
      <c r="T16" s="494">
        <v>1793</v>
      </c>
      <c r="U16" s="506">
        <v>63.513992206872118</v>
      </c>
      <c r="V16" s="498">
        <v>5107</v>
      </c>
      <c r="W16" s="504">
        <v>69.606106037890143</v>
      </c>
      <c r="X16" s="332">
        <v>2.8482989403234802</v>
      </c>
      <c r="Y16" s="511">
        <v>109.59176650583598</v>
      </c>
      <c r="Z16" s="494">
        <v>1045</v>
      </c>
      <c r="AA16" s="506">
        <v>186.27450980392157</v>
      </c>
      <c r="AB16" s="498">
        <v>2762</v>
      </c>
      <c r="AC16" s="506">
        <v>223.64372469635629</v>
      </c>
      <c r="AD16" s="332">
        <v>2.6430622009569378</v>
      </c>
      <c r="AE16" s="511">
        <v>120.06136799488598</v>
      </c>
    </row>
    <row r="17" spans="2:44" ht="15.75" thickBot="1" x14ac:dyDescent="0.3">
      <c r="B17" s="192" t="s">
        <v>15</v>
      </c>
      <c r="C17" s="198">
        <v>3076</v>
      </c>
      <c r="D17" s="217">
        <v>7701</v>
      </c>
      <c r="E17" s="220">
        <v>2.5035760728218466</v>
      </c>
      <c r="F17" s="198">
        <v>2416</v>
      </c>
      <c r="G17" s="217">
        <v>6251</v>
      </c>
      <c r="H17" s="220">
        <v>2.5873344370860929</v>
      </c>
      <c r="I17" s="198">
        <v>660</v>
      </c>
      <c r="J17" s="200">
        <v>1450</v>
      </c>
      <c r="K17" s="220">
        <v>2.1969696969696968</v>
      </c>
      <c r="L17" s="147">
        <v>1</v>
      </c>
      <c r="M17" s="303" t="s">
        <v>15</v>
      </c>
      <c r="N17" s="496">
        <v>3022</v>
      </c>
      <c r="O17" s="517">
        <v>98.244473342002607</v>
      </c>
      <c r="P17" s="305">
        <v>8602</v>
      </c>
      <c r="Q17" s="507">
        <v>111.69977924944811</v>
      </c>
      <c r="R17" s="329">
        <v>2.8464592984778294</v>
      </c>
      <c r="S17" s="512">
        <v>113.6957382433165</v>
      </c>
      <c r="T17" s="961">
        <v>1871</v>
      </c>
      <c r="U17" s="507">
        <v>77.442052980132445</v>
      </c>
      <c r="V17" s="499">
        <v>5623</v>
      </c>
      <c r="W17" s="518">
        <v>89.953607422812354</v>
      </c>
      <c r="X17" s="330">
        <v>3.005344735435596</v>
      </c>
      <c r="Y17" s="512">
        <v>116.15602112961764</v>
      </c>
      <c r="Z17" s="961">
        <v>1151</v>
      </c>
      <c r="AA17" s="507">
        <v>174.39393939393938</v>
      </c>
      <c r="AB17" s="499">
        <v>2979</v>
      </c>
      <c r="AC17" s="507">
        <v>205.44827586206895</v>
      </c>
      <c r="AD17" s="330">
        <v>2.5881841876629017</v>
      </c>
      <c r="AE17" s="512">
        <v>117.80700440396656</v>
      </c>
    </row>
    <row r="18" spans="2:44" ht="15.75" thickBot="1" x14ac:dyDescent="0.3">
      <c r="B18" s="193" t="s">
        <v>147</v>
      </c>
      <c r="C18" s="194">
        <v>44447</v>
      </c>
      <c r="D18" s="218">
        <v>105672</v>
      </c>
      <c r="E18" s="339">
        <v>2.377483294710554</v>
      </c>
      <c r="F18" s="194">
        <v>26562</v>
      </c>
      <c r="G18" s="218">
        <v>72780</v>
      </c>
      <c r="H18" s="339">
        <v>2.7400045177320984</v>
      </c>
      <c r="I18" s="194">
        <v>17885</v>
      </c>
      <c r="J18" s="218">
        <v>32892</v>
      </c>
      <c r="K18" s="221">
        <v>1.839083030472463</v>
      </c>
      <c r="M18" s="306" t="s">
        <v>147</v>
      </c>
      <c r="N18" s="307">
        <v>66731</v>
      </c>
      <c r="O18" s="508">
        <v>150.13611717326253</v>
      </c>
      <c r="P18" s="309">
        <v>154703</v>
      </c>
      <c r="Q18" s="508">
        <v>146.3992353698236</v>
      </c>
      <c r="R18" s="317">
        <v>2.3183078329412119</v>
      </c>
      <c r="S18" s="508">
        <v>97.511004098283422</v>
      </c>
      <c r="T18" s="309">
        <v>29089</v>
      </c>
      <c r="U18" s="508">
        <v>109.51359084406296</v>
      </c>
      <c r="V18" s="309">
        <v>80020</v>
      </c>
      <c r="W18" s="508">
        <v>109.94778785380599</v>
      </c>
      <c r="X18" s="958">
        <v>2.7508680257141873</v>
      </c>
      <c r="Y18" s="508">
        <v>100.39647773979148</v>
      </c>
      <c r="Z18" s="307">
        <v>37642</v>
      </c>
      <c r="AA18" s="508">
        <v>210.46687168017891</v>
      </c>
      <c r="AB18" s="962">
        <v>74683</v>
      </c>
      <c r="AC18" s="508">
        <v>227.05521099355468</v>
      </c>
      <c r="AD18" s="958">
        <v>1.9840337920408055</v>
      </c>
      <c r="AE18" s="508">
        <v>107.88168664310412</v>
      </c>
    </row>
    <row r="19" spans="2:44" ht="15.75" thickBot="1" x14ac:dyDescent="0.3">
      <c r="B19" s="237" t="s">
        <v>271</v>
      </c>
      <c r="C19" s="238">
        <v>1.1102135550613169E-2</v>
      </c>
      <c r="D19" s="239">
        <v>9.3919162612792848E-3</v>
      </c>
      <c r="F19" s="234">
        <v>0.59761063738835019</v>
      </c>
      <c r="G19" s="234">
        <v>0.6887349534408358</v>
      </c>
      <c r="H19" s="232"/>
      <c r="I19" s="234">
        <v>0.40238936261164981</v>
      </c>
      <c r="J19" s="234">
        <v>0.3112650465591642</v>
      </c>
      <c r="M19" s="237" t="s">
        <v>271</v>
      </c>
      <c r="N19" s="239">
        <v>1.1371808426157119E-2</v>
      </c>
      <c r="P19" s="239">
        <v>9.9258577824754834E-3</v>
      </c>
      <c r="T19" s="312">
        <v>0.43591434265933376</v>
      </c>
      <c r="V19" s="312">
        <v>0.51724918068815728</v>
      </c>
      <c r="Z19" s="315">
        <v>0.56408565734066629</v>
      </c>
      <c r="AB19" s="315">
        <v>0.48275081931184272</v>
      </c>
    </row>
    <row r="20" spans="2:44" x14ac:dyDescent="0.25">
      <c r="F20" s="235"/>
      <c r="G20" s="235"/>
      <c r="H20" s="232"/>
      <c r="I20" s="235"/>
      <c r="J20" s="235"/>
      <c r="T20" s="236"/>
      <c r="V20" s="236"/>
      <c r="Z20" s="236"/>
      <c r="AB20" s="236"/>
    </row>
    <row r="21" spans="2:44" ht="23.25" x14ac:dyDescent="0.35">
      <c r="B21" s="183" t="s">
        <v>265</v>
      </c>
      <c r="O21" s="452"/>
      <c r="P21" s="452"/>
      <c r="Q21" s="516"/>
      <c r="R21" s="268"/>
      <c r="S21" s="513"/>
      <c r="T21" s="269"/>
    </row>
    <row r="22" spans="2:44" ht="15.75" thickBot="1" x14ac:dyDescent="0.3">
      <c r="AA22" s="1059"/>
      <c r="AB22" s="138"/>
      <c r="AC22" s="1059"/>
    </row>
    <row r="23" spans="2:44" s="266" customFormat="1" x14ac:dyDescent="0.25">
      <c r="B23" s="2093">
        <v>2021</v>
      </c>
      <c r="C23" s="2110" t="s">
        <v>261</v>
      </c>
      <c r="D23" s="2111"/>
      <c r="E23" s="2112"/>
      <c r="F23" s="2110" t="s">
        <v>262</v>
      </c>
      <c r="G23" s="2111"/>
      <c r="H23" s="2112"/>
      <c r="I23" s="2110" t="s">
        <v>263</v>
      </c>
      <c r="J23" s="2111"/>
      <c r="K23" s="2112"/>
      <c r="M23" s="2098">
        <v>2022</v>
      </c>
      <c r="N23" s="2110" t="s">
        <v>261</v>
      </c>
      <c r="O23" s="2111"/>
      <c r="P23" s="2111"/>
      <c r="Q23" s="2111"/>
      <c r="R23" s="2111"/>
      <c r="S23" s="2112"/>
      <c r="T23" s="2110" t="s">
        <v>262</v>
      </c>
      <c r="U23" s="2111"/>
      <c r="V23" s="2111"/>
      <c r="W23" s="2111"/>
      <c r="X23" s="2111"/>
      <c r="Y23" s="2112"/>
      <c r="Z23" s="2110" t="s">
        <v>263</v>
      </c>
      <c r="AA23" s="2111"/>
      <c r="AB23" s="2111"/>
      <c r="AC23" s="2111"/>
      <c r="AD23" s="2111"/>
      <c r="AE23" s="2112"/>
      <c r="AG23" s="242" t="s">
        <v>1511</v>
      </c>
    </row>
    <row r="24" spans="2:44" s="266" customFormat="1" ht="54.75" customHeight="1" thickBot="1" x14ac:dyDescent="0.3">
      <c r="B24" s="2094"/>
      <c r="C24" s="1013" t="s">
        <v>264</v>
      </c>
      <c r="D24" s="1014" t="s">
        <v>148</v>
      </c>
      <c r="E24" s="214" t="s">
        <v>268</v>
      </c>
      <c r="F24" s="1013" t="s">
        <v>264</v>
      </c>
      <c r="G24" s="1014" t="s">
        <v>148</v>
      </c>
      <c r="H24" s="214" t="s">
        <v>268</v>
      </c>
      <c r="I24" s="1013" t="s">
        <v>264</v>
      </c>
      <c r="J24" s="1014" t="s">
        <v>148</v>
      </c>
      <c r="K24" s="214" t="s">
        <v>268</v>
      </c>
      <c r="M24" s="2099"/>
      <c r="N24" s="1013" t="s">
        <v>264</v>
      </c>
      <c r="O24" s="668" t="s">
        <v>451</v>
      </c>
      <c r="P24" s="1015" t="s">
        <v>148</v>
      </c>
      <c r="Q24" s="668" t="s">
        <v>451</v>
      </c>
      <c r="R24" s="228" t="s">
        <v>268</v>
      </c>
      <c r="S24" s="668" t="s">
        <v>451</v>
      </c>
      <c r="T24" s="1013" t="s">
        <v>264</v>
      </c>
      <c r="U24" s="668" t="s">
        <v>451</v>
      </c>
      <c r="V24" s="1015" t="s">
        <v>148</v>
      </c>
      <c r="W24" s="668" t="s">
        <v>451</v>
      </c>
      <c r="X24" s="228" t="s">
        <v>268</v>
      </c>
      <c r="Y24" s="668" t="s">
        <v>451</v>
      </c>
      <c r="Z24" s="1013" t="s">
        <v>264</v>
      </c>
      <c r="AA24" s="668" t="s">
        <v>451</v>
      </c>
      <c r="AB24" s="1015" t="s">
        <v>148</v>
      </c>
      <c r="AC24" s="668" t="s">
        <v>451</v>
      </c>
      <c r="AD24" s="228" t="s">
        <v>268</v>
      </c>
      <c r="AE24" s="669" t="s">
        <v>451</v>
      </c>
      <c r="AG24" s="284" t="s">
        <v>274</v>
      </c>
      <c r="AH24" s="285" t="s">
        <v>275</v>
      </c>
      <c r="AI24" s="285" t="s">
        <v>133</v>
      </c>
      <c r="AJ24" s="285" t="s">
        <v>276</v>
      </c>
      <c r="AK24" s="285" t="s">
        <v>277</v>
      </c>
      <c r="AL24" s="285" t="s">
        <v>278</v>
      </c>
      <c r="AM24" s="285" t="s">
        <v>279</v>
      </c>
      <c r="AN24" s="285" t="s">
        <v>452</v>
      </c>
      <c r="AO24" s="285" t="s">
        <v>453</v>
      </c>
      <c r="AP24" s="285" t="s">
        <v>454</v>
      </c>
      <c r="AQ24" s="285" t="s">
        <v>898</v>
      </c>
      <c r="AR24" s="285" t="s">
        <v>455</v>
      </c>
    </row>
    <row r="25" spans="2:44" s="266" customFormat="1" x14ac:dyDescent="0.25">
      <c r="B25" s="1016" t="s">
        <v>4</v>
      </c>
      <c r="C25" s="1017">
        <v>12036</v>
      </c>
      <c r="D25" s="1018">
        <v>62406</v>
      </c>
      <c r="E25" s="208">
        <v>5.1849451645064804</v>
      </c>
      <c r="F25" s="1017">
        <v>6399</v>
      </c>
      <c r="G25" s="1018">
        <v>36140</v>
      </c>
      <c r="H25" s="208">
        <v>5.6477574621034536</v>
      </c>
      <c r="I25" s="1017">
        <v>5637</v>
      </c>
      <c r="J25" s="1018">
        <v>26266</v>
      </c>
      <c r="K25" s="208">
        <v>4.6595706936313643</v>
      </c>
      <c r="L25" s="266">
        <v>1</v>
      </c>
      <c r="M25" s="1016" t="s">
        <v>4</v>
      </c>
      <c r="N25" s="1017">
        <v>186586</v>
      </c>
      <c r="O25" s="503">
        <v>1550.2326354270522</v>
      </c>
      <c r="P25" s="1019">
        <v>564585</v>
      </c>
      <c r="Q25" s="503">
        <v>904.69666378232864</v>
      </c>
      <c r="R25" s="229">
        <v>3.0258701081538808</v>
      </c>
      <c r="S25" s="503">
        <v>58.358767781527597</v>
      </c>
      <c r="T25" s="520">
        <v>92506</v>
      </c>
      <c r="U25" s="503">
        <v>1445.6321300203158</v>
      </c>
      <c r="V25" s="523">
        <v>276450</v>
      </c>
      <c r="W25" s="503">
        <v>764.94189263973431</v>
      </c>
      <c r="X25" s="229">
        <v>2.9884548029317015</v>
      </c>
      <c r="Y25" s="503">
        <v>52.914007426563245</v>
      </c>
      <c r="Z25" s="520">
        <v>94080</v>
      </c>
      <c r="AA25" s="503">
        <v>1668.97285790314</v>
      </c>
      <c r="AB25" s="523">
        <v>288135</v>
      </c>
      <c r="AC25" s="503">
        <v>1096.9885022462499</v>
      </c>
      <c r="AD25" s="229">
        <v>3.0626594387755102</v>
      </c>
      <c r="AE25" s="519">
        <v>65.728360832930605</v>
      </c>
      <c r="AG25" s="284" t="s">
        <v>46</v>
      </c>
      <c r="AH25" s="671">
        <v>150.13611717326253</v>
      </c>
      <c r="AI25" s="506">
        <v>109.51359084406296</v>
      </c>
      <c r="AJ25" s="506">
        <v>210.46687168017891</v>
      </c>
      <c r="AK25" s="671">
        <v>146.3992353698236</v>
      </c>
      <c r="AL25" s="506">
        <v>109.94778785380599</v>
      </c>
      <c r="AM25" s="506">
        <v>227.05521099355468</v>
      </c>
      <c r="AN25" s="1020">
        <v>0.48275081931184272</v>
      </c>
      <c r="AO25" s="290">
        <v>2.3183078329412119</v>
      </c>
      <c r="AP25" s="288">
        <v>97.511004098283422</v>
      </c>
      <c r="AQ25" s="290">
        <v>1.9840337920408055</v>
      </c>
      <c r="AR25" s="288">
        <v>107.88168664310412</v>
      </c>
    </row>
    <row r="26" spans="2:44" s="266" customFormat="1" x14ac:dyDescent="0.25">
      <c r="B26" s="1021" t="s">
        <v>5</v>
      </c>
      <c r="C26" s="1022">
        <v>18543</v>
      </c>
      <c r="D26" s="1023">
        <v>88780</v>
      </c>
      <c r="E26" s="190">
        <v>4.7877905409049237</v>
      </c>
      <c r="F26" s="1022">
        <v>9938</v>
      </c>
      <c r="G26" s="1023">
        <v>47574</v>
      </c>
      <c r="H26" s="190">
        <v>4.7870798953511775</v>
      </c>
      <c r="I26" s="1022">
        <v>8605</v>
      </c>
      <c r="J26" s="1023">
        <v>41206</v>
      </c>
      <c r="K26" s="190">
        <v>4.7886112725159791</v>
      </c>
      <c r="L26" s="266">
        <v>1</v>
      </c>
      <c r="M26" s="1021" t="s">
        <v>5</v>
      </c>
      <c r="N26" s="1022">
        <v>248935</v>
      </c>
      <c r="O26" s="503">
        <v>1342.4742490427655</v>
      </c>
      <c r="P26" s="1024">
        <v>696882</v>
      </c>
      <c r="Q26" s="503">
        <v>784.95381842757376</v>
      </c>
      <c r="R26" s="229">
        <v>2.7994536726454697</v>
      </c>
      <c r="S26" s="503">
        <v>58.470679716000163</v>
      </c>
      <c r="T26" s="521">
        <v>143797</v>
      </c>
      <c r="U26" s="503">
        <v>1446.9410344133628</v>
      </c>
      <c r="V26" s="524">
        <v>409822</v>
      </c>
      <c r="W26" s="503">
        <v>861.44112330264431</v>
      </c>
      <c r="X26" s="229">
        <v>2.8500038248364015</v>
      </c>
      <c r="Y26" s="503">
        <v>59.535330245983431</v>
      </c>
      <c r="Z26" s="521">
        <v>105138</v>
      </c>
      <c r="AA26" s="503">
        <v>1221.8245206275421</v>
      </c>
      <c r="AB26" s="524">
        <v>287060</v>
      </c>
      <c r="AC26" s="503">
        <v>696.64611949716061</v>
      </c>
      <c r="AD26" s="229">
        <v>2.7303163461355551</v>
      </c>
      <c r="AE26" s="519">
        <v>57.016871714062155</v>
      </c>
      <c r="AG26" s="284" t="s">
        <v>273</v>
      </c>
      <c r="AH26" s="671">
        <v>146.57576538717473</v>
      </c>
      <c r="AI26" s="506">
        <v>89.014361137136007</v>
      </c>
      <c r="AJ26" s="506">
        <v>214.77113354354188</v>
      </c>
      <c r="AK26" s="671">
        <v>138.52398346229236</v>
      </c>
      <c r="AL26" s="506">
        <v>85.327571233882182</v>
      </c>
      <c r="AM26" s="506">
        <v>210.15365171790651</v>
      </c>
      <c r="AN26" s="1020">
        <v>0.64653044102740065</v>
      </c>
      <c r="AO26" s="290">
        <v>2.6560276327565888</v>
      </c>
      <c r="AP26" s="288">
        <v>94.506744069448416</v>
      </c>
      <c r="AQ26" s="290">
        <v>2.5604000703322081</v>
      </c>
      <c r="AR26" s="288">
        <v>97.850045418371252</v>
      </c>
    </row>
    <row r="27" spans="2:44" s="266" customFormat="1" x14ac:dyDescent="0.25">
      <c r="B27" s="1021" t="s">
        <v>6</v>
      </c>
      <c r="C27" s="1022">
        <v>24395</v>
      </c>
      <c r="D27" s="1023">
        <v>103572</v>
      </c>
      <c r="E27" s="190">
        <v>4.245624103299857</v>
      </c>
      <c r="F27" s="1022">
        <v>11717</v>
      </c>
      <c r="G27" s="1023">
        <v>52564</v>
      </c>
      <c r="H27" s="190">
        <v>4.4861312622684988</v>
      </c>
      <c r="I27" s="1022">
        <v>12678</v>
      </c>
      <c r="J27" s="1023">
        <v>51008</v>
      </c>
      <c r="K27" s="190">
        <v>4.0233475311563334</v>
      </c>
      <c r="L27" s="266">
        <v>1</v>
      </c>
      <c r="M27" s="1021" t="s">
        <v>6</v>
      </c>
      <c r="N27" s="1022">
        <v>263972</v>
      </c>
      <c r="O27" s="503">
        <v>1082.0741955318713</v>
      </c>
      <c r="P27" s="1024">
        <v>724795</v>
      </c>
      <c r="Q27" s="503">
        <v>699.79820800988682</v>
      </c>
      <c r="R27" s="229">
        <v>2.7457268195111602</v>
      </c>
      <c r="S27" s="503">
        <v>64.671924614736369</v>
      </c>
      <c r="T27" s="521">
        <v>136724</v>
      </c>
      <c r="U27" s="503">
        <v>1166.8857216010924</v>
      </c>
      <c r="V27" s="524">
        <v>390601</v>
      </c>
      <c r="W27" s="503">
        <v>743.09603530933725</v>
      </c>
      <c r="X27" s="229">
        <v>2.8568576109534538</v>
      </c>
      <c r="Y27" s="503">
        <v>63.681988866033059</v>
      </c>
      <c r="Z27" s="521">
        <v>127248</v>
      </c>
      <c r="AA27" s="503">
        <v>1003.6914339801231</v>
      </c>
      <c r="AB27" s="524">
        <v>334194</v>
      </c>
      <c r="AC27" s="503">
        <v>655.17957967377663</v>
      </c>
      <c r="AD27" s="229">
        <v>2.6263202565069785</v>
      </c>
      <c r="AE27" s="519">
        <v>65.276992260028777</v>
      </c>
      <c r="AG27" s="284" t="s">
        <v>272</v>
      </c>
      <c r="AH27" s="671">
        <v>189.38986396269132</v>
      </c>
      <c r="AI27" s="506">
        <v>111.73511173511173</v>
      </c>
      <c r="AJ27" s="506">
        <v>215.0116454132513</v>
      </c>
      <c r="AK27" s="671">
        <v>175.14179336774913</v>
      </c>
      <c r="AL27" s="506">
        <v>97.385657927024937</v>
      </c>
      <c r="AM27" s="506">
        <v>196.33263027933538</v>
      </c>
      <c r="AN27" s="1020">
        <v>0.88091671417657069</v>
      </c>
      <c r="AO27" s="290">
        <v>2.2133369435277048</v>
      </c>
      <c r="AP27" s="288">
        <v>92.47685684079218</v>
      </c>
      <c r="AQ27" s="290">
        <v>2.284077035405645</v>
      </c>
      <c r="AR27" s="288">
        <v>91.312556537105252</v>
      </c>
    </row>
    <row r="28" spans="2:44" s="266" customFormat="1" x14ac:dyDescent="0.25">
      <c r="B28" s="1021" t="s">
        <v>7</v>
      </c>
      <c r="C28" s="1022">
        <v>29270</v>
      </c>
      <c r="D28" s="1023">
        <v>111722</v>
      </c>
      <c r="E28" s="190">
        <v>3.8169456781687736</v>
      </c>
      <c r="F28" s="1022">
        <v>20595</v>
      </c>
      <c r="G28" s="1023">
        <v>69885</v>
      </c>
      <c r="H28" s="190">
        <v>3.3932993445010924</v>
      </c>
      <c r="I28" s="1022">
        <v>8675</v>
      </c>
      <c r="J28" s="1023">
        <v>41837</v>
      </c>
      <c r="K28" s="190">
        <v>4.8227089337175792</v>
      </c>
      <c r="L28" s="266">
        <v>1</v>
      </c>
      <c r="M28" s="1021" t="s">
        <v>7</v>
      </c>
      <c r="N28" s="1022">
        <v>377409</v>
      </c>
      <c r="O28" s="503">
        <v>1289.4055346771438</v>
      </c>
      <c r="P28" s="1024">
        <v>927748</v>
      </c>
      <c r="Q28" s="503">
        <v>830.407618911226</v>
      </c>
      <c r="R28" s="229">
        <v>2.4582031695057616</v>
      </c>
      <c r="S28" s="503">
        <v>64.40236190851725</v>
      </c>
      <c r="T28" s="521">
        <v>158632</v>
      </c>
      <c r="U28" s="503">
        <v>770.24520514688038</v>
      </c>
      <c r="V28" s="524">
        <v>395568</v>
      </c>
      <c r="W28" s="503">
        <v>566.02704443013522</v>
      </c>
      <c r="X28" s="229">
        <v>2.4936204548893035</v>
      </c>
      <c r="Y28" s="503">
        <v>73.486604090212793</v>
      </c>
      <c r="Z28" s="521">
        <v>218777</v>
      </c>
      <c r="AA28" s="503">
        <v>2521.9250720461096</v>
      </c>
      <c r="AB28" s="524">
        <v>532180</v>
      </c>
      <c r="AC28" s="503">
        <v>1272.0319334560318</v>
      </c>
      <c r="AD28" s="229">
        <v>2.4325226143515999</v>
      </c>
      <c r="AE28" s="519">
        <v>50.43892649927129</v>
      </c>
      <c r="AG28" s="284" t="s">
        <v>270</v>
      </c>
      <c r="AH28" s="671">
        <v>222.19781860567048</v>
      </c>
      <c r="AI28" s="506">
        <v>116.215545840697</v>
      </c>
      <c r="AJ28" s="506">
        <v>241.68983243663985</v>
      </c>
      <c r="AK28" s="671">
        <v>227.92025555917431</v>
      </c>
      <c r="AL28" s="506">
        <v>109.2599910872691</v>
      </c>
      <c r="AM28" s="506">
        <v>246.81397979743886</v>
      </c>
      <c r="AN28" s="1020">
        <v>0.93415502735264133</v>
      </c>
      <c r="AO28" s="290">
        <v>2.1389256187598358</v>
      </c>
      <c r="AP28" s="288">
        <v>102.57537944765302</v>
      </c>
      <c r="AQ28" s="290">
        <v>2.1747911372843247</v>
      </c>
      <c r="AR28" s="288">
        <v>102.12013360642398</v>
      </c>
    </row>
    <row r="29" spans="2:44" s="266" customFormat="1" x14ac:dyDescent="0.25">
      <c r="B29" s="1021" t="s">
        <v>8</v>
      </c>
      <c r="C29" s="1022">
        <v>113378</v>
      </c>
      <c r="D29" s="1023">
        <v>317486</v>
      </c>
      <c r="E29" s="190">
        <v>2.8002434334703383</v>
      </c>
      <c r="F29" s="1022">
        <v>79559</v>
      </c>
      <c r="G29" s="1023">
        <v>214509</v>
      </c>
      <c r="H29" s="190">
        <v>2.6962254427531769</v>
      </c>
      <c r="I29" s="1022">
        <v>33819</v>
      </c>
      <c r="J29" s="1023">
        <v>102977</v>
      </c>
      <c r="K29" s="190">
        <v>3.0449451491764985</v>
      </c>
      <c r="L29" s="266">
        <v>1</v>
      </c>
      <c r="M29" s="1021" t="s">
        <v>8</v>
      </c>
      <c r="N29" s="1022">
        <v>461179</v>
      </c>
      <c r="O29" s="503">
        <v>406.7623348445025</v>
      </c>
      <c r="P29" s="1024">
        <v>1135969</v>
      </c>
      <c r="Q29" s="503">
        <v>357.80128887572994</v>
      </c>
      <c r="R29" s="229">
        <v>2.4631845769213254</v>
      </c>
      <c r="S29" s="503">
        <v>87.963230177767215</v>
      </c>
      <c r="T29" s="521">
        <v>187471</v>
      </c>
      <c r="U29" s="503">
        <v>235.63770283688834</v>
      </c>
      <c r="V29" s="524">
        <v>477144</v>
      </c>
      <c r="W29" s="503">
        <v>222.43542228997387</v>
      </c>
      <c r="X29" s="229">
        <v>2.5451616516687916</v>
      </c>
      <c r="Y29" s="503">
        <v>94.397212165977834</v>
      </c>
      <c r="Z29" s="521">
        <v>273708</v>
      </c>
      <c r="AA29" s="503">
        <v>809.33203228954142</v>
      </c>
      <c r="AB29" s="524">
        <v>658825</v>
      </c>
      <c r="AC29" s="503">
        <v>639.77878555405573</v>
      </c>
      <c r="AD29" s="229">
        <v>2.407035965335321</v>
      </c>
      <c r="AE29" s="519">
        <v>79.05022413905553</v>
      </c>
    </row>
    <row r="30" spans="2:44" s="266" customFormat="1" x14ac:dyDescent="0.25">
      <c r="B30" s="1021" t="s">
        <v>9</v>
      </c>
      <c r="C30" s="1022">
        <v>374920</v>
      </c>
      <c r="D30" s="1023">
        <v>1012446</v>
      </c>
      <c r="E30" s="190">
        <v>2.700432092179665</v>
      </c>
      <c r="F30" s="1022">
        <v>248977</v>
      </c>
      <c r="G30" s="1023">
        <v>695080</v>
      </c>
      <c r="H30" s="190">
        <v>2.791743815693819</v>
      </c>
      <c r="I30" s="1022">
        <v>125943</v>
      </c>
      <c r="J30" s="1023">
        <v>317366</v>
      </c>
      <c r="K30" s="190">
        <v>2.5199177405651763</v>
      </c>
      <c r="L30" s="266">
        <v>1</v>
      </c>
      <c r="M30" s="1021" t="s">
        <v>9</v>
      </c>
      <c r="N30" s="1022">
        <v>794983</v>
      </c>
      <c r="O30" s="503">
        <v>212.0407020164302</v>
      </c>
      <c r="P30" s="1024">
        <v>1973173</v>
      </c>
      <c r="Q30" s="503">
        <v>194.89167817345322</v>
      </c>
      <c r="R30" s="229">
        <v>2.4820316912437121</v>
      </c>
      <c r="S30" s="503">
        <v>91.912390555258511</v>
      </c>
      <c r="T30" s="521">
        <v>350998</v>
      </c>
      <c r="U30" s="503">
        <v>140.97607409519753</v>
      </c>
      <c r="V30" s="524">
        <v>878481</v>
      </c>
      <c r="W30" s="503">
        <v>126.38559590262992</v>
      </c>
      <c r="X30" s="229">
        <v>2.5028091328155715</v>
      </c>
      <c r="Y30" s="503">
        <v>89.650386928270493</v>
      </c>
      <c r="Z30" s="521">
        <v>443985</v>
      </c>
      <c r="AA30" s="503">
        <v>352.52852480884212</v>
      </c>
      <c r="AB30" s="524">
        <v>1094692</v>
      </c>
      <c r="AC30" s="503">
        <v>344.93045883932115</v>
      </c>
      <c r="AD30" s="229">
        <v>2.4656058200164419</v>
      </c>
      <c r="AE30" s="519">
        <v>97.844694702750374</v>
      </c>
    </row>
    <row r="31" spans="2:44" s="266" customFormat="1" x14ac:dyDescent="0.25">
      <c r="B31" s="1021" t="s">
        <v>10</v>
      </c>
      <c r="C31" s="1022">
        <v>769581</v>
      </c>
      <c r="D31" s="1023">
        <v>2275796</v>
      </c>
      <c r="E31" s="190">
        <v>2.9571883921250657</v>
      </c>
      <c r="F31" s="1022">
        <v>362181</v>
      </c>
      <c r="G31" s="1023">
        <v>1232393</v>
      </c>
      <c r="H31" s="190">
        <v>3.4026992028847456</v>
      </c>
      <c r="I31" s="1022">
        <v>407400</v>
      </c>
      <c r="J31" s="1023">
        <v>1043403</v>
      </c>
      <c r="K31" s="190">
        <v>2.5611266568483062</v>
      </c>
      <c r="L31" s="266">
        <v>1</v>
      </c>
      <c r="M31" s="1021" t="s">
        <v>10</v>
      </c>
      <c r="N31" s="1022">
        <v>951946</v>
      </c>
      <c r="O31" s="503">
        <v>123.69666091028755</v>
      </c>
      <c r="P31" s="1024">
        <v>2664290</v>
      </c>
      <c r="Q31" s="503">
        <v>117.07068647629224</v>
      </c>
      <c r="R31" s="229">
        <v>2.7987827040609448</v>
      </c>
      <c r="S31" s="503">
        <v>94.643368393912539</v>
      </c>
      <c r="T31" s="521">
        <v>185011</v>
      </c>
      <c r="U31" s="503">
        <v>51.082469814816342</v>
      </c>
      <c r="V31" s="524">
        <v>669774</v>
      </c>
      <c r="W31" s="503">
        <v>54.347436248015036</v>
      </c>
      <c r="X31" s="229">
        <v>3.6201847457718732</v>
      </c>
      <c r="Y31" s="503">
        <v>106.39155946263917</v>
      </c>
      <c r="Z31" s="521">
        <v>766935</v>
      </c>
      <c r="AA31" s="503">
        <v>188.25110456553756</v>
      </c>
      <c r="AB31" s="524">
        <v>1994516</v>
      </c>
      <c r="AC31" s="503">
        <v>191.15490371409706</v>
      </c>
      <c r="AD31" s="229">
        <v>2.6006323873600761</v>
      </c>
      <c r="AE31" s="519">
        <v>101.54251373730906</v>
      </c>
    </row>
    <row r="32" spans="2:44" s="266" customFormat="1" x14ac:dyDescent="0.25">
      <c r="B32" s="1021" t="s">
        <v>11</v>
      </c>
      <c r="C32" s="1022">
        <v>1020360</v>
      </c>
      <c r="D32" s="1023">
        <v>2980229</v>
      </c>
      <c r="E32" s="190">
        <v>2.9207622799796149</v>
      </c>
      <c r="F32" s="1022">
        <v>435634</v>
      </c>
      <c r="G32" s="1023">
        <v>1445102</v>
      </c>
      <c r="H32" s="190">
        <v>3.3172387830151</v>
      </c>
      <c r="I32" s="1022">
        <v>584726</v>
      </c>
      <c r="J32" s="1023">
        <v>1535127</v>
      </c>
      <c r="K32" s="190">
        <v>2.625378382353444</v>
      </c>
      <c r="L32" s="266">
        <v>1</v>
      </c>
      <c r="M32" s="1021" t="s">
        <v>11</v>
      </c>
      <c r="N32" s="1022">
        <v>1052917</v>
      </c>
      <c r="O32" s="503">
        <v>103.19073660276766</v>
      </c>
      <c r="P32" s="1024">
        <v>3035870</v>
      </c>
      <c r="Q32" s="503">
        <v>101.86700417988013</v>
      </c>
      <c r="R32" s="229">
        <v>2.8832946946435474</v>
      </c>
      <c r="S32" s="503">
        <v>98.717198397387932</v>
      </c>
      <c r="T32" s="521">
        <v>195630</v>
      </c>
      <c r="U32" s="503">
        <v>44.906963184691733</v>
      </c>
      <c r="V32" s="524">
        <v>697664</v>
      </c>
      <c r="W32" s="503">
        <v>48.277837827364436</v>
      </c>
      <c r="X32" s="229">
        <v>3.5662423963604764</v>
      </c>
      <c r="Y32" s="503">
        <v>107.50635180742256</v>
      </c>
      <c r="Z32" s="521">
        <v>857287</v>
      </c>
      <c r="AA32" s="503">
        <v>146.61345655914053</v>
      </c>
      <c r="AB32" s="524">
        <v>2338206</v>
      </c>
      <c r="AC32" s="503">
        <v>152.31352194313564</v>
      </c>
      <c r="AD32" s="229">
        <v>2.7274483341051479</v>
      </c>
      <c r="AE32" s="519">
        <v>103.88781870216384</v>
      </c>
    </row>
    <row r="33" spans="2:58" s="266" customFormat="1" x14ac:dyDescent="0.25">
      <c r="B33" s="1021" t="s">
        <v>12</v>
      </c>
      <c r="C33" s="1022">
        <v>638190</v>
      </c>
      <c r="D33" s="1023">
        <v>1631712</v>
      </c>
      <c r="E33" s="190">
        <v>2.5567808959714191</v>
      </c>
      <c r="F33" s="1022">
        <v>309569</v>
      </c>
      <c r="G33" s="1023">
        <v>844608</v>
      </c>
      <c r="H33" s="190">
        <v>2.7283352015221163</v>
      </c>
      <c r="I33" s="1022">
        <v>328621</v>
      </c>
      <c r="J33" s="1023">
        <v>787104</v>
      </c>
      <c r="K33" s="190">
        <v>2.3951725544015749</v>
      </c>
      <c r="L33" s="266">
        <v>1</v>
      </c>
      <c r="M33" s="1021" t="s">
        <v>12</v>
      </c>
      <c r="N33" s="1022">
        <v>589524</v>
      </c>
      <c r="O33" s="503">
        <v>92.374371268744412</v>
      </c>
      <c r="P33" s="1024">
        <v>1476882</v>
      </c>
      <c r="Q33" s="503">
        <v>90.511193151732655</v>
      </c>
      <c r="R33" s="229">
        <v>2.5052109837767418</v>
      </c>
      <c r="S33" s="503">
        <v>97.983014020640823</v>
      </c>
      <c r="T33" s="521">
        <v>134410</v>
      </c>
      <c r="U33" s="503">
        <v>43.418430139968791</v>
      </c>
      <c r="V33" s="524">
        <v>384682</v>
      </c>
      <c r="W33" s="503">
        <v>45.545625899825723</v>
      </c>
      <c r="X33" s="229">
        <v>2.8620043151551222</v>
      </c>
      <c r="Y33" s="503">
        <v>104.89929219688376</v>
      </c>
      <c r="Z33" s="521">
        <v>455114</v>
      </c>
      <c r="AA33" s="503">
        <v>138.49206228451621</v>
      </c>
      <c r="AB33" s="524">
        <v>1092200</v>
      </c>
      <c r="AC33" s="503">
        <v>138.76184087490344</v>
      </c>
      <c r="AD33" s="229">
        <v>2.3998382822765287</v>
      </c>
      <c r="AE33" s="519">
        <v>100.19479715005835</v>
      </c>
    </row>
    <row r="34" spans="2:58" s="266" customFormat="1" ht="15.75" x14ac:dyDescent="0.25">
      <c r="B34" s="1021" t="s">
        <v>13</v>
      </c>
      <c r="C34" s="1022">
        <v>451271</v>
      </c>
      <c r="D34" s="1023">
        <v>1183600</v>
      </c>
      <c r="E34" s="190">
        <v>2.6228142291439069</v>
      </c>
      <c r="F34" s="1022">
        <v>289803</v>
      </c>
      <c r="G34" s="1023">
        <v>773586</v>
      </c>
      <c r="H34" s="190">
        <v>2.669351248951874</v>
      </c>
      <c r="I34" s="1022">
        <v>161468</v>
      </c>
      <c r="J34" s="1023">
        <v>410014</v>
      </c>
      <c r="K34" s="190">
        <v>2.5392895186662372</v>
      </c>
      <c r="L34" s="266">
        <v>1</v>
      </c>
      <c r="M34" s="1021" t="s">
        <v>13</v>
      </c>
      <c r="N34" s="1022">
        <v>399542</v>
      </c>
      <c r="O34" s="503">
        <v>88.537043151454441</v>
      </c>
      <c r="P34" s="1024">
        <v>1004829</v>
      </c>
      <c r="Q34" s="503">
        <v>84.895995268671854</v>
      </c>
      <c r="R34" s="229">
        <v>2.5149521201776035</v>
      </c>
      <c r="S34" s="503">
        <v>95.887542938887066</v>
      </c>
      <c r="T34" s="521">
        <v>130216</v>
      </c>
      <c r="U34" s="503">
        <v>44.932592140177988</v>
      </c>
      <c r="V34" s="524">
        <v>343618</v>
      </c>
      <c r="W34" s="503">
        <v>44.418849358700911</v>
      </c>
      <c r="X34" s="229">
        <v>2.638830865638631</v>
      </c>
      <c r="Y34" s="503">
        <v>98.856636670605752</v>
      </c>
      <c r="Z34" s="521">
        <v>269326</v>
      </c>
      <c r="AA34" s="503">
        <v>166.79837491019893</v>
      </c>
      <c r="AB34" s="524">
        <v>661211</v>
      </c>
      <c r="AC34" s="503">
        <v>161.2654689839859</v>
      </c>
      <c r="AD34" s="229">
        <v>2.4550581822772402</v>
      </c>
      <c r="AE34" s="519">
        <v>96.682877798304801</v>
      </c>
      <c r="AW34" s="1025" t="s">
        <v>1330</v>
      </c>
      <c r="AX34" s="1026"/>
      <c r="AY34" s="1026"/>
      <c r="AZ34" s="1026"/>
      <c r="BA34" s="1026"/>
      <c r="BB34" s="1026"/>
      <c r="BC34" s="1026"/>
      <c r="BD34" s="1026"/>
      <c r="BE34" s="1026"/>
      <c r="BF34" s="1027"/>
    </row>
    <row r="35" spans="2:58" s="266" customFormat="1" ht="30" x14ac:dyDescent="0.25">
      <c r="B35" s="1021" t="s">
        <v>14</v>
      </c>
      <c r="C35" s="1022">
        <v>256606</v>
      </c>
      <c r="D35" s="1023">
        <v>717336</v>
      </c>
      <c r="E35" s="190">
        <v>2.7954763333671075</v>
      </c>
      <c r="F35" s="1022">
        <v>183961</v>
      </c>
      <c r="G35" s="1023">
        <v>498608</v>
      </c>
      <c r="H35" s="190">
        <v>2.7104005740347139</v>
      </c>
      <c r="I35" s="1022">
        <v>72645</v>
      </c>
      <c r="J35" s="1023">
        <v>218728</v>
      </c>
      <c r="K35" s="190">
        <v>3.0109160988368093</v>
      </c>
      <c r="L35" s="266">
        <v>1</v>
      </c>
      <c r="M35" s="1021" t="s">
        <v>14</v>
      </c>
      <c r="N35" s="1022">
        <v>243381</v>
      </c>
      <c r="O35" s="503">
        <v>94.846184422811632</v>
      </c>
      <c r="P35" s="1024">
        <v>645788</v>
      </c>
      <c r="Q35" s="503">
        <v>90.025873509763912</v>
      </c>
      <c r="R35" s="229">
        <v>2.6534035113669514</v>
      </c>
      <c r="S35" s="503">
        <v>94.91775979984665</v>
      </c>
      <c r="T35" s="521">
        <v>103109</v>
      </c>
      <c r="U35" s="503">
        <v>56.049380031637142</v>
      </c>
      <c r="V35" s="524">
        <v>283918</v>
      </c>
      <c r="W35" s="503">
        <v>56.942126881237364</v>
      </c>
      <c r="X35" s="229">
        <v>2.7535714632088371</v>
      </c>
      <c r="Y35" s="503">
        <v>101.59278630574737</v>
      </c>
      <c r="Z35" s="521">
        <v>140272</v>
      </c>
      <c r="AA35" s="503">
        <v>193.09243581801914</v>
      </c>
      <c r="AB35" s="524">
        <v>361870</v>
      </c>
      <c r="AC35" s="503">
        <v>165.44292454555429</v>
      </c>
      <c r="AD35" s="229">
        <v>2.5797735827535075</v>
      </c>
      <c r="AE35" s="519">
        <v>85.680686477784533</v>
      </c>
      <c r="AW35" s="714" t="s">
        <v>274</v>
      </c>
      <c r="AX35" s="715" t="s">
        <v>275</v>
      </c>
      <c r="AY35" s="715" t="s">
        <v>133</v>
      </c>
      <c r="AZ35" s="715" t="s">
        <v>276</v>
      </c>
      <c r="BA35" s="715" t="s">
        <v>277</v>
      </c>
      <c r="BB35" s="715" t="s">
        <v>278</v>
      </c>
      <c r="BC35" s="715" t="s">
        <v>279</v>
      </c>
      <c r="BD35" s="715" t="s">
        <v>318</v>
      </c>
      <c r="BE35" s="715" t="s">
        <v>319</v>
      </c>
      <c r="BF35" s="715" t="s">
        <v>320</v>
      </c>
    </row>
    <row r="36" spans="2:58" s="266" customFormat="1" ht="15.75" thickBot="1" x14ac:dyDescent="0.3">
      <c r="B36" s="1028" t="s">
        <v>15</v>
      </c>
      <c r="C36" s="1029">
        <v>294914</v>
      </c>
      <c r="D36" s="1030">
        <v>766293</v>
      </c>
      <c r="E36" s="220">
        <v>2.5983608780864929</v>
      </c>
      <c r="F36" s="1029">
        <v>212665</v>
      </c>
      <c r="G36" s="1030">
        <v>546394</v>
      </c>
      <c r="H36" s="220">
        <v>2.5692709190510898</v>
      </c>
      <c r="I36" s="1029">
        <v>82249</v>
      </c>
      <c r="J36" s="1030">
        <v>219899</v>
      </c>
      <c r="K36" s="220">
        <v>2.6735765784386438</v>
      </c>
      <c r="L36" s="266">
        <v>1</v>
      </c>
      <c r="M36" s="1028" t="s">
        <v>15</v>
      </c>
      <c r="N36" s="1038">
        <v>297734</v>
      </c>
      <c r="O36" s="1039">
        <v>100.95621096319604</v>
      </c>
      <c r="P36" s="1040">
        <v>735046</v>
      </c>
      <c r="Q36" s="1039">
        <v>95.922316920551282</v>
      </c>
      <c r="R36" s="320">
        <v>2.4688010102977826</v>
      </c>
      <c r="S36" s="1039">
        <v>95.013784694752573</v>
      </c>
      <c r="T36" s="522">
        <v>113996</v>
      </c>
      <c r="U36" s="503">
        <v>53.603554886793781</v>
      </c>
      <c r="V36" s="525">
        <v>301404</v>
      </c>
      <c r="W36" s="503">
        <v>55.162391973557547</v>
      </c>
      <c r="X36" s="320">
        <v>2.6439875083336259</v>
      </c>
      <c r="Y36" s="503">
        <v>102.90808527541857</v>
      </c>
      <c r="Z36" s="522">
        <v>183738</v>
      </c>
      <c r="AA36" s="503">
        <v>223.39238167029384</v>
      </c>
      <c r="AB36" s="525">
        <v>433642</v>
      </c>
      <c r="AC36" s="503">
        <v>197.20053297195531</v>
      </c>
      <c r="AD36" s="320">
        <v>2.360110592256365</v>
      </c>
      <c r="AE36" s="519">
        <v>88.275406483200811</v>
      </c>
      <c r="AW36" s="284" t="s">
        <v>46</v>
      </c>
      <c r="AX36" s="671">
        <v>99.506426888550891</v>
      </c>
      <c r="AY36" s="671">
        <v>128.23010800088164</v>
      </c>
      <c r="AZ36" s="671">
        <v>84.926561830201024</v>
      </c>
      <c r="BA36" s="671">
        <v>98.688432562085751</v>
      </c>
      <c r="BB36" s="671">
        <v>117.33137829912023</v>
      </c>
      <c r="BC36" s="671">
        <v>84.39424587255489</v>
      </c>
      <c r="BD36" s="671">
        <v>99.177948247120469</v>
      </c>
      <c r="BE36" s="671">
        <v>91.500646867047422</v>
      </c>
      <c r="BF36" s="671">
        <v>99.373204394273699</v>
      </c>
    </row>
    <row r="37" spans="2:58" s="266" customFormat="1" ht="15.75" thickBot="1" x14ac:dyDescent="0.3">
      <c r="B37" s="1031" t="s">
        <v>147</v>
      </c>
      <c r="C37" s="1032">
        <v>4003464</v>
      </c>
      <c r="D37" s="1033">
        <v>11251378</v>
      </c>
      <c r="E37" s="221">
        <v>2.8104106843473553</v>
      </c>
      <c r="F37" s="1032">
        <v>2170998</v>
      </c>
      <c r="G37" s="1033">
        <v>6456443</v>
      </c>
      <c r="H37" s="221">
        <v>2.973951611194483</v>
      </c>
      <c r="I37" s="1034">
        <v>1832466</v>
      </c>
      <c r="J37" s="1033">
        <v>4794935</v>
      </c>
      <c r="K37" s="221">
        <v>2.6166570075515727</v>
      </c>
      <c r="M37" s="1031" t="s">
        <v>147</v>
      </c>
      <c r="N37" s="1041">
        <v>5868108</v>
      </c>
      <c r="O37" s="509">
        <v>146.57576538717473</v>
      </c>
      <c r="P37" s="1042">
        <v>15585857</v>
      </c>
      <c r="Q37" s="509">
        <v>138.52398346229236</v>
      </c>
      <c r="R37" s="321">
        <v>2.6560276327565888</v>
      </c>
      <c r="S37" s="509">
        <v>94.506744069448416</v>
      </c>
      <c r="T37" s="1036">
        <v>1932500</v>
      </c>
      <c r="U37" s="509">
        <v>89.014361137136007</v>
      </c>
      <c r="V37" s="1036">
        <v>5509126</v>
      </c>
      <c r="W37" s="509">
        <v>85.327571233882182</v>
      </c>
      <c r="X37" s="321">
        <v>2.8507767141009057</v>
      </c>
      <c r="Y37" s="509">
        <v>95.858207758662743</v>
      </c>
      <c r="Z37" s="1036">
        <v>3935608</v>
      </c>
      <c r="AA37" s="509">
        <v>214.77113354354188</v>
      </c>
      <c r="AB37" s="1036">
        <v>10076731</v>
      </c>
      <c r="AC37" s="509">
        <v>210.15365171790651</v>
      </c>
      <c r="AD37" s="321">
        <v>2.5604000703322081</v>
      </c>
      <c r="AE37" s="509">
        <v>97.850045418371252</v>
      </c>
      <c r="AW37" s="284" t="s">
        <v>273</v>
      </c>
      <c r="AX37" s="671">
        <v>94.126610793788075</v>
      </c>
      <c r="AY37" s="671">
        <v>126.42022409579283</v>
      </c>
      <c r="AZ37" s="671">
        <v>83.635995026392806</v>
      </c>
      <c r="BA37" s="671">
        <v>98.525897200121932</v>
      </c>
      <c r="BB37" s="671">
        <v>124.58699417514283</v>
      </c>
      <c r="BC37" s="671">
        <v>88.414597177273052</v>
      </c>
      <c r="BD37" s="671">
        <v>104.67379667581125</v>
      </c>
      <c r="BE37" s="671">
        <v>98.549891891299836</v>
      </c>
      <c r="BF37" s="671">
        <v>105.71357123134877</v>
      </c>
    </row>
    <row r="38" spans="2:58" s="266" customFormat="1" ht="15.75" thickBot="1" x14ac:dyDescent="0.3">
      <c r="F38" s="234">
        <v>0.54227988561905394</v>
      </c>
      <c r="G38" s="234">
        <v>0.57383575594029457</v>
      </c>
      <c r="H38" s="232"/>
      <c r="I38" s="234">
        <v>0.45772011438094612</v>
      </c>
      <c r="J38" s="234">
        <v>0.42616424405970538</v>
      </c>
      <c r="O38" s="1037"/>
      <c r="Q38" s="1037"/>
      <c r="S38" s="1037"/>
      <c r="T38" s="234">
        <v>0.32932250054020817</v>
      </c>
      <c r="U38" s="1037"/>
      <c r="V38" s="234">
        <v>0.35346955897259935</v>
      </c>
      <c r="W38" s="1037"/>
      <c r="Y38" s="1037"/>
      <c r="Z38" s="234">
        <v>0.67067749945979183</v>
      </c>
      <c r="AA38" s="1037"/>
      <c r="AB38" s="234">
        <v>0.64653044102740065</v>
      </c>
      <c r="AC38" s="1037"/>
      <c r="AE38" s="1037"/>
      <c r="AW38" s="284" t="s">
        <v>272</v>
      </c>
      <c r="AX38" s="671">
        <v>89.63694979209788</v>
      </c>
      <c r="AY38" s="671">
        <v>98.11643835616438</v>
      </c>
      <c r="AZ38" s="671">
        <v>88.328082380056244</v>
      </c>
      <c r="BA38" s="671">
        <v>98.484238857405245</v>
      </c>
      <c r="BB38" s="671">
        <v>91.266429620194941</v>
      </c>
      <c r="BC38" s="671">
        <v>95.319575115324767</v>
      </c>
      <c r="BD38" s="671">
        <v>109.87013623938296</v>
      </c>
      <c r="BE38" s="671">
        <v>93.018490223723987</v>
      </c>
      <c r="BF38" s="671">
        <v>107.91536796325509</v>
      </c>
    </row>
    <row r="39" spans="2:58" x14ac:dyDescent="0.25">
      <c r="P39" s="68"/>
      <c r="AW39" s="286" t="s">
        <v>270</v>
      </c>
      <c r="AX39" s="671">
        <v>81.750746046485261</v>
      </c>
      <c r="AY39" s="671">
        <v>126.77523548610759</v>
      </c>
      <c r="AZ39" s="671">
        <v>79.261287930710438</v>
      </c>
      <c r="BA39" s="671">
        <v>88.485969692581065</v>
      </c>
      <c r="BB39" s="671">
        <v>132.04214975968134</v>
      </c>
      <c r="BC39" s="671">
        <v>86.475335245897028</v>
      </c>
      <c r="BD39" s="671">
        <v>134.40629099638252</v>
      </c>
      <c r="BE39" s="671">
        <v>104.1545292764618</v>
      </c>
      <c r="BF39" s="671">
        <v>109.10160243862433</v>
      </c>
    </row>
    <row r="40" spans="2:58" ht="23.25" x14ac:dyDescent="0.35">
      <c r="B40" s="183" t="s">
        <v>270</v>
      </c>
      <c r="O40" s="452"/>
    </row>
    <row r="41" spans="2:58" ht="15.75" thickBot="1" x14ac:dyDescent="0.3"/>
    <row r="42" spans="2:58" x14ac:dyDescent="0.25">
      <c r="B42" s="2093">
        <v>2021</v>
      </c>
      <c r="C42" s="2095" t="s">
        <v>261</v>
      </c>
      <c r="D42" s="2096"/>
      <c r="E42" s="2097"/>
      <c r="F42" s="2095" t="s">
        <v>262</v>
      </c>
      <c r="G42" s="2096"/>
      <c r="H42" s="2097"/>
      <c r="I42" s="2095" t="s">
        <v>263</v>
      </c>
      <c r="J42" s="2096"/>
      <c r="K42" s="2097"/>
      <c r="M42" s="2098">
        <v>2022</v>
      </c>
      <c r="N42" s="2095" t="s">
        <v>261</v>
      </c>
      <c r="O42" s="2096"/>
      <c r="P42" s="2096"/>
      <c r="Q42" s="2096"/>
      <c r="R42" s="2096"/>
      <c r="S42" s="2097"/>
      <c r="T42" s="2095" t="s">
        <v>262</v>
      </c>
      <c r="U42" s="2096"/>
      <c r="V42" s="2096"/>
      <c r="W42" s="2096"/>
      <c r="X42" s="2096"/>
      <c r="Y42" s="2097"/>
      <c r="Z42" s="2095" t="s">
        <v>263</v>
      </c>
      <c r="AA42" s="2096"/>
      <c r="AB42" s="2096"/>
      <c r="AC42" s="2096"/>
      <c r="AD42" s="2096"/>
      <c r="AE42" s="2097"/>
    </row>
    <row r="43" spans="2:58" ht="30.75" thickBot="1" x14ac:dyDescent="0.3">
      <c r="B43" s="2094"/>
      <c r="C43" s="209" t="s">
        <v>264</v>
      </c>
      <c r="D43" s="219" t="s">
        <v>148</v>
      </c>
      <c r="E43" s="214" t="s">
        <v>268</v>
      </c>
      <c r="F43" s="209" t="s">
        <v>264</v>
      </c>
      <c r="G43" s="219" t="s">
        <v>148</v>
      </c>
      <c r="H43" s="214" t="s">
        <v>268</v>
      </c>
      <c r="I43" s="209" t="s">
        <v>264</v>
      </c>
      <c r="J43" s="219" t="s">
        <v>148</v>
      </c>
      <c r="K43" s="214" t="s">
        <v>268</v>
      </c>
      <c r="M43" s="2099"/>
      <c r="N43" s="209" t="s">
        <v>264</v>
      </c>
      <c r="O43" s="668" t="s">
        <v>451</v>
      </c>
      <c r="P43" s="211" t="s">
        <v>148</v>
      </c>
      <c r="Q43" s="668" t="s">
        <v>451</v>
      </c>
      <c r="R43" s="228" t="s">
        <v>268</v>
      </c>
      <c r="S43" s="668" t="s">
        <v>451</v>
      </c>
      <c r="T43" s="209" t="s">
        <v>264</v>
      </c>
      <c r="U43" s="668" t="s">
        <v>451</v>
      </c>
      <c r="V43" s="211" t="s">
        <v>148</v>
      </c>
      <c r="W43" s="668" t="s">
        <v>451</v>
      </c>
      <c r="X43" s="228" t="s">
        <v>268</v>
      </c>
      <c r="Y43" s="668" t="s">
        <v>451</v>
      </c>
      <c r="Z43" s="209" t="s">
        <v>264</v>
      </c>
      <c r="AA43" s="668" t="s">
        <v>451</v>
      </c>
      <c r="AB43" s="211" t="s">
        <v>148</v>
      </c>
      <c r="AC43" s="668" t="s">
        <v>451</v>
      </c>
      <c r="AD43" s="228" t="s">
        <v>268</v>
      </c>
      <c r="AE43" s="669" t="s">
        <v>451</v>
      </c>
    </row>
    <row r="44" spans="2:58" x14ac:dyDescent="0.25">
      <c r="B44" s="202" t="s">
        <v>4</v>
      </c>
      <c r="C44" s="203">
        <v>2563</v>
      </c>
      <c r="D44" s="215">
        <v>9261</v>
      </c>
      <c r="E44" s="208">
        <v>3.613343737807257</v>
      </c>
      <c r="F44" s="203">
        <v>731</v>
      </c>
      <c r="G44" s="215">
        <v>1931</v>
      </c>
      <c r="H44" s="208">
        <v>2.6415868673050618</v>
      </c>
      <c r="I44" s="203">
        <v>1832</v>
      </c>
      <c r="J44" s="215">
        <v>7330</v>
      </c>
      <c r="K44" s="208">
        <v>4.001091703056769</v>
      </c>
      <c r="L44" s="147">
        <v>1</v>
      </c>
      <c r="M44" s="202" t="s">
        <v>4</v>
      </c>
      <c r="N44" s="203">
        <v>22720</v>
      </c>
      <c r="O44" s="503">
        <v>886.46117830667185</v>
      </c>
      <c r="P44" s="205">
        <v>54717</v>
      </c>
      <c r="Q44" s="503">
        <v>590.83252348558472</v>
      </c>
      <c r="R44" s="229">
        <v>2.4083186619718311</v>
      </c>
      <c r="S44" s="503">
        <v>66.650693560455707</v>
      </c>
      <c r="T44" s="528">
        <v>4042</v>
      </c>
      <c r="U44" s="503">
        <v>552.94117647058818</v>
      </c>
      <c r="V44" s="529">
        <v>8108</v>
      </c>
      <c r="W44" s="502">
        <v>419.8860693940963</v>
      </c>
      <c r="X44" s="229">
        <v>2.0059376546264227</v>
      </c>
      <c r="Y44" s="503">
        <v>75.936842337230175</v>
      </c>
      <c r="Z44" s="528">
        <v>18678</v>
      </c>
      <c r="AA44" s="503">
        <v>1019.5414847161572</v>
      </c>
      <c r="AB44" s="529">
        <v>46609</v>
      </c>
      <c r="AC44" s="503">
        <v>635.86630286493858</v>
      </c>
      <c r="AD44" s="229">
        <v>2.4953956526394689</v>
      </c>
      <c r="AE44" s="519">
        <v>62.367869517537613</v>
      </c>
    </row>
    <row r="45" spans="2:58" x14ac:dyDescent="0.25">
      <c r="B45" s="191" t="s">
        <v>5</v>
      </c>
      <c r="C45" s="188">
        <v>3270</v>
      </c>
      <c r="D45" s="216">
        <v>10344</v>
      </c>
      <c r="E45" s="190">
        <v>3.1633027522935779</v>
      </c>
      <c r="F45" s="188">
        <v>848</v>
      </c>
      <c r="G45" s="216">
        <v>2132</v>
      </c>
      <c r="H45" s="190">
        <v>2.5141509433962264</v>
      </c>
      <c r="I45" s="188">
        <v>2422</v>
      </c>
      <c r="J45" s="216">
        <v>8212</v>
      </c>
      <c r="K45" s="190">
        <v>3.3905862923203962</v>
      </c>
      <c r="L45" s="147">
        <v>1</v>
      </c>
      <c r="M45" s="191" t="s">
        <v>5</v>
      </c>
      <c r="N45" s="188">
        <v>27340</v>
      </c>
      <c r="O45" s="503">
        <v>836.08562691131499</v>
      </c>
      <c r="P45" s="184">
        <v>62273</v>
      </c>
      <c r="Q45" s="503">
        <v>602.02049497293115</v>
      </c>
      <c r="R45" s="229">
        <v>2.2777249451353327</v>
      </c>
      <c r="S45" s="503">
        <v>72.004645887398866</v>
      </c>
      <c r="T45" s="521">
        <v>4532</v>
      </c>
      <c r="U45" s="503">
        <v>534.43396226415098</v>
      </c>
      <c r="V45" s="524">
        <v>8245</v>
      </c>
      <c r="W45" s="502">
        <v>386.72607879924954</v>
      </c>
      <c r="X45" s="229">
        <v>1.8192850838481907</v>
      </c>
      <c r="Y45" s="503">
        <v>72.361808213098769</v>
      </c>
      <c r="Z45" s="521">
        <v>22808</v>
      </c>
      <c r="AA45" s="503">
        <v>941.7010734929811</v>
      </c>
      <c r="AB45" s="524">
        <v>54028</v>
      </c>
      <c r="AC45" s="503">
        <v>657.91524598149044</v>
      </c>
      <c r="AD45" s="229">
        <v>2.3688179586110136</v>
      </c>
      <c r="AE45" s="519">
        <v>69.864553041352593</v>
      </c>
      <c r="AW45" s="2106" t="s">
        <v>902</v>
      </c>
      <c r="AX45" s="2107"/>
    </row>
    <row r="46" spans="2:58" x14ac:dyDescent="0.25">
      <c r="B46" s="191" t="s">
        <v>6</v>
      </c>
      <c r="C46" s="188">
        <v>4949</v>
      </c>
      <c r="D46" s="216">
        <v>15091</v>
      </c>
      <c r="E46" s="190">
        <v>3.0493028894726208</v>
      </c>
      <c r="F46" s="188">
        <v>1130</v>
      </c>
      <c r="G46" s="216">
        <v>2391</v>
      </c>
      <c r="H46" s="190">
        <v>2.1159292035398232</v>
      </c>
      <c r="I46" s="188">
        <v>3819</v>
      </c>
      <c r="J46" s="216">
        <v>12700</v>
      </c>
      <c r="K46" s="190">
        <v>3.3254778737889499</v>
      </c>
      <c r="L46" s="147">
        <v>1</v>
      </c>
      <c r="M46" s="191" t="s">
        <v>6</v>
      </c>
      <c r="N46" s="188">
        <v>42189</v>
      </c>
      <c r="O46" s="503">
        <v>852.47524752475238</v>
      </c>
      <c r="P46" s="184">
        <v>91758</v>
      </c>
      <c r="Q46" s="503">
        <v>608.03127692001851</v>
      </c>
      <c r="R46" s="229">
        <v>2.174927113702624</v>
      </c>
      <c r="S46" s="503">
        <v>71.325387884926684</v>
      </c>
      <c r="T46" s="521">
        <v>6338</v>
      </c>
      <c r="U46" s="503">
        <v>560.88495575221236</v>
      </c>
      <c r="V46" s="524">
        <v>10768</v>
      </c>
      <c r="W46" s="502">
        <v>450.3554997908825</v>
      </c>
      <c r="X46" s="229">
        <v>1.698958662038498</v>
      </c>
      <c r="Y46" s="503">
        <v>80.293738523776767</v>
      </c>
      <c r="Z46" s="521">
        <v>35851</v>
      </c>
      <c r="AA46" s="503">
        <v>938.75360041895794</v>
      </c>
      <c r="AB46" s="524">
        <v>80990</v>
      </c>
      <c r="AC46" s="503">
        <v>637.71653543307082</v>
      </c>
      <c r="AD46" s="229">
        <v>2.2590722713452904</v>
      </c>
      <c r="AE46" s="519">
        <v>67.932259876123339</v>
      </c>
      <c r="AW46" s="2108"/>
      <c r="AX46" s="2109"/>
    </row>
    <row r="47" spans="2:58" x14ac:dyDescent="0.25">
      <c r="B47" s="191" t="s">
        <v>7</v>
      </c>
      <c r="C47" s="188">
        <v>4176</v>
      </c>
      <c r="D47" s="216">
        <v>12053</v>
      </c>
      <c r="E47" s="190">
        <v>2.8862547892720305</v>
      </c>
      <c r="F47" s="188">
        <v>1120</v>
      </c>
      <c r="G47" s="216">
        <v>2166</v>
      </c>
      <c r="H47" s="190">
        <v>1.9339285714285714</v>
      </c>
      <c r="I47" s="188">
        <v>3056</v>
      </c>
      <c r="J47" s="216">
        <v>9887</v>
      </c>
      <c r="K47" s="190">
        <v>3.2352748691099475</v>
      </c>
      <c r="L47" s="147">
        <v>1</v>
      </c>
      <c r="M47" s="191" t="s">
        <v>7</v>
      </c>
      <c r="N47" s="188">
        <v>65650</v>
      </c>
      <c r="O47" s="503">
        <v>1572.0785440613026</v>
      </c>
      <c r="P47" s="184">
        <v>142503</v>
      </c>
      <c r="Q47" s="503">
        <v>1182.3031610387454</v>
      </c>
      <c r="R47" s="229">
        <v>2.1706473724295505</v>
      </c>
      <c r="S47" s="503">
        <v>75.206367105830935</v>
      </c>
      <c r="T47" s="521">
        <v>6343</v>
      </c>
      <c r="U47" s="503">
        <v>566.33928571428567</v>
      </c>
      <c r="V47" s="524">
        <v>10837</v>
      </c>
      <c r="W47" s="502">
        <v>500.32317636195751</v>
      </c>
      <c r="X47" s="229">
        <v>1.7084975563613432</v>
      </c>
      <c r="Y47" s="503">
        <v>88.343363948508966</v>
      </c>
      <c r="Z47" s="521">
        <v>59307</v>
      </c>
      <c r="AA47" s="503">
        <v>1940.6740837696336</v>
      </c>
      <c r="AB47" s="524">
        <v>131666</v>
      </c>
      <c r="AC47" s="503">
        <v>1331.7083038333164</v>
      </c>
      <c r="AD47" s="229">
        <v>2.2200752019154568</v>
      </c>
      <c r="AE47" s="519">
        <v>68.620914504436499</v>
      </c>
      <c r="AW47" s="13" t="s">
        <v>46</v>
      </c>
      <c r="AX47" s="530">
        <v>9.9258577824754834E-3</v>
      </c>
    </row>
    <row r="48" spans="2:58" x14ac:dyDescent="0.25">
      <c r="B48" s="191" t="s">
        <v>8</v>
      </c>
      <c r="C48" s="188">
        <v>11379</v>
      </c>
      <c r="D48" s="216">
        <v>29372</v>
      </c>
      <c r="E48" s="190">
        <v>2.5812461551981722</v>
      </c>
      <c r="F48" s="188">
        <v>2993</v>
      </c>
      <c r="G48" s="216">
        <v>5610</v>
      </c>
      <c r="H48" s="190">
        <v>1.8743735382559306</v>
      </c>
      <c r="I48" s="188">
        <v>8386</v>
      </c>
      <c r="J48" s="216">
        <v>23762</v>
      </c>
      <c r="K48" s="190">
        <v>2.8335320772716432</v>
      </c>
      <c r="L48" s="147">
        <v>1</v>
      </c>
      <c r="M48" s="191" t="s">
        <v>8</v>
      </c>
      <c r="N48" s="188">
        <v>76915</v>
      </c>
      <c r="O48" s="503">
        <v>675.93813164601454</v>
      </c>
      <c r="P48" s="184">
        <v>171323</v>
      </c>
      <c r="Q48" s="503">
        <v>583.2868037586818</v>
      </c>
      <c r="R48" s="229">
        <v>2.2274328804524477</v>
      </c>
      <c r="S48" s="503">
        <v>86.292927777027103</v>
      </c>
      <c r="T48" s="521">
        <v>7578</v>
      </c>
      <c r="U48" s="503">
        <v>253.19077848312727</v>
      </c>
      <c r="V48" s="524">
        <v>12449</v>
      </c>
      <c r="W48" s="502">
        <v>221.90730837789664</v>
      </c>
      <c r="X48" s="229">
        <v>1.6427817366059647</v>
      </c>
      <c r="Y48" s="503">
        <v>87.644309049227303</v>
      </c>
      <c r="Z48" s="521">
        <v>69337</v>
      </c>
      <c r="AA48" s="503">
        <v>826.81850703553539</v>
      </c>
      <c r="AB48" s="524">
        <v>158874</v>
      </c>
      <c r="AC48" s="503">
        <v>668.60533625115727</v>
      </c>
      <c r="AD48" s="229">
        <v>2.2913307469316528</v>
      </c>
      <c r="AE48" s="519">
        <v>80.864824693918194</v>
      </c>
      <c r="AW48" s="13" t="s">
        <v>272</v>
      </c>
      <c r="AX48" s="530">
        <v>2.7797188181567432E-2</v>
      </c>
    </row>
    <row r="49" spans="2:53" x14ac:dyDescent="0.25">
      <c r="B49" s="191" t="s">
        <v>9</v>
      </c>
      <c r="C49" s="188">
        <v>23030</v>
      </c>
      <c r="D49" s="216">
        <v>46981</v>
      </c>
      <c r="E49" s="190">
        <v>2.0399913156752061</v>
      </c>
      <c r="F49" s="188">
        <v>4673</v>
      </c>
      <c r="G49" s="216">
        <v>8323</v>
      </c>
      <c r="H49" s="190">
        <v>1.7810828161780441</v>
      </c>
      <c r="I49" s="188">
        <v>18357</v>
      </c>
      <c r="J49" s="216">
        <v>38658</v>
      </c>
      <c r="K49" s="190">
        <v>2.1058996568066677</v>
      </c>
      <c r="L49" s="147">
        <v>1</v>
      </c>
      <c r="M49" s="191" t="s">
        <v>9</v>
      </c>
      <c r="N49" s="188">
        <v>100245</v>
      </c>
      <c r="O49" s="503">
        <v>435.28006947459835</v>
      </c>
      <c r="P49" s="184">
        <v>206755</v>
      </c>
      <c r="Q49" s="503">
        <v>440.08216087354464</v>
      </c>
      <c r="R49" s="229">
        <v>2.0624968826375381</v>
      </c>
      <c r="S49" s="503">
        <v>101.10321876320747</v>
      </c>
      <c r="T49" s="521">
        <v>13696</v>
      </c>
      <c r="U49" s="503">
        <v>293.08795206505459</v>
      </c>
      <c r="V49" s="524">
        <v>21411</v>
      </c>
      <c r="W49" s="502">
        <v>257.25099122912411</v>
      </c>
      <c r="X49" s="229">
        <v>1.5633031542056075</v>
      </c>
      <c r="Y49" s="503">
        <v>87.772625731140266</v>
      </c>
      <c r="Z49" s="521">
        <v>86549</v>
      </c>
      <c r="AA49" s="503">
        <v>471.47682083129052</v>
      </c>
      <c r="AB49" s="524">
        <v>185344</v>
      </c>
      <c r="AC49" s="503">
        <v>479.44539293289881</v>
      </c>
      <c r="AD49" s="229">
        <v>2.1414921027394884</v>
      </c>
      <c r="AE49" s="519">
        <v>101.69013019294528</v>
      </c>
      <c r="AW49" s="13" t="s">
        <v>270</v>
      </c>
      <c r="AX49" s="530">
        <v>0.12662017879414653</v>
      </c>
    </row>
    <row r="50" spans="2:53" x14ac:dyDescent="0.25">
      <c r="B50" s="191" t="s">
        <v>10</v>
      </c>
      <c r="C50" s="188">
        <v>64818</v>
      </c>
      <c r="D50" s="216">
        <v>124935</v>
      </c>
      <c r="E50" s="190">
        <v>1.9274738498565214</v>
      </c>
      <c r="F50" s="188">
        <v>6399</v>
      </c>
      <c r="G50" s="216">
        <v>13680</v>
      </c>
      <c r="H50" s="190">
        <v>2.1378340365682136</v>
      </c>
      <c r="I50" s="188">
        <v>58419</v>
      </c>
      <c r="J50" s="216">
        <v>111255</v>
      </c>
      <c r="K50" s="190">
        <v>1.9044317773327171</v>
      </c>
      <c r="L50" s="147">
        <v>1</v>
      </c>
      <c r="M50" s="191" t="s">
        <v>10</v>
      </c>
      <c r="N50" s="188">
        <v>137692</v>
      </c>
      <c r="O50" s="503">
        <v>212.42864636366443</v>
      </c>
      <c r="P50" s="184">
        <v>278456</v>
      </c>
      <c r="Q50" s="503">
        <v>222.88069796294076</v>
      </c>
      <c r="R50" s="229">
        <v>2.0223106643813731</v>
      </c>
      <c r="S50" s="503">
        <v>104.9202646527169</v>
      </c>
      <c r="T50" s="521">
        <v>3756</v>
      </c>
      <c r="U50" s="503">
        <v>58.696671354899202</v>
      </c>
      <c r="V50" s="524">
        <v>9308</v>
      </c>
      <c r="W50" s="502">
        <v>68.040935672514621</v>
      </c>
      <c r="X50" s="229">
        <v>2.4781682641107561</v>
      </c>
      <c r="Y50" s="503">
        <v>115.91958130149655</v>
      </c>
      <c r="Z50" s="521">
        <v>133936</v>
      </c>
      <c r="AA50" s="503">
        <v>229.26787517759632</v>
      </c>
      <c r="AB50" s="524">
        <v>269148</v>
      </c>
      <c r="AC50" s="503">
        <v>241.91991371174328</v>
      </c>
      <c r="AD50" s="229">
        <v>2.009526938239159</v>
      </c>
      <c r="AE50" s="519">
        <v>105.51845238865079</v>
      </c>
      <c r="AW50" s="13" t="s">
        <v>285</v>
      </c>
      <c r="AX50" s="531">
        <v>0.83565677524181059</v>
      </c>
    </row>
    <row r="51" spans="2:53" x14ac:dyDescent="0.25">
      <c r="B51" s="191" t="s">
        <v>11</v>
      </c>
      <c r="C51" s="188">
        <v>108661</v>
      </c>
      <c r="D51" s="216">
        <v>205146</v>
      </c>
      <c r="E51" s="190">
        <v>1.8879450768905126</v>
      </c>
      <c r="F51" s="188">
        <v>7504</v>
      </c>
      <c r="G51" s="216">
        <v>14681</v>
      </c>
      <c r="H51" s="190">
        <v>1.9564232409381663</v>
      </c>
      <c r="I51" s="188">
        <v>101157</v>
      </c>
      <c r="J51" s="216">
        <v>190465</v>
      </c>
      <c r="K51" s="190">
        <v>1.88286524906828</v>
      </c>
      <c r="L51" s="147">
        <v>1</v>
      </c>
      <c r="M51" s="191" t="s">
        <v>11</v>
      </c>
      <c r="N51" s="188">
        <v>152610</v>
      </c>
      <c r="O51" s="503">
        <v>140.44597417656749</v>
      </c>
      <c r="P51" s="184">
        <v>325324</v>
      </c>
      <c r="Q51" s="503">
        <v>158.58169303812895</v>
      </c>
      <c r="R51" s="229">
        <v>2.1317344865998296</v>
      </c>
      <c r="S51" s="503">
        <v>112.91295031266712</v>
      </c>
      <c r="T51" s="521">
        <v>3596</v>
      </c>
      <c r="U51" s="503">
        <v>47.921108742004265</v>
      </c>
      <c r="V51" s="524">
        <v>8380</v>
      </c>
      <c r="W51" s="502">
        <v>57.080580341938557</v>
      </c>
      <c r="X51" s="229">
        <v>2.3303670745272527</v>
      </c>
      <c r="Y51" s="503">
        <v>119.11364707616991</v>
      </c>
      <c r="Z51" s="521">
        <v>149014</v>
      </c>
      <c r="AA51" s="503">
        <v>147.30962760856886</v>
      </c>
      <c r="AB51" s="524">
        <v>316944</v>
      </c>
      <c r="AC51" s="503">
        <v>166.40537631585858</v>
      </c>
      <c r="AD51" s="229">
        <v>2.1269410927832286</v>
      </c>
      <c r="AE51" s="519">
        <v>112.96300114072038</v>
      </c>
    </row>
    <row r="52" spans="2:53" x14ac:dyDescent="0.25">
      <c r="B52" s="191" t="s">
        <v>12</v>
      </c>
      <c r="C52" s="188">
        <v>69170</v>
      </c>
      <c r="D52" s="216">
        <v>138203</v>
      </c>
      <c r="E52" s="190">
        <v>1.9980193725603586</v>
      </c>
      <c r="F52" s="188">
        <v>7551</v>
      </c>
      <c r="G52" s="216">
        <v>13420</v>
      </c>
      <c r="H52" s="190">
        <v>1.7772480466163423</v>
      </c>
      <c r="I52" s="188">
        <v>61619</v>
      </c>
      <c r="J52" s="216">
        <v>124783</v>
      </c>
      <c r="K52" s="190">
        <v>2.0250734351417581</v>
      </c>
      <c r="L52" s="147">
        <v>1</v>
      </c>
      <c r="M52" s="191" t="s">
        <v>12</v>
      </c>
      <c r="N52" s="188">
        <v>99969</v>
      </c>
      <c r="O52" s="503">
        <v>144.52652884198352</v>
      </c>
      <c r="P52" s="184">
        <v>220029</v>
      </c>
      <c r="Q52" s="503">
        <v>159.20710838404378</v>
      </c>
      <c r="R52" s="229">
        <v>2.2009723014134384</v>
      </c>
      <c r="S52" s="503">
        <v>110.15770575802806</v>
      </c>
      <c r="T52" s="521">
        <v>4213</v>
      </c>
      <c r="U52" s="503">
        <v>55.793934578201565</v>
      </c>
      <c r="V52" s="524">
        <v>7857</v>
      </c>
      <c r="W52" s="502">
        <v>58.546944858420268</v>
      </c>
      <c r="X52" s="229">
        <v>1.8649418466650842</v>
      </c>
      <c r="Y52" s="503">
        <v>104.93424652882304</v>
      </c>
      <c r="Z52" s="521">
        <v>95756</v>
      </c>
      <c r="AA52" s="503">
        <v>155.4001200928285</v>
      </c>
      <c r="AB52" s="524">
        <v>212172</v>
      </c>
      <c r="AC52" s="503">
        <v>170.03277690069962</v>
      </c>
      <c r="AD52" s="229">
        <v>2.2157567149839172</v>
      </c>
      <c r="AE52" s="519">
        <v>109.41611679523173</v>
      </c>
    </row>
    <row r="53" spans="2:53" x14ac:dyDescent="0.25">
      <c r="B53" s="191" t="s">
        <v>13</v>
      </c>
      <c r="C53" s="188">
        <v>53556</v>
      </c>
      <c r="D53" s="216">
        <v>118047</v>
      </c>
      <c r="E53" s="190">
        <v>2.2041788034954068</v>
      </c>
      <c r="F53" s="188">
        <v>9783</v>
      </c>
      <c r="G53" s="216">
        <v>17547</v>
      </c>
      <c r="H53" s="190">
        <v>1.7936215884697946</v>
      </c>
      <c r="I53" s="188">
        <v>43773</v>
      </c>
      <c r="J53" s="216">
        <v>100500</v>
      </c>
      <c r="K53" s="190">
        <v>2.2959358508669729</v>
      </c>
      <c r="L53" s="147">
        <v>1</v>
      </c>
      <c r="M53" s="191" t="s">
        <v>13</v>
      </c>
      <c r="N53" s="188">
        <v>75893</v>
      </c>
      <c r="O53" s="503">
        <v>141.70774516394056</v>
      </c>
      <c r="P53" s="184">
        <v>163755</v>
      </c>
      <c r="Q53" s="503">
        <v>138.72017077943531</v>
      </c>
      <c r="R53" s="229">
        <v>2.1577088796068149</v>
      </c>
      <c r="S53" s="503">
        <v>97.891735288675335</v>
      </c>
      <c r="T53" s="521">
        <v>5340</v>
      </c>
      <c r="U53" s="503">
        <v>54.584483287335175</v>
      </c>
      <c r="V53" s="524">
        <v>8957</v>
      </c>
      <c r="W53" s="502">
        <v>51.045762808457283</v>
      </c>
      <c r="X53" s="229">
        <v>1.6773408239700374</v>
      </c>
      <c r="Y53" s="503">
        <v>93.516984560887195</v>
      </c>
      <c r="Z53" s="521">
        <v>70553</v>
      </c>
      <c r="AA53" s="503">
        <v>161.17926575743039</v>
      </c>
      <c r="AB53" s="524">
        <v>154798</v>
      </c>
      <c r="AC53" s="503">
        <v>154.02786069651742</v>
      </c>
      <c r="AD53" s="229">
        <v>2.1940668717134635</v>
      </c>
      <c r="AE53" s="519">
        <v>95.563073806481029</v>
      </c>
      <c r="AW53" s="152" t="s">
        <v>456</v>
      </c>
    </row>
    <row r="54" spans="2:53" x14ac:dyDescent="0.25">
      <c r="B54" s="191" t="s">
        <v>14</v>
      </c>
      <c r="C54" s="188">
        <v>32777</v>
      </c>
      <c r="D54" s="216">
        <v>78622</v>
      </c>
      <c r="E54" s="190">
        <v>2.3986942063032006</v>
      </c>
      <c r="F54" s="188">
        <v>8824</v>
      </c>
      <c r="G54" s="216">
        <v>16441</v>
      </c>
      <c r="H54" s="190">
        <v>1.8632139619220309</v>
      </c>
      <c r="I54" s="188">
        <v>23953</v>
      </c>
      <c r="J54" s="216">
        <v>62181</v>
      </c>
      <c r="K54" s="190">
        <v>2.5959587525570909</v>
      </c>
      <c r="L54" s="147">
        <v>1</v>
      </c>
      <c r="M54" s="191" t="s">
        <v>14</v>
      </c>
      <c r="N54" s="188">
        <v>49684</v>
      </c>
      <c r="O54" s="503">
        <v>151.58190194343595</v>
      </c>
      <c r="P54" s="184">
        <v>117548</v>
      </c>
      <c r="Q54" s="503">
        <v>149.51031517895754</v>
      </c>
      <c r="R54" s="229">
        <v>2.365912567426133</v>
      </c>
      <c r="S54" s="503">
        <v>98.633354814843628</v>
      </c>
      <c r="T54" s="521">
        <v>6145</v>
      </c>
      <c r="U54" s="503">
        <v>69.639619220308248</v>
      </c>
      <c r="V54" s="524">
        <v>10072</v>
      </c>
      <c r="W54" s="502">
        <v>61.261480445228386</v>
      </c>
      <c r="X54" s="229">
        <v>1.6390561432058584</v>
      </c>
      <c r="Y54" s="503">
        <v>87.969292668624135</v>
      </c>
      <c r="Z54" s="521">
        <v>43539</v>
      </c>
      <c r="AA54" s="503">
        <v>181.76846324051269</v>
      </c>
      <c r="AB54" s="524">
        <v>107476</v>
      </c>
      <c r="AC54" s="503">
        <v>172.8437947282932</v>
      </c>
      <c r="AD54" s="229">
        <v>2.4684995061898527</v>
      </c>
      <c r="AE54" s="519">
        <v>95.09008969261599</v>
      </c>
      <c r="AW54" s="751" t="s">
        <v>274</v>
      </c>
      <c r="AX54" s="242">
        <v>2019</v>
      </c>
      <c r="AY54" s="242">
        <v>2020</v>
      </c>
      <c r="AZ54" s="242">
        <v>2021</v>
      </c>
      <c r="BA54" s="750">
        <v>2022</v>
      </c>
    </row>
    <row r="55" spans="2:53" ht="15.75" thickBot="1" x14ac:dyDescent="0.3">
      <c r="B55" s="192" t="s">
        <v>15</v>
      </c>
      <c r="C55" s="198">
        <v>36890</v>
      </c>
      <c r="D55" s="217">
        <v>77811</v>
      </c>
      <c r="E55" s="220">
        <v>2.1092708050962319</v>
      </c>
      <c r="F55" s="198">
        <v>12950</v>
      </c>
      <c r="G55" s="217">
        <v>20609</v>
      </c>
      <c r="H55" s="220">
        <v>1.5914285714285714</v>
      </c>
      <c r="I55" s="198">
        <v>23940</v>
      </c>
      <c r="J55" s="217">
        <v>57202</v>
      </c>
      <c r="K55" s="220">
        <v>2.3893901420217212</v>
      </c>
      <c r="L55" s="147">
        <v>1</v>
      </c>
      <c r="M55" s="192" t="s">
        <v>15</v>
      </c>
      <c r="N55" s="198">
        <v>71745</v>
      </c>
      <c r="O55" s="619">
        <v>194.48359989156953</v>
      </c>
      <c r="P55" s="200">
        <v>139043</v>
      </c>
      <c r="Q55" s="619">
        <v>178.69324388582589</v>
      </c>
      <c r="R55" s="346">
        <v>1.9380165865217089</v>
      </c>
      <c r="S55" s="619">
        <v>91.880880436938028</v>
      </c>
      <c r="T55" s="522">
        <v>9387</v>
      </c>
      <c r="U55" s="619">
        <v>72.486486486486484</v>
      </c>
      <c r="V55" s="525">
        <v>13552</v>
      </c>
      <c r="W55" s="621">
        <v>65.757678684070058</v>
      </c>
      <c r="X55" s="346">
        <v>1.4436987322893362</v>
      </c>
      <c r="Y55" s="619">
        <v>90.717155529850572</v>
      </c>
      <c r="Z55" s="522">
        <v>62358</v>
      </c>
      <c r="AA55" s="619">
        <v>260.47619047619048</v>
      </c>
      <c r="AB55" s="525">
        <v>125491</v>
      </c>
      <c r="AC55" s="619">
        <v>219.38218943393588</v>
      </c>
      <c r="AD55" s="346">
        <v>2.0124282369543605</v>
      </c>
      <c r="AE55" s="620">
        <v>84.223509654710298</v>
      </c>
      <c r="AW55" s="286" t="s">
        <v>46</v>
      </c>
      <c r="AX55" s="584">
        <v>0.56451623192288802</v>
      </c>
      <c r="AY55" s="584">
        <v>0.22450327480874016</v>
      </c>
      <c r="AZ55" s="584">
        <v>0.3112650465591642</v>
      </c>
      <c r="BA55" s="588">
        <v>0.48275081931184272</v>
      </c>
    </row>
    <row r="56" spans="2:53" ht="15.75" thickBot="1" x14ac:dyDescent="0.3">
      <c r="B56" s="193" t="s">
        <v>147</v>
      </c>
      <c r="C56" s="194">
        <v>415239</v>
      </c>
      <c r="D56" s="218">
        <v>865866</v>
      </c>
      <c r="E56" s="221">
        <v>2.0852232088026414</v>
      </c>
      <c r="F56" s="194">
        <v>64506</v>
      </c>
      <c r="G56" s="218">
        <v>118931</v>
      </c>
      <c r="H56" s="221">
        <v>1.8437199640343533</v>
      </c>
      <c r="I56" s="233">
        <v>350733</v>
      </c>
      <c r="J56" s="218">
        <v>746935</v>
      </c>
      <c r="K56" s="221">
        <v>2.1296399255273957</v>
      </c>
      <c r="M56" s="193" t="s">
        <v>147</v>
      </c>
      <c r="N56" s="76">
        <v>922652</v>
      </c>
      <c r="O56" s="618">
        <v>222.19781860567048</v>
      </c>
      <c r="P56" s="270">
        <v>1973484</v>
      </c>
      <c r="Q56" s="618">
        <v>227.92025555917431</v>
      </c>
      <c r="R56" s="271">
        <v>2.1389256187598358</v>
      </c>
      <c r="S56" s="618">
        <v>102.57537944765302</v>
      </c>
      <c r="T56" s="270">
        <v>74966</v>
      </c>
      <c r="U56" s="618">
        <v>116.215545840697</v>
      </c>
      <c r="V56" s="270">
        <v>129944</v>
      </c>
      <c r="W56" s="618">
        <v>109.2599910872691</v>
      </c>
      <c r="X56" s="271">
        <v>1.7333724621828561</v>
      </c>
      <c r="Y56" s="618">
        <v>94.014953246476793</v>
      </c>
      <c r="Z56" s="76">
        <v>847686</v>
      </c>
      <c r="AA56" s="618">
        <v>241.68983243663985</v>
      </c>
      <c r="AB56" s="270">
        <v>1843540</v>
      </c>
      <c r="AC56" s="618">
        <v>246.81397979743886</v>
      </c>
      <c r="AD56" s="271">
        <v>2.1747911372843247</v>
      </c>
      <c r="AE56" s="618">
        <v>102.12013360642398</v>
      </c>
      <c r="AW56" s="286" t="s">
        <v>273</v>
      </c>
      <c r="AX56" s="584">
        <v>0.72046917367836216</v>
      </c>
      <c r="AY56" s="584">
        <v>0.36448637729724453</v>
      </c>
      <c r="AZ56" s="584">
        <v>0.42616424405970538</v>
      </c>
      <c r="BA56" s="588">
        <v>0.64653044102740065</v>
      </c>
    </row>
    <row r="57" spans="2:53" ht="15.75" thickBot="1" x14ac:dyDescent="0.3">
      <c r="B57" s="237" t="s">
        <v>271</v>
      </c>
      <c r="C57" s="240">
        <v>0.10371992854188274</v>
      </c>
      <c r="D57" s="239">
        <v>7.6956440357794392E-2</v>
      </c>
      <c r="F57" s="234">
        <v>0.15534667986388562</v>
      </c>
      <c r="G57" s="234">
        <v>0.13735497178547257</v>
      </c>
      <c r="H57" s="232"/>
      <c r="I57" s="234">
        <v>0.84465332013611438</v>
      </c>
      <c r="J57" s="234">
        <v>0.86264502821452738</v>
      </c>
      <c r="M57" s="237" t="s">
        <v>271</v>
      </c>
      <c r="N57" s="239">
        <v>0.15723159832777447</v>
      </c>
      <c r="P57" s="239">
        <v>0.12662017879414653</v>
      </c>
      <c r="T57" s="231">
        <v>8.1250569011935156E-2</v>
      </c>
      <c r="V57" s="231">
        <v>6.5844972647358682E-2</v>
      </c>
      <c r="Z57" s="231">
        <v>0.91874943098806483</v>
      </c>
      <c r="AB57" s="231">
        <v>0.93415502735264133</v>
      </c>
      <c r="AW57" s="286" t="s">
        <v>272</v>
      </c>
      <c r="AX57" s="584">
        <v>0.91016364673763561</v>
      </c>
      <c r="AY57" s="584">
        <v>0.78069340446218138</v>
      </c>
      <c r="AZ57" s="584">
        <v>0.78583642927310438</v>
      </c>
      <c r="BA57" s="588">
        <v>0.88091671417657069</v>
      </c>
    </row>
    <row r="58" spans="2:53" x14ac:dyDescent="0.25">
      <c r="E58" s="341"/>
      <c r="AW58" s="286" t="s">
        <v>270</v>
      </c>
      <c r="AX58" s="584">
        <v>0.95587502729479135</v>
      </c>
      <c r="AY58" s="584">
        <v>0.8545048746363455</v>
      </c>
      <c r="AZ58" s="584">
        <v>0.86264502821452738</v>
      </c>
      <c r="BA58" s="588">
        <v>0.93415502735264133</v>
      </c>
    </row>
    <row r="59" spans="2:53" ht="23.25" x14ac:dyDescent="0.35">
      <c r="B59" s="183" t="s">
        <v>272</v>
      </c>
      <c r="E59" s="70"/>
    </row>
    <row r="60" spans="2:53" ht="15.75" thickBot="1" x14ac:dyDescent="0.3"/>
    <row r="61" spans="2:53" x14ac:dyDescent="0.25">
      <c r="B61" s="2093">
        <v>2021</v>
      </c>
      <c r="C61" s="2095" t="s">
        <v>261</v>
      </c>
      <c r="D61" s="2096"/>
      <c r="E61" s="2097"/>
      <c r="F61" s="2095" t="s">
        <v>262</v>
      </c>
      <c r="G61" s="2096"/>
      <c r="H61" s="2097"/>
      <c r="I61" s="2095" t="s">
        <v>263</v>
      </c>
      <c r="J61" s="2096"/>
      <c r="K61" s="2097"/>
      <c r="M61" s="2098">
        <v>2022</v>
      </c>
      <c r="N61" s="2095" t="s">
        <v>261</v>
      </c>
      <c r="O61" s="2096"/>
      <c r="P61" s="2096"/>
      <c r="Q61" s="2096"/>
      <c r="R61" s="2096"/>
      <c r="S61" s="2097"/>
      <c r="T61" s="2095" t="s">
        <v>262</v>
      </c>
      <c r="U61" s="2096"/>
      <c r="V61" s="2096"/>
      <c r="W61" s="2096"/>
      <c r="X61" s="2096"/>
      <c r="Y61" s="2097"/>
      <c r="Z61" s="2095" t="s">
        <v>263</v>
      </c>
      <c r="AA61" s="2096"/>
      <c r="AB61" s="2096"/>
      <c r="AC61" s="2096"/>
      <c r="AD61" s="2096"/>
      <c r="AE61" s="2097"/>
    </row>
    <row r="62" spans="2:53" ht="30.75" thickBot="1" x14ac:dyDescent="0.3">
      <c r="B62" s="2094"/>
      <c r="C62" s="209" t="s">
        <v>264</v>
      </c>
      <c r="D62" s="219" t="s">
        <v>148</v>
      </c>
      <c r="E62" s="214" t="s">
        <v>268</v>
      </c>
      <c r="F62" s="209" t="s">
        <v>264</v>
      </c>
      <c r="G62" s="219" t="s">
        <v>148</v>
      </c>
      <c r="H62" s="214" t="s">
        <v>268</v>
      </c>
      <c r="I62" s="209" t="s">
        <v>264</v>
      </c>
      <c r="J62" s="219" t="s">
        <v>148</v>
      </c>
      <c r="K62" s="214" t="s">
        <v>268</v>
      </c>
      <c r="M62" s="2099"/>
      <c r="N62" s="209" t="s">
        <v>264</v>
      </c>
      <c r="O62" s="527" t="s">
        <v>399</v>
      </c>
      <c r="P62" s="211" t="s">
        <v>148</v>
      </c>
      <c r="Q62" s="527" t="s">
        <v>399</v>
      </c>
      <c r="R62" s="228" t="s">
        <v>268</v>
      </c>
      <c r="S62" s="527" t="s">
        <v>399</v>
      </c>
      <c r="T62" s="209" t="s">
        <v>264</v>
      </c>
      <c r="U62" s="527" t="s">
        <v>399</v>
      </c>
      <c r="V62" s="211" t="s">
        <v>148</v>
      </c>
      <c r="W62" s="527" t="s">
        <v>399</v>
      </c>
      <c r="X62" s="228" t="s">
        <v>268</v>
      </c>
      <c r="Y62" s="527" t="s">
        <v>399</v>
      </c>
      <c r="Z62" s="209" t="s">
        <v>264</v>
      </c>
      <c r="AA62" s="527" t="s">
        <v>399</v>
      </c>
      <c r="AB62" s="211" t="s">
        <v>148</v>
      </c>
      <c r="AC62" s="527" t="s">
        <v>399</v>
      </c>
      <c r="AD62" s="228" t="s">
        <v>268</v>
      </c>
      <c r="AE62" s="527" t="s">
        <v>399</v>
      </c>
    </row>
    <row r="63" spans="2:53" x14ac:dyDescent="0.25">
      <c r="B63" s="202" t="s">
        <v>4</v>
      </c>
      <c r="C63" s="203">
        <v>655</v>
      </c>
      <c r="D63" s="215">
        <v>3960</v>
      </c>
      <c r="E63" s="208">
        <v>6.0458015267175576</v>
      </c>
      <c r="F63" s="203">
        <v>201</v>
      </c>
      <c r="G63" s="215">
        <v>510</v>
      </c>
      <c r="H63" s="208">
        <v>2.5373134328358211</v>
      </c>
      <c r="I63" s="203">
        <v>454</v>
      </c>
      <c r="J63" s="215">
        <v>3450</v>
      </c>
      <c r="K63" s="208">
        <v>7.5991189427312777</v>
      </c>
      <c r="L63" s="147">
        <v>1</v>
      </c>
      <c r="M63" s="202" t="s">
        <v>4</v>
      </c>
      <c r="N63" s="203">
        <v>6331</v>
      </c>
      <c r="O63" s="503">
        <v>966.56488549618325</v>
      </c>
      <c r="P63" s="205">
        <v>22420</v>
      </c>
      <c r="Q63" s="503">
        <v>566.16161616161617</v>
      </c>
      <c r="R63" s="229">
        <v>3.5413046912020216</v>
      </c>
      <c r="S63" s="503">
        <v>58.574610422659703</v>
      </c>
      <c r="T63" s="520">
        <v>1260</v>
      </c>
      <c r="U63" s="503">
        <v>626.8656716417911</v>
      </c>
      <c r="V63" s="529">
        <v>2685</v>
      </c>
      <c r="W63" s="503">
        <v>526.47058823529414</v>
      </c>
      <c r="X63" s="229">
        <v>2.1309523809523809</v>
      </c>
      <c r="Y63" s="503">
        <v>83.984593837535002</v>
      </c>
      <c r="Z63" s="528">
        <v>5071</v>
      </c>
      <c r="AA63" s="503">
        <v>1116.9603524229074</v>
      </c>
      <c r="AB63" s="529">
        <v>19735</v>
      </c>
      <c r="AC63" s="503">
        <v>572.02898550724638</v>
      </c>
      <c r="AD63" s="229">
        <v>3.891737329915204</v>
      </c>
      <c r="AE63" s="519">
        <v>51.213007182072531</v>
      </c>
    </row>
    <row r="64" spans="2:53" x14ac:dyDescent="0.25">
      <c r="B64" s="191" t="s">
        <v>5</v>
      </c>
      <c r="C64" s="188">
        <v>1007</v>
      </c>
      <c r="D64" s="216">
        <v>3946</v>
      </c>
      <c r="E64" s="190">
        <v>3.9185700099304865</v>
      </c>
      <c r="F64" s="188">
        <v>396</v>
      </c>
      <c r="G64" s="216">
        <v>937</v>
      </c>
      <c r="H64" s="190">
        <v>2.3661616161616164</v>
      </c>
      <c r="I64" s="188">
        <v>611</v>
      </c>
      <c r="J64" s="216">
        <v>3009</v>
      </c>
      <c r="K64" s="190">
        <v>4.9247135842880523</v>
      </c>
      <c r="L64" s="147">
        <v>1</v>
      </c>
      <c r="M64" s="191" t="s">
        <v>5</v>
      </c>
      <c r="N64" s="188">
        <v>7277</v>
      </c>
      <c r="O64" s="503">
        <v>722.64150943396226</v>
      </c>
      <c r="P64" s="184">
        <v>21804</v>
      </c>
      <c r="Q64" s="503">
        <v>552.55955397871264</v>
      </c>
      <c r="R64" s="229">
        <v>2.9962896798131098</v>
      </c>
      <c r="S64" s="503">
        <v>76.46385472812473</v>
      </c>
      <c r="T64" s="521">
        <v>1800</v>
      </c>
      <c r="U64" s="503">
        <v>454.54545454545456</v>
      </c>
      <c r="V64" s="524">
        <v>3738</v>
      </c>
      <c r="W64" s="503">
        <v>398.93276414087512</v>
      </c>
      <c r="X64" s="229">
        <v>2.0766666666666667</v>
      </c>
      <c r="Y64" s="503">
        <v>87.765208110992518</v>
      </c>
      <c r="Z64" s="521">
        <v>5477</v>
      </c>
      <c r="AA64" s="503">
        <v>896.39934533551548</v>
      </c>
      <c r="AB64" s="524">
        <v>18066</v>
      </c>
      <c r="AC64" s="503">
        <v>600.39880358923233</v>
      </c>
      <c r="AD64" s="229">
        <v>3.2985210881869635</v>
      </c>
      <c r="AE64" s="519">
        <v>66.978942668070289</v>
      </c>
    </row>
    <row r="65" spans="2:65" x14ac:dyDescent="0.25">
      <c r="B65" s="191" t="s">
        <v>6</v>
      </c>
      <c r="C65" s="188">
        <v>1430</v>
      </c>
      <c r="D65" s="216">
        <v>6226</v>
      </c>
      <c r="E65" s="190">
        <v>4.3538461538461535</v>
      </c>
      <c r="F65" s="188">
        <v>479</v>
      </c>
      <c r="G65" s="216">
        <v>1470</v>
      </c>
      <c r="H65" s="190">
        <v>3.068893528183716</v>
      </c>
      <c r="I65" s="188">
        <v>951</v>
      </c>
      <c r="J65" s="216">
        <v>4756</v>
      </c>
      <c r="K65" s="190">
        <v>5.0010515247108307</v>
      </c>
      <c r="L65" s="147">
        <v>1</v>
      </c>
      <c r="M65" s="191" t="s">
        <v>6</v>
      </c>
      <c r="N65" s="188">
        <v>8460</v>
      </c>
      <c r="O65" s="503">
        <v>591.60839160839157</v>
      </c>
      <c r="P65" s="184">
        <v>23712</v>
      </c>
      <c r="Q65" s="503">
        <v>380.85448120783809</v>
      </c>
      <c r="R65" s="229">
        <v>2.8028368794326242</v>
      </c>
      <c r="S65" s="503">
        <v>64.37611207177406</v>
      </c>
      <c r="T65" s="521">
        <v>2011</v>
      </c>
      <c r="U65" s="503">
        <v>419.83298538622131</v>
      </c>
      <c r="V65" s="524">
        <v>3405</v>
      </c>
      <c r="W65" s="503">
        <v>231.63265306122449</v>
      </c>
      <c r="X65" s="229">
        <v>1.693187468920935</v>
      </c>
      <c r="Y65" s="503">
        <v>55.172571266199178</v>
      </c>
      <c r="Z65" s="521">
        <v>6449</v>
      </c>
      <c r="AA65" s="503">
        <v>678.12828601472131</v>
      </c>
      <c r="AB65" s="524">
        <v>20307</v>
      </c>
      <c r="AC65" s="503">
        <v>426.97645079899075</v>
      </c>
      <c r="AD65" s="229">
        <v>3.1488602884168087</v>
      </c>
      <c r="AE65" s="519">
        <v>62.963964135500106</v>
      </c>
    </row>
    <row r="66" spans="2:65" x14ac:dyDescent="0.25">
      <c r="B66" s="191" t="s">
        <v>7</v>
      </c>
      <c r="C66" s="188">
        <v>1253</v>
      </c>
      <c r="D66" s="216">
        <v>5080</v>
      </c>
      <c r="E66" s="190">
        <v>4.0542697525937745</v>
      </c>
      <c r="F66" s="188">
        <v>517</v>
      </c>
      <c r="G66" s="216">
        <v>934</v>
      </c>
      <c r="H66" s="190">
        <v>1.8065764023210831</v>
      </c>
      <c r="I66" s="188">
        <v>736</v>
      </c>
      <c r="J66" s="216">
        <v>4146</v>
      </c>
      <c r="K66" s="190">
        <v>5.6331521739130439</v>
      </c>
      <c r="L66" s="147">
        <v>1</v>
      </c>
      <c r="M66" s="191" t="s">
        <v>7</v>
      </c>
      <c r="N66" s="188">
        <v>11367</v>
      </c>
      <c r="O66" s="503">
        <v>907.18276137270561</v>
      </c>
      <c r="P66" s="184">
        <v>28649</v>
      </c>
      <c r="Q66" s="503">
        <v>563.95669291338584</v>
      </c>
      <c r="R66" s="229">
        <v>2.5203659716723852</v>
      </c>
      <c r="S66" s="503">
        <v>62.165719734360216</v>
      </c>
      <c r="T66" s="521">
        <v>2496</v>
      </c>
      <c r="U66" s="503">
        <v>482.7852998065764</v>
      </c>
      <c r="V66" s="524">
        <v>4320</v>
      </c>
      <c r="W66" s="503">
        <v>462.52676659528913</v>
      </c>
      <c r="X66" s="229">
        <v>1.7307692307692308</v>
      </c>
      <c r="Y66" s="503">
        <v>95.803821446219743</v>
      </c>
      <c r="Z66" s="521">
        <v>8871</v>
      </c>
      <c r="AA66" s="503">
        <v>1205.2989130434783</v>
      </c>
      <c r="AB66" s="524">
        <v>24329</v>
      </c>
      <c r="AC66" s="503">
        <v>586.80656054027975</v>
      </c>
      <c r="AD66" s="229">
        <v>2.7425318453387444</v>
      </c>
      <c r="AE66" s="519">
        <v>48.685562908087689</v>
      </c>
    </row>
    <row r="67" spans="2:65" x14ac:dyDescent="0.25">
      <c r="B67" s="191" t="s">
        <v>8</v>
      </c>
      <c r="C67" s="188">
        <v>3901</v>
      </c>
      <c r="D67" s="216">
        <v>13721</v>
      </c>
      <c r="E67" s="190">
        <v>3.5173032555754933</v>
      </c>
      <c r="F67" s="188">
        <v>1360</v>
      </c>
      <c r="G67" s="216">
        <v>3004</v>
      </c>
      <c r="H67" s="190">
        <v>2.2088235294117649</v>
      </c>
      <c r="I67" s="188">
        <v>2541</v>
      </c>
      <c r="J67" s="216">
        <v>10717</v>
      </c>
      <c r="K67" s="190">
        <v>4.21763085399449</v>
      </c>
      <c r="L67" s="147">
        <v>1</v>
      </c>
      <c r="M67" s="191" t="s">
        <v>8</v>
      </c>
      <c r="N67" s="188">
        <v>14418</v>
      </c>
      <c r="O67" s="503">
        <v>369.59753909254039</v>
      </c>
      <c r="P67" s="184">
        <v>36021</v>
      </c>
      <c r="Q67" s="503">
        <v>262.52459733255591</v>
      </c>
      <c r="R67" s="229">
        <v>2.498335414065751</v>
      </c>
      <c r="S67" s="503">
        <v>71.02985533321548</v>
      </c>
      <c r="T67" s="521">
        <v>2912</v>
      </c>
      <c r="U67" s="503">
        <v>214.11764705882354</v>
      </c>
      <c r="V67" s="524">
        <v>4986</v>
      </c>
      <c r="W67" s="503">
        <v>165.97869507323568</v>
      </c>
      <c r="X67" s="229">
        <v>1.7122252747252746</v>
      </c>
      <c r="Y67" s="503">
        <v>77.517522424313356</v>
      </c>
      <c r="Z67" s="521">
        <v>11506</v>
      </c>
      <c r="AA67" s="503">
        <v>452.8138528138528</v>
      </c>
      <c r="AB67" s="524">
        <v>31035</v>
      </c>
      <c r="AC67" s="503">
        <v>289.58663805169357</v>
      </c>
      <c r="AD67" s="229">
        <v>2.697288371284547</v>
      </c>
      <c r="AE67" s="519">
        <v>63.952689665335768</v>
      </c>
    </row>
    <row r="68" spans="2:65" x14ac:dyDescent="0.25">
      <c r="B68" s="191" t="s">
        <v>9</v>
      </c>
      <c r="C68" s="188">
        <v>8270</v>
      </c>
      <c r="D68" s="216">
        <v>17982</v>
      </c>
      <c r="E68" s="190">
        <v>2.174365175332527</v>
      </c>
      <c r="F68" s="188">
        <v>2395</v>
      </c>
      <c r="G68" s="216">
        <v>4683</v>
      </c>
      <c r="H68" s="190">
        <v>1.9553235908141962</v>
      </c>
      <c r="I68" s="188">
        <v>5875</v>
      </c>
      <c r="J68" s="216">
        <v>13299</v>
      </c>
      <c r="K68" s="190">
        <v>2.2636595744680852</v>
      </c>
      <c r="L68" s="147">
        <v>1</v>
      </c>
      <c r="M68" s="191" t="s">
        <v>9</v>
      </c>
      <c r="N68" s="188">
        <v>21897</v>
      </c>
      <c r="O68" s="503">
        <v>264.77629987908102</v>
      </c>
      <c r="P68" s="184">
        <v>44233</v>
      </c>
      <c r="Q68" s="503">
        <v>245.98487376265155</v>
      </c>
      <c r="R68" s="229">
        <v>2.0200484084577797</v>
      </c>
      <c r="S68" s="503">
        <v>92.902904782259142</v>
      </c>
      <c r="T68" s="521">
        <v>4828</v>
      </c>
      <c r="U68" s="503">
        <v>201.5866388308977</v>
      </c>
      <c r="V68" s="524">
        <v>8731</v>
      </c>
      <c r="W68" s="503">
        <v>186.4403160367286</v>
      </c>
      <c r="X68" s="229">
        <v>1.8084092792046396</v>
      </c>
      <c r="Y68" s="503">
        <v>92.486445092784791</v>
      </c>
      <c r="Z68" s="521">
        <v>17069</v>
      </c>
      <c r="AA68" s="503">
        <v>290.53617021276597</v>
      </c>
      <c r="AB68" s="524">
        <v>35502</v>
      </c>
      <c r="AC68" s="503">
        <v>266.95240243627342</v>
      </c>
      <c r="AD68" s="229">
        <v>2.0799109496748494</v>
      </c>
      <c r="AE68" s="519">
        <v>91.882674105870663</v>
      </c>
    </row>
    <row r="69" spans="2:65" x14ac:dyDescent="0.25">
      <c r="B69" s="191" t="s">
        <v>10</v>
      </c>
      <c r="C69" s="188">
        <v>20278</v>
      </c>
      <c r="D69" s="216">
        <v>33974</v>
      </c>
      <c r="E69" s="190">
        <v>1.6754117763093008</v>
      </c>
      <c r="F69" s="188">
        <v>2983</v>
      </c>
      <c r="G69" s="216">
        <v>6684</v>
      </c>
      <c r="H69" s="190">
        <v>2.2406972846128057</v>
      </c>
      <c r="I69" s="188">
        <v>17295</v>
      </c>
      <c r="J69" s="216">
        <v>27290</v>
      </c>
      <c r="K69" s="190">
        <v>1.5779126915293438</v>
      </c>
      <c r="L69" s="147">
        <v>1</v>
      </c>
      <c r="M69" s="191" t="s">
        <v>10</v>
      </c>
      <c r="N69" s="188">
        <v>32606</v>
      </c>
      <c r="O69" s="503">
        <v>160.79495019232667</v>
      </c>
      <c r="P69" s="184">
        <v>53570</v>
      </c>
      <c r="Q69" s="503">
        <v>157.6794018955672</v>
      </c>
      <c r="R69" s="229">
        <v>1.6429491504631049</v>
      </c>
      <c r="S69" s="503">
        <v>98.062409116061815</v>
      </c>
      <c r="T69" s="521">
        <v>1524</v>
      </c>
      <c r="U69" s="503">
        <v>51.089507207509222</v>
      </c>
      <c r="V69" s="524">
        <v>3691</v>
      </c>
      <c r="W69" s="503">
        <v>55.221424296828246</v>
      </c>
      <c r="X69" s="229">
        <v>2.4219160104986877</v>
      </c>
      <c r="Y69" s="503">
        <v>108.08760411905425</v>
      </c>
      <c r="Z69" s="521">
        <v>31082</v>
      </c>
      <c r="AA69" s="503">
        <v>179.71668112171147</v>
      </c>
      <c r="AB69" s="524">
        <v>49879</v>
      </c>
      <c r="AC69" s="503">
        <v>182.7739098570905</v>
      </c>
      <c r="AD69" s="229">
        <v>1.6047551637603759</v>
      </c>
      <c r="AE69" s="519">
        <v>101.70113798913778</v>
      </c>
    </row>
    <row r="70" spans="2:65" x14ac:dyDescent="0.25">
      <c r="B70" s="191" t="s">
        <v>11</v>
      </c>
      <c r="C70" s="188">
        <v>24831</v>
      </c>
      <c r="D70" s="216">
        <v>44210</v>
      </c>
      <c r="E70" s="190">
        <v>1.78043574564053</v>
      </c>
      <c r="F70" s="188">
        <v>3677</v>
      </c>
      <c r="G70" s="216">
        <v>8281</v>
      </c>
      <c r="H70" s="190">
        <v>2.2521076964917053</v>
      </c>
      <c r="I70" s="188">
        <v>21154</v>
      </c>
      <c r="J70" s="216">
        <v>35929</v>
      </c>
      <c r="K70" s="190">
        <v>1.6984494658220668</v>
      </c>
      <c r="L70" s="147">
        <v>1</v>
      </c>
      <c r="M70" s="191" t="s">
        <v>11</v>
      </c>
      <c r="N70" s="188">
        <v>36111</v>
      </c>
      <c r="O70" s="503">
        <v>145.42708710885586</v>
      </c>
      <c r="P70" s="184">
        <v>58995</v>
      </c>
      <c r="Q70" s="503">
        <v>133.44266003166706</v>
      </c>
      <c r="R70" s="229">
        <v>1.6337127191160588</v>
      </c>
      <c r="S70" s="503">
        <v>91.759150708823469</v>
      </c>
      <c r="T70" s="521">
        <v>1934</v>
      </c>
      <c r="U70" s="503">
        <v>52.597225999456079</v>
      </c>
      <c r="V70" s="524">
        <v>4154</v>
      </c>
      <c r="W70" s="503">
        <v>50.163023789397421</v>
      </c>
      <c r="X70" s="229">
        <v>2.1478800413650467</v>
      </c>
      <c r="Y70" s="503">
        <v>95.371995074257654</v>
      </c>
      <c r="Z70" s="521">
        <v>34177</v>
      </c>
      <c r="AA70" s="503">
        <v>161.5628249976364</v>
      </c>
      <c r="AB70" s="524">
        <v>54841</v>
      </c>
      <c r="AC70" s="503">
        <v>152.63714548136602</v>
      </c>
      <c r="AD70" s="229">
        <v>1.6046171401819938</v>
      </c>
      <c r="AE70" s="519">
        <v>94.475412573157882</v>
      </c>
    </row>
    <row r="71" spans="2:65" x14ac:dyDescent="0.25">
      <c r="B71" s="191" t="s">
        <v>12</v>
      </c>
      <c r="C71" s="188">
        <v>16005</v>
      </c>
      <c r="D71" s="216">
        <v>30867</v>
      </c>
      <c r="E71" s="190">
        <v>1.9285848172446109</v>
      </c>
      <c r="F71" s="188">
        <v>3510</v>
      </c>
      <c r="G71" s="216">
        <v>6721</v>
      </c>
      <c r="H71" s="190">
        <v>1.9148148148148147</v>
      </c>
      <c r="I71" s="188">
        <v>12495</v>
      </c>
      <c r="J71" s="216">
        <v>24146</v>
      </c>
      <c r="K71" s="190">
        <v>1.9324529811924769</v>
      </c>
      <c r="L71" s="147">
        <v>1</v>
      </c>
      <c r="M71" s="191" t="s">
        <v>12</v>
      </c>
      <c r="N71" s="188">
        <v>22159</v>
      </c>
      <c r="O71" s="503">
        <v>138.45048422368009</v>
      </c>
      <c r="P71" s="184">
        <v>41869</v>
      </c>
      <c r="Q71" s="503">
        <v>135.64324359348171</v>
      </c>
      <c r="R71" s="229">
        <v>1.8894805722279886</v>
      </c>
      <c r="S71" s="503">
        <v>97.972386556869665</v>
      </c>
      <c r="T71" s="521">
        <v>2313</v>
      </c>
      <c r="U71" s="503">
        <v>65.897435897435898</v>
      </c>
      <c r="V71" s="524">
        <v>3857</v>
      </c>
      <c r="W71" s="503">
        <v>57.387293557506325</v>
      </c>
      <c r="X71" s="229">
        <v>1.6675313445741462</v>
      </c>
      <c r="Y71" s="503">
        <v>87.085776215671089</v>
      </c>
      <c r="Z71" s="521">
        <v>19846</v>
      </c>
      <c r="AA71" s="503">
        <v>158.83153261304523</v>
      </c>
      <c r="AB71" s="524">
        <v>38012</v>
      </c>
      <c r="AC71" s="503">
        <v>157.42566056489687</v>
      </c>
      <c r="AD71" s="229">
        <v>1.915348180993651</v>
      </c>
      <c r="AE71" s="519">
        <v>99.114865905390843</v>
      </c>
    </row>
    <row r="72" spans="2:65" x14ac:dyDescent="0.25">
      <c r="B72" s="191" t="s">
        <v>13</v>
      </c>
      <c r="C72" s="188">
        <v>11263</v>
      </c>
      <c r="D72" s="216">
        <v>33977</v>
      </c>
      <c r="E72" s="190">
        <v>3.0166918227825623</v>
      </c>
      <c r="F72" s="188">
        <v>4293</v>
      </c>
      <c r="G72" s="216">
        <v>8027</v>
      </c>
      <c r="H72" s="190">
        <v>1.8697880270207314</v>
      </c>
      <c r="I72" s="188">
        <v>6970</v>
      </c>
      <c r="J72" s="216">
        <v>25950</v>
      </c>
      <c r="K72" s="190">
        <v>3.7230989956958394</v>
      </c>
      <c r="L72" s="147">
        <v>1</v>
      </c>
      <c r="M72" s="191" t="s">
        <v>13</v>
      </c>
      <c r="N72" s="188">
        <v>13452</v>
      </c>
      <c r="O72" s="503">
        <v>119.43531918671756</v>
      </c>
      <c r="P72" s="184">
        <v>37620</v>
      </c>
      <c r="Q72" s="503">
        <v>110.72195897224593</v>
      </c>
      <c r="R72" s="229">
        <v>2.7966101694915255</v>
      </c>
      <c r="S72" s="503">
        <v>92.704536418703981</v>
      </c>
      <c r="T72" s="521">
        <v>2176</v>
      </c>
      <c r="U72" s="503">
        <v>50.687165152573954</v>
      </c>
      <c r="V72" s="524">
        <v>3753</v>
      </c>
      <c r="W72" s="503">
        <v>46.754702877787466</v>
      </c>
      <c r="X72" s="229">
        <v>1.7247242647058822</v>
      </c>
      <c r="Y72" s="503">
        <v>92.241700116884914</v>
      </c>
      <c r="Z72" s="521">
        <v>11276</v>
      </c>
      <c r="AA72" s="503">
        <v>161.7790530846485</v>
      </c>
      <c r="AB72" s="524">
        <v>33867</v>
      </c>
      <c r="AC72" s="503">
        <v>130.50867052023122</v>
      </c>
      <c r="AD72" s="229">
        <v>3.0034586732884003</v>
      </c>
      <c r="AE72" s="519">
        <v>80.67093238080983</v>
      </c>
      <c r="BI72" s="2114" t="s">
        <v>1642</v>
      </c>
      <c r="BJ72" s="2114"/>
      <c r="BK72" s="2114"/>
      <c r="BL72" s="13">
        <v>2019</v>
      </c>
      <c r="BM72" s="13">
        <v>2022</v>
      </c>
    </row>
    <row r="73" spans="2:65" x14ac:dyDescent="0.25">
      <c r="B73" s="191" t="s">
        <v>14</v>
      </c>
      <c r="C73" s="188">
        <v>6724</v>
      </c>
      <c r="D73" s="216">
        <v>26642</v>
      </c>
      <c r="E73" s="190">
        <v>3.9622248661511006</v>
      </c>
      <c r="F73" s="188">
        <v>2645</v>
      </c>
      <c r="G73" s="216">
        <v>5187</v>
      </c>
      <c r="H73" s="190">
        <v>1.9610586011342155</v>
      </c>
      <c r="I73" s="188">
        <v>4079</v>
      </c>
      <c r="J73" s="216">
        <v>21455</v>
      </c>
      <c r="K73" s="190">
        <v>5.2598676146114247</v>
      </c>
      <c r="L73" s="147">
        <v>1</v>
      </c>
      <c r="M73" s="191" t="s">
        <v>14</v>
      </c>
      <c r="N73" s="188">
        <v>9597</v>
      </c>
      <c r="O73" s="503">
        <v>142.72754312908981</v>
      </c>
      <c r="P73" s="184">
        <v>30144</v>
      </c>
      <c r="Q73" s="503">
        <v>113.14465880939871</v>
      </c>
      <c r="R73" s="229">
        <v>3.1409815567364801</v>
      </c>
      <c r="S73" s="503">
        <v>79.273177642429587</v>
      </c>
      <c r="T73" s="521">
        <v>2436</v>
      </c>
      <c r="U73" s="503">
        <v>92.098298676748584</v>
      </c>
      <c r="V73" s="524">
        <v>3811</v>
      </c>
      <c r="W73" s="503">
        <v>73.472141893194518</v>
      </c>
      <c r="X73" s="229">
        <v>1.5644499178981937</v>
      </c>
      <c r="Y73" s="503">
        <v>79.775786251026076</v>
      </c>
      <c r="Z73" s="521">
        <v>7161</v>
      </c>
      <c r="AA73" s="503">
        <v>175.55773473890659</v>
      </c>
      <c r="AB73" s="524">
        <v>26333</v>
      </c>
      <c r="AC73" s="503">
        <v>122.73595898391983</v>
      </c>
      <c r="AD73" s="229">
        <v>3.6772797095377738</v>
      </c>
      <c r="AE73" s="519">
        <v>69.912020206033915</v>
      </c>
      <c r="BI73" s="2113" t="s">
        <v>1637</v>
      </c>
      <c r="BJ73" s="2113"/>
      <c r="BK73" s="2113"/>
      <c r="BL73" s="14">
        <v>1010146</v>
      </c>
      <c r="BM73" s="14">
        <v>944633</v>
      </c>
    </row>
    <row r="74" spans="2:65" ht="15.75" thickBot="1" x14ac:dyDescent="0.3">
      <c r="B74" s="192" t="s">
        <v>15</v>
      </c>
      <c r="C74" s="198">
        <v>7737</v>
      </c>
      <c r="D74" s="217">
        <v>26782</v>
      </c>
      <c r="E74" s="220">
        <v>3.4615484037740725</v>
      </c>
      <c r="F74" s="198">
        <v>3185</v>
      </c>
      <c r="G74" s="217">
        <v>6539</v>
      </c>
      <c r="H74" s="220">
        <v>2.0530612244897961</v>
      </c>
      <c r="I74" s="198">
        <v>4552</v>
      </c>
      <c r="J74" s="217">
        <v>20243</v>
      </c>
      <c r="K74" s="220">
        <v>4.4470562390158168</v>
      </c>
      <c r="L74" s="147">
        <v>1</v>
      </c>
      <c r="M74" s="192" t="s">
        <v>15</v>
      </c>
      <c r="N74" s="198">
        <v>12067</v>
      </c>
      <c r="O74" s="619">
        <v>155.96484425487915</v>
      </c>
      <c r="P74" s="200">
        <v>34206</v>
      </c>
      <c r="Q74" s="619">
        <v>127.7201105219924</v>
      </c>
      <c r="R74" s="346">
        <v>2.8346730753294107</v>
      </c>
      <c r="S74" s="619">
        <v>81.890320304023788</v>
      </c>
      <c r="T74" s="522">
        <v>2960</v>
      </c>
      <c r="U74" s="619">
        <v>92.935635792778655</v>
      </c>
      <c r="V74" s="525">
        <v>4461</v>
      </c>
      <c r="W74" s="619">
        <v>68.221440587245752</v>
      </c>
      <c r="X74" s="346">
        <v>1.5070945945945946</v>
      </c>
      <c r="Y74" s="619">
        <v>73.407191983235705</v>
      </c>
      <c r="Z74" s="522">
        <v>9107</v>
      </c>
      <c r="AA74" s="619">
        <v>200.0659050966608</v>
      </c>
      <c r="AB74" s="525">
        <v>29745</v>
      </c>
      <c r="AC74" s="619">
        <v>146.93968285333202</v>
      </c>
      <c r="AD74" s="346">
        <v>3.2661688810804876</v>
      </c>
      <c r="AE74" s="620">
        <v>73.445639216906486</v>
      </c>
      <c r="AU74" s="371"/>
      <c r="AV74" s="1744" t="s">
        <v>274</v>
      </c>
      <c r="AW74" s="1851" t="s">
        <v>1644</v>
      </c>
      <c r="AX74" s="1851" t="s">
        <v>1646</v>
      </c>
      <c r="AY74" s="1851" t="s">
        <v>1647</v>
      </c>
      <c r="AZ74" s="1851" t="s">
        <v>1636</v>
      </c>
      <c r="BA74" s="1851" t="s">
        <v>1648</v>
      </c>
      <c r="BB74" s="1851" t="s">
        <v>1645</v>
      </c>
      <c r="BC74" s="1851" t="s">
        <v>1649</v>
      </c>
      <c r="BD74" s="1851" t="s">
        <v>1650</v>
      </c>
      <c r="BI74" s="2113" t="s">
        <v>1638</v>
      </c>
      <c r="BJ74" s="2113"/>
      <c r="BK74" s="2113"/>
      <c r="BL74" s="14">
        <v>3445019</v>
      </c>
      <c r="BM74" s="14">
        <v>3160232</v>
      </c>
    </row>
    <row r="75" spans="2:65" ht="15.75" thickBot="1" x14ac:dyDescent="0.3">
      <c r="B75" s="193" t="s">
        <v>147</v>
      </c>
      <c r="C75" s="194">
        <v>103354</v>
      </c>
      <c r="D75" s="218">
        <v>247367</v>
      </c>
      <c r="E75" s="221">
        <v>2.3933955144454981</v>
      </c>
      <c r="F75" s="194">
        <v>25641</v>
      </c>
      <c r="G75" s="218">
        <v>52977</v>
      </c>
      <c r="H75" s="221">
        <v>2.0661050661050662</v>
      </c>
      <c r="I75" s="233">
        <v>77713</v>
      </c>
      <c r="J75" s="218">
        <v>194390</v>
      </c>
      <c r="K75" s="221">
        <v>2.5013832949442176</v>
      </c>
      <c r="M75" s="193" t="s">
        <v>147</v>
      </c>
      <c r="N75" s="76">
        <v>195742</v>
      </c>
      <c r="O75" s="618">
        <v>189.38986396269132</v>
      </c>
      <c r="P75" s="270">
        <v>433243</v>
      </c>
      <c r="Q75" s="618">
        <v>175.14179336774913</v>
      </c>
      <c r="R75" s="271">
        <v>2.2133369435277048</v>
      </c>
      <c r="S75" s="618">
        <v>92.47685684079218</v>
      </c>
      <c r="T75" s="270">
        <v>28650</v>
      </c>
      <c r="U75" s="618">
        <v>111.73511173511173</v>
      </c>
      <c r="V75" s="270">
        <v>51592</v>
      </c>
      <c r="W75" s="618">
        <v>97.385657927024937</v>
      </c>
      <c r="X75" s="271">
        <v>1.8007678883071554</v>
      </c>
      <c r="Y75" s="618">
        <v>87.157614481914365</v>
      </c>
      <c r="Z75" s="270">
        <v>167092</v>
      </c>
      <c r="AA75" s="618">
        <v>215.0116454132513</v>
      </c>
      <c r="AB75" s="270">
        <v>381651</v>
      </c>
      <c r="AC75" s="618">
        <v>196.33263027933538</v>
      </c>
      <c r="AD75" s="271">
        <v>2.284077035405645</v>
      </c>
      <c r="AE75" s="618">
        <v>91.312556537105252</v>
      </c>
      <c r="AU75" s="371"/>
      <c r="AV75" s="1744" t="s">
        <v>46</v>
      </c>
      <c r="AW75" s="1848">
        <v>0.48275081931184272</v>
      </c>
      <c r="AX75" s="1849">
        <v>2.3183078329412119</v>
      </c>
      <c r="AY75" s="1849">
        <v>1.9840337920408055</v>
      </c>
      <c r="AZ75" s="1849">
        <v>98.688432562085751</v>
      </c>
      <c r="BA75" s="1849">
        <v>84.39424587255489</v>
      </c>
      <c r="BB75" s="1848">
        <v>0.56451623192288802</v>
      </c>
      <c r="BC75" s="178">
        <v>2.3375234857296232</v>
      </c>
      <c r="BD75" s="608">
        <v>1.9965480675947025</v>
      </c>
      <c r="BI75" s="2113" t="s">
        <v>1639</v>
      </c>
      <c r="BJ75" s="2113"/>
      <c r="BK75" s="2113"/>
      <c r="BL75" s="14">
        <v>1010146</v>
      </c>
      <c r="BM75" s="14">
        <v>361618</v>
      </c>
    </row>
    <row r="76" spans="2:65" ht="15.75" thickBot="1" x14ac:dyDescent="0.3">
      <c r="B76" s="237" t="s">
        <v>271</v>
      </c>
      <c r="C76" s="240">
        <v>2.5816143219971506E-2</v>
      </c>
      <c r="D76" s="239">
        <v>2.1985484800172921E-2</v>
      </c>
      <c r="F76" s="234">
        <v>0.24808909185904754</v>
      </c>
      <c r="G76" s="234">
        <v>0.21416357072689565</v>
      </c>
      <c r="H76" s="232"/>
      <c r="I76" s="234">
        <v>0.75191090814095241</v>
      </c>
      <c r="J76" s="234">
        <v>0.78583642927310438</v>
      </c>
      <c r="M76" s="237" t="s">
        <v>271</v>
      </c>
      <c r="N76" s="239">
        <v>3.3356918447990394E-2</v>
      </c>
      <c r="P76" s="239">
        <v>2.7797188181567432E-2</v>
      </c>
      <c r="T76" s="231">
        <v>0.1463661350144578</v>
      </c>
      <c r="V76" s="231">
        <v>0.11908328582342935</v>
      </c>
      <c r="Z76" s="231">
        <v>0.85363386498554217</v>
      </c>
      <c r="AB76" s="231">
        <v>0.88091671417657069</v>
      </c>
      <c r="AU76" s="371"/>
      <c r="AV76" s="1744" t="s">
        <v>273</v>
      </c>
      <c r="AW76" s="1848">
        <v>0.64653044102740065</v>
      </c>
      <c r="AX76" s="1849">
        <v>2.6560276327565888</v>
      </c>
      <c r="AY76" s="1849">
        <v>2.5604000703322081</v>
      </c>
      <c r="AZ76" s="1849">
        <v>98.525897200121932</v>
      </c>
      <c r="BA76" s="1849">
        <v>88.414597177273052</v>
      </c>
      <c r="BB76" s="1848">
        <v>0.72046917367836216</v>
      </c>
      <c r="BC76" s="178">
        <v>2.5374331658023848</v>
      </c>
      <c r="BD76" s="608">
        <v>2.4220164360249479</v>
      </c>
      <c r="BI76" s="2113" t="s">
        <v>1640</v>
      </c>
      <c r="BJ76" s="2113"/>
      <c r="BK76" s="2113"/>
      <c r="BL76" s="14">
        <v>1708442</v>
      </c>
      <c r="BM76" s="14">
        <v>1201654</v>
      </c>
    </row>
    <row r="77" spans="2:65" x14ac:dyDescent="0.25">
      <c r="AU77" s="371"/>
      <c r="AV77" s="1744" t="s">
        <v>272</v>
      </c>
      <c r="AW77" s="1848">
        <v>0.88091671417657069</v>
      </c>
      <c r="AX77" s="1849">
        <v>2.2133369435277048</v>
      </c>
      <c r="AY77" s="1849">
        <v>2.284077035405645</v>
      </c>
      <c r="AZ77" s="1849">
        <v>98.484238857405245</v>
      </c>
      <c r="BA77" s="1849">
        <v>95.319575115324767</v>
      </c>
      <c r="BB77" s="1848">
        <v>0.91016364673763561</v>
      </c>
      <c r="BC77" s="178">
        <v>2.0145027750810542</v>
      </c>
      <c r="BD77" s="608">
        <v>2.1165447317784873</v>
      </c>
      <c r="BI77" s="2113" t="s">
        <v>1641</v>
      </c>
      <c r="BJ77" s="2113"/>
      <c r="BK77" s="2113"/>
      <c r="BL77" s="1841">
        <v>3.4104169100308273</v>
      </c>
      <c r="BM77" s="1841">
        <v>3.3454600887328731</v>
      </c>
    </row>
    <row r="78" spans="2:65" x14ac:dyDescent="0.25">
      <c r="W78" s="266"/>
      <c r="X78" s="266"/>
      <c r="Y78" s="266"/>
      <c r="Z78" s="266"/>
      <c r="AU78" s="371"/>
      <c r="AV78" s="1744" t="s">
        <v>270</v>
      </c>
      <c r="AW78" s="1848">
        <v>0.93415502735264133</v>
      </c>
      <c r="AX78" s="1849">
        <v>2.1389256187598358</v>
      </c>
      <c r="AY78" s="1849">
        <v>2.1747911372843247</v>
      </c>
      <c r="AZ78" s="1849">
        <v>88.485969692581065</v>
      </c>
      <c r="BA78" s="1849">
        <v>86.475335245897028</v>
      </c>
      <c r="BB78" s="1848">
        <v>0.95587502729479135</v>
      </c>
      <c r="BC78" s="178">
        <v>1.9761185381033053</v>
      </c>
      <c r="BD78" s="608">
        <v>1.9933631483623395</v>
      </c>
      <c r="BI78" s="2113" t="s">
        <v>320</v>
      </c>
      <c r="BJ78" s="2113"/>
      <c r="BK78" s="2113"/>
      <c r="BL78" s="1841">
        <v>1.691282250288572</v>
      </c>
      <c r="BM78" s="1841">
        <v>3.3229927713775309</v>
      </c>
    </row>
    <row r="79" spans="2:65" x14ac:dyDescent="0.25">
      <c r="AU79" s="371"/>
      <c r="AV79" s="1744" t="s">
        <v>1635</v>
      </c>
      <c r="AW79" s="1848">
        <v>0.70402184104616439</v>
      </c>
      <c r="AX79" s="1849">
        <v>2.2172863576447761</v>
      </c>
      <c r="AY79" s="1849">
        <v>2.1755099015553481</v>
      </c>
      <c r="AZ79" s="1849">
        <v>102.61739917422979</v>
      </c>
      <c r="BA79" s="1849">
        <v>97.616807812058653</v>
      </c>
      <c r="BB79" s="1848">
        <v>0.74008658866517396</v>
      </c>
      <c r="BC79" s="178">
        <v>2.1487888913987789</v>
      </c>
      <c r="BD79" s="608">
        <v>2.0586343194788959</v>
      </c>
    </row>
    <row r="80" spans="2:65" x14ac:dyDescent="0.25">
      <c r="AU80" s="371"/>
      <c r="AV80" s="1744" t="s">
        <v>1642</v>
      </c>
      <c r="AW80" s="1848">
        <v>0.38024233663857593</v>
      </c>
      <c r="AX80" s="1849">
        <v>3.3454600887328731</v>
      </c>
      <c r="AY80" s="1849">
        <v>1.691282250288572</v>
      </c>
      <c r="AZ80" s="1849">
        <v>91.733369249922859</v>
      </c>
      <c r="BA80" s="1849">
        <v>70.336247879647075</v>
      </c>
      <c r="BB80" s="1848">
        <v>0.49591656823953656</v>
      </c>
      <c r="BC80" s="1849">
        <v>3.4104169100308273</v>
      </c>
      <c r="BD80" s="608">
        <v>1.691282250288572</v>
      </c>
    </row>
    <row r="81" spans="1:57" ht="15.75" thickBot="1" x14ac:dyDescent="0.3">
      <c r="AU81" s="371"/>
      <c r="AV81" s="1744" t="s">
        <v>1643</v>
      </c>
      <c r="AW81" s="1823"/>
      <c r="AX81" s="1823"/>
      <c r="AY81" s="1823"/>
      <c r="AZ81" s="1823"/>
      <c r="BA81" s="1823"/>
      <c r="BB81" s="182">
        <v>0.53070094278717306</v>
      </c>
      <c r="BC81" s="178">
        <v>3.1018899786773582</v>
      </c>
      <c r="BD81" s="608">
        <v>3.055497584066595</v>
      </c>
    </row>
    <row r="82" spans="1:57" x14ac:dyDescent="0.25">
      <c r="A82" s="581" t="s">
        <v>417</v>
      </c>
      <c r="B82" s="542" t="s">
        <v>410</v>
      </c>
      <c r="C82" s="542" t="s">
        <v>153</v>
      </c>
      <c r="D82" s="1048" t="s">
        <v>154</v>
      </c>
      <c r="E82" s="1053" t="s">
        <v>268</v>
      </c>
      <c r="F82" s="1054" t="s">
        <v>899</v>
      </c>
      <c r="G82" s="1050" t="s">
        <v>411</v>
      </c>
      <c r="H82" s="587" t="s">
        <v>437</v>
      </c>
      <c r="AT82" s="70"/>
      <c r="AU82" s="70"/>
      <c r="AV82" s="1850"/>
      <c r="AW82" s="70"/>
      <c r="AX82" s="70"/>
      <c r="AY82" s="70"/>
      <c r="AZ82" s="70"/>
      <c r="BA82" s="70"/>
      <c r="BB82" s="70"/>
      <c r="BC82" s="70"/>
      <c r="BD82" s="70"/>
      <c r="BE82" s="70"/>
    </row>
    <row r="83" spans="1:57" x14ac:dyDescent="0.25">
      <c r="A83" s="580">
        <v>1</v>
      </c>
      <c r="B83" s="13" t="s">
        <v>328</v>
      </c>
      <c r="C83" s="14">
        <v>7119.6</v>
      </c>
      <c r="D83" s="451">
        <v>12829.7</v>
      </c>
      <c r="E83" s="349">
        <v>1.8020253946850946</v>
      </c>
      <c r="F83" s="1056">
        <v>14</v>
      </c>
      <c r="G83" s="1051">
        <v>0.17154826261537656</v>
      </c>
      <c r="H83" s="585" t="s">
        <v>328</v>
      </c>
      <c r="I83" s="586">
        <v>0.17154826261537656</v>
      </c>
    </row>
    <row r="84" spans="1:57" x14ac:dyDescent="0.25">
      <c r="A84" s="580">
        <v>2</v>
      </c>
      <c r="B84" s="13" t="s">
        <v>52</v>
      </c>
      <c r="C84" s="14">
        <v>5729.9</v>
      </c>
      <c r="D84" s="451">
        <v>12264.9</v>
      </c>
      <c r="E84" s="349">
        <v>2.1405085603588194</v>
      </c>
      <c r="F84" s="1056">
        <v>9</v>
      </c>
      <c r="G84" s="1051">
        <v>0.16399621862953398</v>
      </c>
      <c r="H84" s="585" t="s">
        <v>52</v>
      </c>
      <c r="I84" s="586">
        <v>0.16399621862953398</v>
      </c>
    </row>
    <row r="85" spans="1:57" x14ac:dyDescent="0.25">
      <c r="A85" s="580">
        <v>3</v>
      </c>
      <c r="B85" s="13" t="s">
        <v>338</v>
      </c>
      <c r="C85" s="14">
        <v>4342.2</v>
      </c>
      <c r="D85" s="451">
        <v>7116</v>
      </c>
      <c r="E85" s="349">
        <v>1.638800607986735</v>
      </c>
      <c r="F85" s="1056">
        <v>18</v>
      </c>
      <c r="G85" s="1051">
        <v>9.5149336053923297E-2</v>
      </c>
      <c r="H85" s="585" t="s">
        <v>338</v>
      </c>
      <c r="I85" s="586">
        <v>9.5149336053923297E-2</v>
      </c>
    </row>
    <row r="86" spans="1:57" x14ac:dyDescent="0.25">
      <c r="A86" s="580">
        <v>4</v>
      </c>
      <c r="B86" s="13" t="s">
        <v>71</v>
      </c>
      <c r="C86" s="14">
        <v>2731.9</v>
      </c>
      <c r="D86" s="451">
        <v>6477.5</v>
      </c>
      <c r="E86" s="349">
        <v>2.3710604341300927</v>
      </c>
      <c r="F86" s="1056">
        <v>5</v>
      </c>
      <c r="G86" s="1051">
        <v>8.6611835903497483E-2</v>
      </c>
      <c r="H86" s="585" t="s">
        <v>71</v>
      </c>
      <c r="I86" s="586">
        <v>8.6611835903497483E-2</v>
      </c>
    </row>
    <row r="87" spans="1:57" x14ac:dyDescent="0.25">
      <c r="A87" s="580">
        <v>5</v>
      </c>
      <c r="B87" s="13" t="s">
        <v>64</v>
      </c>
      <c r="C87" s="14">
        <v>2266</v>
      </c>
      <c r="D87" s="451">
        <v>4877.3999999999996</v>
      </c>
      <c r="E87" s="349">
        <v>2.1524271844660192</v>
      </c>
      <c r="F87" s="1056">
        <v>8</v>
      </c>
      <c r="G87" s="1051">
        <v>6.5216606474059219E-2</v>
      </c>
      <c r="H87" s="585" t="s">
        <v>64</v>
      </c>
      <c r="I87" s="586">
        <v>6.5216606474059219E-2</v>
      </c>
    </row>
    <row r="88" spans="1:57" x14ac:dyDescent="0.25">
      <c r="A88" s="580">
        <v>6</v>
      </c>
      <c r="B88" s="13" t="s">
        <v>73</v>
      </c>
      <c r="C88" s="14">
        <v>3745.6</v>
      </c>
      <c r="D88" s="451">
        <v>4469.3999999999996</v>
      </c>
      <c r="E88" s="349">
        <v>1.1932400683468602</v>
      </c>
      <c r="F88" s="1056">
        <v>19</v>
      </c>
      <c r="G88" s="1051">
        <v>5.9761163934711176E-2</v>
      </c>
      <c r="H88" s="585" t="s">
        <v>73</v>
      </c>
      <c r="I88" s="586">
        <v>5.9761163934711176E-2</v>
      </c>
    </row>
    <row r="89" spans="1:57" x14ac:dyDescent="0.25">
      <c r="A89" s="580">
        <v>7</v>
      </c>
      <c r="B89" s="13" t="s">
        <v>61</v>
      </c>
      <c r="C89" s="14">
        <v>1580.9</v>
      </c>
      <c r="D89" s="451">
        <v>3502.3</v>
      </c>
      <c r="E89" s="349">
        <v>2.21538364222911</v>
      </c>
      <c r="F89" s="1056">
        <v>7</v>
      </c>
      <c r="G89" s="1051">
        <v>4.6829893150879084E-2</v>
      </c>
      <c r="H89" s="585" t="s">
        <v>61</v>
      </c>
      <c r="I89" s="586">
        <v>4.6829893150879084E-2</v>
      </c>
    </row>
    <row r="90" spans="1:57" x14ac:dyDescent="0.25">
      <c r="A90" s="580">
        <v>8</v>
      </c>
      <c r="B90" s="13" t="s">
        <v>339</v>
      </c>
      <c r="C90" s="14">
        <v>880.5</v>
      </c>
      <c r="D90" s="451">
        <v>2847.4</v>
      </c>
      <c r="E90" s="349">
        <v>3.2338444065871665</v>
      </c>
      <c r="F90" s="1056">
        <v>2</v>
      </c>
      <c r="G90" s="1051">
        <v>3.8073105604263795E-2</v>
      </c>
      <c r="H90" s="585" t="s">
        <v>339</v>
      </c>
      <c r="I90" s="586">
        <v>3.8073105604263795E-2</v>
      </c>
    </row>
    <row r="91" spans="1:57" x14ac:dyDescent="0.25">
      <c r="A91" s="580">
        <v>9</v>
      </c>
      <c r="B91" s="13" t="s">
        <v>78</v>
      </c>
      <c r="C91" s="14">
        <v>1034.0999999999999</v>
      </c>
      <c r="D91" s="451">
        <v>2808.9</v>
      </c>
      <c r="E91" s="349">
        <v>2.7162750217580509</v>
      </c>
      <c r="F91" s="1056">
        <v>3</v>
      </c>
      <c r="G91" s="1051">
        <v>3.7558315070526302E-2</v>
      </c>
      <c r="H91" s="585" t="s">
        <v>78</v>
      </c>
      <c r="I91" s="586">
        <v>3.7558315070526302E-2</v>
      </c>
    </row>
    <row r="92" spans="1:57" x14ac:dyDescent="0.25">
      <c r="A92" s="580">
        <v>10</v>
      </c>
      <c r="B92" s="13" t="s">
        <v>60</v>
      </c>
      <c r="C92" s="14">
        <v>1216.4000000000001</v>
      </c>
      <c r="D92" s="451">
        <v>2206</v>
      </c>
      <c r="E92" s="349">
        <v>1.8135481749424529</v>
      </c>
      <c r="F92" s="1056">
        <v>13</v>
      </c>
      <c r="G92" s="1051">
        <v>2.9496829024024E-2</v>
      </c>
      <c r="H92" s="585" t="s">
        <v>60</v>
      </c>
      <c r="I92" s="586">
        <v>2.9496829024024E-2</v>
      </c>
    </row>
    <row r="93" spans="1:57" x14ac:dyDescent="0.25">
      <c r="A93" s="580">
        <v>11</v>
      </c>
      <c r="B93" s="13" t="s">
        <v>53</v>
      </c>
      <c r="C93" s="14">
        <v>848</v>
      </c>
      <c r="D93" s="451">
        <v>2144</v>
      </c>
      <c r="E93" s="349">
        <v>2.5283018867924527</v>
      </c>
      <c r="F93" s="1056">
        <v>4</v>
      </c>
      <c r="G93" s="1051">
        <v>2.8667815696966206E-2</v>
      </c>
      <c r="H93" s="585" t="s">
        <v>53</v>
      </c>
      <c r="I93" s="586">
        <v>2.8667815696966206E-2</v>
      </c>
    </row>
    <row r="94" spans="1:57" x14ac:dyDescent="0.25">
      <c r="A94" s="580">
        <v>12</v>
      </c>
      <c r="B94" s="13" t="s">
        <v>82</v>
      </c>
      <c r="C94" s="14">
        <v>396.5</v>
      </c>
      <c r="D94" s="451">
        <v>1721.6</v>
      </c>
      <c r="E94" s="349">
        <v>4.3419924337957125</v>
      </c>
      <c r="F94" s="1056">
        <v>1</v>
      </c>
      <c r="G94" s="1051">
        <v>2.3019828126817639E-2</v>
      </c>
      <c r="H94" s="585" t="s">
        <v>82</v>
      </c>
      <c r="I94" s="586">
        <v>2.3019828126817639E-2</v>
      </c>
    </row>
    <row r="95" spans="1:57" x14ac:dyDescent="0.25">
      <c r="A95" s="580">
        <v>13</v>
      </c>
      <c r="B95" s="13" t="s">
        <v>330</v>
      </c>
      <c r="C95" s="14">
        <v>624</v>
      </c>
      <c r="D95" s="451">
        <v>1447.3</v>
      </c>
      <c r="E95" s="349">
        <v>2.3193910256410257</v>
      </c>
      <c r="F95" s="1056">
        <v>6</v>
      </c>
      <c r="G95" s="1051">
        <v>1.9352112713721639E-2</v>
      </c>
      <c r="H95" s="585" t="s">
        <v>330</v>
      </c>
      <c r="I95" s="586">
        <v>1.9352112713721639E-2</v>
      </c>
    </row>
    <row r="96" spans="1:57" x14ac:dyDescent="0.25">
      <c r="A96" s="580">
        <v>14</v>
      </c>
      <c r="B96" s="13" t="s">
        <v>332</v>
      </c>
      <c r="C96" s="14">
        <v>408.7</v>
      </c>
      <c r="D96" s="451">
        <v>695.3</v>
      </c>
      <c r="E96" s="349">
        <v>1.701247859065329</v>
      </c>
      <c r="F96" s="1056">
        <v>16</v>
      </c>
      <c r="G96" s="1051">
        <v>9.2969833274722958E-3</v>
      </c>
      <c r="H96" s="585" t="s">
        <v>332</v>
      </c>
      <c r="I96" s="586">
        <v>9.2969833274722958E-3</v>
      </c>
    </row>
    <row r="97" spans="1:9" x14ac:dyDescent="0.25">
      <c r="A97" s="580">
        <v>15</v>
      </c>
      <c r="B97" s="13" t="s">
        <v>80</v>
      </c>
      <c r="C97" s="14">
        <v>288</v>
      </c>
      <c r="D97" s="451">
        <v>474</v>
      </c>
      <c r="E97" s="349">
        <v>1.6458333333333333</v>
      </c>
      <c r="F97" s="1056">
        <v>17</v>
      </c>
      <c r="G97" s="1051">
        <v>6.3379405971837601E-3</v>
      </c>
      <c r="H97" s="585" t="s">
        <v>80</v>
      </c>
      <c r="I97" s="586">
        <v>6.3379405971837601E-3</v>
      </c>
    </row>
    <row r="98" spans="1:9" x14ac:dyDescent="0.25">
      <c r="A98" s="580">
        <v>16</v>
      </c>
      <c r="B98" s="13" t="s">
        <v>57</v>
      </c>
      <c r="C98" s="14">
        <v>255</v>
      </c>
      <c r="D98" s="451">
        <v>438</v>
      </c>
      <c r="E98" s="349">
        <v>1.7176470588235293</v>
      </c>
      <c r="F98" s="1056">
        <v>15</v>
      </c>
      <c r="G98" s="1051">
        <v>5.8565780201824619E-3</v>
      </c>
      <c r="H98" s="585" t="s">
        <v>57</v>
      </c>
      <c r="I98" s="586">
        <v>5.8565780201824619E-3</v>
      </c>
    </row>
    <row r="99" spans="1:9" x14ac:dyDescent="0.25">
      <c r="A99" s="580">
        <v>17</v>
      </c>
      <c r="B99" s="13" t="s">
        <v>76</v>
      </c>
      <c r="C99" s="14">
        <v>139.30000000000001</v>
      </c>
      <c r="D99" s="451">
        <v>282.39999999999998</v>
      </c>
      <c r="E99" s="349">
        <v>2.0272792534099064</v>
      </c>
      <c r="F99" s="1056">
        <v>10</v>
      </c>
      <c r="G99" s="1051">
        <v>3.7760219929212952E-3</v>
      </c>
      <c r="H99" s="585" t="s">
        <v>76</v>
      </c>
      <c r="I99" s="586">
        <v>3.7760219929212952E-3</v>
      </c>
    </row>
    <row r="100" spans="1:9" x14ac:dyDescent="0.25">
      <c r="A100" s="580">
        <v>18</v>
      </c>
      <c r="B100" s="13" t="s">
        <v>337</v>
      </c>
      <c r="C100" s="14">
        <v>131.6</v>
      </c>
      <c r="D100" s="451">
        <v>248.6</v>
      </c>
      <c r="E100" s="349">
        <v>1.8890577507598785</v>
      </c>
      <c r="F100" s="1056">
        <v>12</v>
      </c>
      <c r="G100" s="1051">
        <v>3.3240760178478539E-3</v>
      </c>
      <c r="H100" s="585" t="s">
        <v>337</v>
      </c>
      <c r="I100" s="586">
        <v>3.3240760178478539E-3</v>
      </c>
    </row>
    <row r="101" spans="1:9" x14ac:dyDescent="0.25">
      <c r="A101" s="580">
        <v>19</v>
      </c>
      <c r="B101" s="13" t="s">
        <v>35</v>
      </c>
      <c r="C101" s="14">
        <v>4007.3999999999942</v>
      </c>
      <c r="D101" s="451">
        <v>7937</v>
      </c>
      <c r="E101" s="349">
        <v>1.9805859160553005</v>
      </c>
      <c r="F101" s="1056">
        <v>11</v>
      </c>
      <c r="G101" s="1051">
        <v>0.10612707704609178</v>
      </c>
      <c r="H101" s="585" t="s">
        <v>35</v>
      </c>
      <c r="I101" s="586">
        <v>0.10612707704609178</v>
      </c>
    </row>
    <row r="102" spans="1:9" ht="15.75" thickBot="1" x14ac:dyDescent="0.3">
      <c r="A102" s="752" t="s">
        <v>436</v>
      </c>
      <c r="B102" s="246" t="s">
        <v>147</v>
      </c>
      <c r="C102" s="753">
        <v>37745.599999999999</v>
      </c>
      <c r="D102" s="1049">
        <v>74787.700000000012</v>
      </c>
      <c r="E102" s="1055">
        <v>1.9813620660421352</v>
      </c>
      <c r="F102" s="1057" t="s">
        <v>900</v>
      </c>
      <c r="G102" s="1052">
        <v>0.99999999999999989</v>
      </c>
      <c r="H102" s="246" t="s">
        <v>147</v>
      </c>
      <c r="I102" s="754">
        <v>0.99999999999999989</v>
      </c>
    </row>
  </sheetData>
  <sortState ref="B83:H100">
    <sortCondition descending="1" ref="D83:D100"/>
  </sortState>
  <mergeCells count="40">
    <mergeCell ref="B42:B43"/>
    <mergeCell ref="C42:E42"/>
    <mergeCell ref="F42:H42"/>
    <mergeCell ref="I42:K42"/>
    <mergeCell ref="M42:M43"/>
    <mergeCell ref="B61:B62"/>
    <mergeCell ref="C61:E61"/>
    <mergeCell ref="F61:H61"/>
    <mergeCell ref="I61:K61"/>
    <mergeCell ref="M61:M62"/>
    <mergeCell ref="BI77:BK77"/>
    <mergeCell ref="BI78:BK78"/>
    <mergeCell ref="AW45:AX46"/>
    <mergeCell ref="BI73:BK73"/>
    <mergeCell ref="BI74:BK74"/>
    <mergeCell ref="BI75:BK75"/>
    <mergeCell ref="BI76:BK76"/>
    <mergeCell ref="BI72:BK72"/>
    <mergeCell ref="B4:B5"/>
    <mergeCell ref="C4:E4"/>
    <mergeCell ref="F4:H4"/>
    <mergeCell ref="I4:K4"/>
    <mergeCell ref="B23:B24"/>
    <mergeCell ref="C23:E23"/>
    <mergeCell ref="F23:H23"/>
    <mergeCell ref="I23:K23"/>
    <mergeCell ref="M23:M24"/>
    <mergeCell ref="M4:M5"/>
    <mergeCell ref="Z61:AE61"/>
    <mergeCell ref="T42:Y42"/>
    <mergeCell ref="Z42:AE42"/>
    <mergeCell ref="N4:S4"/>
    <mergeCell ref="N42:S42"/>
    <mergeCell ref="T4:Y4"/>
    <mergeCell ref="Z4:AE4"/>
    <mergeCell ref="N23:S23"/>
    <mergeCell ref="T23:Y23"/>
    <mergeCell ref="Z23:AE23"/>
    <mergeCell ref="N61:S61"/>
    <mergeCell ref="T61:Y61"/>
  </mergeCells>
  <conditionalFormatting sqref="AO25:AO28">
    <cfRule type="dataBar" priority="270">
      <dataBar>
        <cfvo type="min"/>
        <cfvo type="max"/>
        <color rgb="FF008AEF"/>
      </dataBar>
      <extLst>
        <ext xmlns:x14="http://schemas.microsoft.com/office/spreadsheetml/2009/9/main" uri="{B025F937-C7B1-47D3-B67F-A62EFF666E3E}">
          <x14:id>{D24BCF04-FF05-4A6E-8C61-3D8CBF763357}</x14:id>
        </ext>
      </extLst>
    </cfRule>
  </conditionalFormatting>
  <conditionalFormatting sqref="O6:O17">
    <cfRule type="iconSet" priority="268">
      <iconSet iconSet="5Arrows">
        <cfvo type="percent" val="0"/>
        <cfvo type="num" val="90"/>
        <cfvo type="num" val="99" gte="0"/>
        <cfvo type="num" val="100" gte="0"/>
        <cfvo type="num" val="105" gte="0"/>
      </iconSet>
    </cfRule>
    <cfRule type="iconSet" priority="269">
      <iconSet iconSet="5Arrows">
        <cfvo type="percent" val="0"/>
        <cfvo type="percent" val="20"/>
        <cfvo type="percent" val="40"/>
        <cfvo type="percent" val="60"/>
        <cfvo type="percent" val="80"/>
      </iconSet>
    </cfRule>
  </conditionalFormatting>
  <conditionalFormatting sqref="AH25:AH28">
    <cfRule type="iconSet" priority="266">
      <iconSet iconSet="5Arrows">
        <cfvo type="percent" val="0"/>
        <cfvo type="num" val="90"/>
        <cfvo type="num" val="99" gte="0"/>
        <cfvo type="num" val="100" gte="0"/>
        <cfvo type="num" val="105" gte="0"/>
      </iconSet>
    </cfRule>
    <cfRule type="iconSet" priority="267">
      <iconSet iconSet="5Arrows">
        <cfvo type="percent" val="0"/>
        <cfvo type="percent" val="20"/>
        <cfvo type="percent" val="40"/>
        <cfvo type="percent" val="60"/>
        <cfvo type="percent" val="80"/>
      </iconSet>
    </cfRule>
  </conditionalFormatting>
  <conditionalFormatting sqref="AI25:AM28">
    <cfRule type="iconSet" priority="264">
      <iconSet iconSet="5Arrows">
        <cfvo type="percent" val="0"/>
        <cfvo type="num" val="90"/>
        <cfvo type="num" val="99" gte="0"/>
        <cfvo type="num" val="100" gte="0"/>
        <cfvo type="num" val="105" gte="0"/>
      </iconSet>
    </cfRule>
    <cfRule type="iconSet" priority="265">
      <iconSet iconSet="5Arrows">
        <cfvo type="percent" val="0"/>
        <cfvo type="percent" val="20"/>
        <cfvo type="percent" val="40"/>
        <cfvo type="percent" val="60"/>
        <cfvo type="percent" val="80"/>
      </iconSet>
    </cfRule>
  </conditionalFormatting>
  <conditionalFormatting sqref="AP25:AP28">
    <cfRule type="iconSet" priority="262">
      <iconSet iconSet="5Arrows">
        <cfvo type="percent" val="0"/>
        <cfvo type="num" val="90"/>
        <cfvo type="num" val="99" gte="0"/>
        <cfvo type="num" val="100" gte="0"/>
        <cfvo type="num" val="105" gte="0"/>
      </iconSet>
    </cfRule>
    <cfRule type="iconSet" priority="263">
      <iconSet iconSet="5Arrows">
        <cfvo type="percent" val="0"/>
        <cfvo type="percent" val="20"/>
        <cfvo type="percent" val="40"/>
        <cfvo type="percent" val="60"/>
        <cfvo type="percent" val="80"/>
      </iconSet>
    </cfRule>
  </conditionalFormatting>
  <conditionalFormatting sqref="O25:O31 O35:O36">
    <cfRule type="iconSet" priority="259">
      <iconSet iconSet="5Arrows">
        <cfvo type="percent" val="0"/>
        <cfvo type="num" val="90"/>
        <cfvo type="num" val="99" gte="0"/>
        <cfvo type="num" val="100" gte="0"/>
        <cfvo type="num" val="105" gte="0"/>
      </iconSet>
    </cfRule>
    <cfRule type="iconSet" priority="260">
      <iconSet iconSet="5Arrows">
        <cfvo type="percent" val="0"/>
        <cfvo type="percent" val="20"/>
        <cfvo type="percent" val="40"/>
        <cfvo type="percent" val="60"/>
        <cfvo type="percent" val="80"/>
      </iconSet>
    </cfRule>
  </conditionalFormatting>
  <conditionalFormatting sqref="O26">
    <cfRule type="iconSet" priority="261">
      <iconSet iconSet="5Arrows">
        <cfvo type="percent" val="0"/>
        <cfvo type="percent" val="20"/>
        <cfvo type="percent" val="40"/>
        <cfvo type="percent" val="60"/>
        <cfvo type="percent" val="80"/>
      </iconSet>
    </cfRule>
  </conditionalFormatting>
  <conditionalFormatting sqref="O32:O34">
    <cfRule type="iconSet" priority="257">
      <iconSet iconSet="5Arrows">
        <cfvo type="percent" val="0"/>
        <cfvo type="num" val="90"/>
        <cfvo type="num" val="99" gte="0"/>
        <cfvo type="num" val="100" gte="0"/>
        <cfvo type="num" val="105" gte="0"/>
      </iconSet>
    </cfRule>
    <cfRule type="iconSet" priority="258">
      <iconSet iconSet="5Arrows">
        <cfvo type="percent" val="0"/>
        <cfvo type="percent" val="20"/>
        <cfvo type="percent" val="40"/>
        <cfvo type="percent" val="60"/>
        <cfvo type="percent" val="80"/>
      </iconSet>
    </cfRule>
  </conditionalFormatting>
  <conditionalFormatting sqref="Q25:Q31">
    <cfRule type="iconSet" priority="254">
      <iconSet iconSet="5Arrows">
        <cfvo type="percent" val="0"/>
        <cfvo type="num" val="90"/>
        <cfvo type="num" val="99" gte="0"/>
        <cfvo type="num" val="100" gte="0"/>
        <cfvo type="num" val="105" gte="0"/>
      </iconSet>
    </cfRule>
    <cfRule type="iconSet" priority="255">
      <iconSet iconSet="5Arrows">
        <cfvo type="percent" val="0"/>
        <cfvo type="percent" val="20"/>
        <cfvo type="percent" val="40"/>
        <cfvo type="percent" val="60"/>
        <cfvo type="percent" val="80"/>
      </iconSet>
    </cfRule>
  </conditionalFormatting>
  <conditionalFormatting sqref="Q26">
    <cfRule type="iconSet" priority="256">
      <iconSet iconSet="5Arrows">
        <cfvo type="percent" val="0"/>
        <cfvo type="percent" val="20"/>
        <cfvo type="percent" val="40"/>
        <cfvo type="percent" val="60"/>
        <cfvo type="percent" val="80"/>
      </iconSet>
    </cfRule>
  </conditionalFormatting>
  <conditionalFormatting sqref="Q32:Q36">
    <cfRule type="iconSet" priority="252">
      <iconSet iconSet="5Arrows">
        <cfvo type="percent" val="0"/>
        <cfvo type="num" val="90"/>
        <cfvo type="num" val="99" gte="0"/>
        <cfvo type="num" val="100" gte="0"/>
        <cfvo type="num" val="105" gte="0"/>
      </iconSet>
    </cfRule>
    <cfRule type="iconSet" priority="253">
      <iconSet iconSet="5Arrows">
        <cfvo type="percent" val="0"/>
        <cfvo type="percent" val="20"/>
        <cfvo type="percent" val="40"/>
        <cfvo type="percent" val="60"/>
        <cfvo type="percent" val="80"/>
      </iconSet>
    </cfRule>
  </conditionalFormatting>
  <conditionalFormatting sqref="S25:S31">
    <cfRule type="iconSet" priority="249">
      <iconSet iconSet="5Arrows">
        <cfvo type="percent" val="0"/>
        <cfvo type="num" val="90"/>
        <cfvo type="num" val="99" gte="0"/>
        <cfvo type="num" val="100" gte="0"/>
        <cfvo type="num" val="105" gte="0"/>
      </iconSet>
    </cfRule>
    <cfRule type="iconSet" priority="250">
      <iconSet iconSet="5Arrows">
        <cfvo type="percent" val="0"/>
        <cfvo type="percent" val="20"/>
        <cfvo type="percent" val="40"/>
        <cfvo type="percent" val="60"/>
        <cfvo type="percent" val="80"/>
      </iconSet>
    </cfRule>
  </conditionalFormatting>
  <conditionalFormatting sqref="S26">
    <cfRule type="iconSet" priority="251">
      <iconSet iconSet="5Arrows">
        <cfvo type="percent" val="0"/>
        <cfvo type="percent" val="20"/>
        <cfvo type="percent" val="40"/>
        <cfvo type="percent" val="60"/>
        <cfvo type="percent" val="80"/>
      </iconSet>
    </cfRule>
  </conditionalFormatting>
  <conditionalFormatting sqref="S32:S36">
    <cfRule type="iconSet" priority="247">
      <iconSet iconSet="5Arrows">
        <cfvo type="percent" val="0"/>
        <cfvo type="num" val="90"/>
        <cfvo type="num" val="99" gte="0"/>
        <cfvo type="num" val="100" gte="0"/>
        <cfvo type="num" val="105" gte="0"/>
      </iconSet>
    </cfRule>
    <cfRule type="iconSet" priority="248">
      <iconSet iconSet="5Arrows">
        <cfvo type="percent" val="0"/>
        <cfvo type="percent" val="20"/>
        <cfvo type="percent" val="40"/>
        <cfvo type="percent" val="60"/>
        <cfvo type="percent" val="80"/>
      </iconSet>
    </cfRule>
  </conditionalFormatting>
  <conditionalFormatting sqref="U25:U31">
    <cfRule type="iconSet" priority="244">
      <iconSet iconSet="5Arrows">
        <cfvo type="percent" val="0"/>
        <cfvo type="num" val="90"/>
        <cfvo type="num" val="99" gte="0"/>
        <cfvo type="num" val="100" gte="0"/>
        <cfvo type="num" val="105" gte="0"/>
      </iconSet>
    </cfRule>
    <cfRule type="iconSet" priority="245">
      <iconSet iconSet="5Arrows">
        <cfvo type="percent" val="0"/>
        <cfvo type="percent" val="20"/>
        <cfvo type="percent" val="40"/>
        <cfvo type="percent" val="60"/>
        <cfvo type="percent" val="80"/>
      </iconSet>
    </cfRule>
  </conditionalFormatting>
  <conditionalFormatting sqref="U26">
    <cfRule type="iconSet" priority="246">
      <iconSet iconSet="5Arrows">
        <cfvo type="percent" val="0"/>
        <cfvo type="percent" val="20"/>
        <cfvo type="percent" val="40"/>
        <cfvo type="percent" val="60"/>
        <cfvo type="percent" val="80"/>
      </iconSet>
    </cfRule>
  </conditionalFormatting>
  <conditionalFormatting sqref="U32:U36">
    <cfRule type="iconSet" priority="242">
      <iconSet iconSet="5Arrows">
        <cfvo type="percent" val="0"/>
        <cfvo type="num" val="90"/>
        <cfvo type="num" val="99" gte="0"/>
        <cfvo type="num" val="100" gte="0"/>
        <cfvo type="num" val="105" gte="0"/>
      </iconSet>
    </cfRule>
    <cfRule type="iconSet" priority="243">
      <iconSet iconSet="5Arrows">
        <cfvo type="percent" val="0"/>
        <cfvo type="percent" val="20"/>
        <cfvo type="percent" val="40"/>
        <cfvo type="percent" val="60"/>
        <cfvo type="percent" val="80"/>
      </iconSet>
    </cfRule>
  </conditionalFormatting>
  <conditionalFormatting sqref="W25:W31 W35:W36">
    <cfRule type="iconSet" priority="239">
      <iconSet iconSet="5Arrows">
        <cfvo type="percent" val="0"/>
        <cfvo type="num" val="90"/>
        <cfvo type="num" val="99" gte="0"/>
        <cfvo type="num" val="100" gte="0"/>
        <cfvo type="num" val="105" gte="0"/>
      </iconSet>
    </cfRule>
    <cfRule type="iconSet" priority="240">
      <iconSet iconSet="5Arrows">
        <cfvo type="percent" val="0"/>
        <cfvo type="percent" val="20"/>
        <cfvo type="percent" val="40"/>
        <cfvo type="percent" val="60"/>
        <cfvo type="percent" val="80"/>
      </iconSet>
    </cfRule>
  </conditionalFormatting>
  <conditionalFormatting sqref="W26">
    <cfRule type="iconSet" priority="241">
      <iconSet iconSet="5Arrows">
        <cfvo type="percent" val="0"/>
        <cfvo type="percent" val="20"/>
        <cfvo type="percent" val="40"/>
        <cfvo type="percent" val="60"/>
        <cfvo type="percent" val="80"/>
      </iconSet>
    </cfRule>
  </conditionalFormatting>
  <conditionalFormatting sqref="W32:W34">
    <cfRule type="iconSet" priority="237">
      <iconSet iconSet="5Arrows">
        <cfvo type="percent" val="0"/>
        <cfvo type="num" val="90"/>
        <cfvo type="num" val="99" gte="0"/>
        <cfvo type="num" val="100" gte="0"/>
        <cfvo type="num" val="105" gte="0"/>
      </iconSet>
    </cfRule>
    <cfRule type="iconSet" priority="238">
      <iconSet iconSet="5Arrows">
        <cfvo type="percent" val="0"/>
        <cfvo type="percent" val="20"/>
        <cfvo type="percent" val="40"/>
        <cfvo type="percent" val="60"/>
        <cfvo type="percent" val="80"/>
      </iconSet>
    </cfRule>
  </conditionalFormatting>
  <conditionalFormatting sqref="Y25:Y31">
    <cfRule type="iconSet" priority="234">
      <iconSet iconSet="5Arrows">
        <cfvo type="percent" val="0"/>
        <cfvo type="num" val="90"/>
        <cfvo type="num" val="99" gte="0"/>
        <cfvo type="num" val="100" gte="0"/>
        <cfvo type="num" val="105" gte="0"/>
      </iconSet>
    </cfRule>
    <cfRule type="iconSet" priority="235">
      <iconSet iconSet="5Arrows">
        <cfvo type="percent" val="0"/>
        <cfvo type="percent" val="20"/>
        <cfvo type="percent" val="40"/>
        <cfvo type="percent" val="60"/>
        <cfvo type="percent" val="80"/>
      </iconSet>
    </cfRule>
  </conditionalFormatting>
  <conditionalFormatting sqref="Y26">
    <cfRule type="iconSet" priority="236">
      <iconSet iconSet="5Arrows">
        <cfvo type="percent" val="0"/>
        <cfvo type="percent" val="20"/>
        <cfvo type="percent" val="40"/>
        <cfvo type="percent" val="60"/>
        <cfvo type="percent" val="80"/>
      </iconSet>
    </cfRule>
  </conditionalFormatting>
  <conditionalFormatting sqref="Y32:Y36">
    <cfRule type="iconSet" priority="232">
      <iconSet iconSet="5Arrows">
        <cfvo type="percent" val="0"/>
        <cfvo type="num" val="90"/>
        <cfvo type="num" val="99" gte="0"/>
        <cfvo type="num" val="100" gte="0"/>
        <cfvo type="num" val="105" gte="0"/>
      </iconSet>
    </cfRule>
    <cfRule type="iconSet" priority="233">
      <iconSet iconSet="5Arrows">
        <cfvo type="percent" val="0"/>
        <cfvo type="percent" val="20"/>
        <cfvo type="percent" val="40"/>
        <cfvo type="percent" val="60"/>
        <cfvo type="percent" val="80"/>
      </iconSet>
    </cfRule>
  </conditionalFormatting>
  <conditionalFormatting sqref="AA25:AA31">
    <cfRule type="iconSet" priority="229">
      <iconSet iconSet="5Arrows">
        <cfvo type="percent" val="0"/>
        <cfvo type="num" val="90"/>
        <cfvo type="num" val="99" gte="0"/>
        <cfvo type="num" val="100" gte="0"/>
        <cfvo type="num" val="105" gte="0"/>
      </iconSet>
    </cfRule>
    <cfRule type="iconSet" priority="230">
      <iconSet iconSet="5Arrows">
        <cfvo type="percent" val="0"/>
        <cfvo type="percent" val="20"/>
        <cfvo type="percent" val="40"/>
        <cfvo type="percent" val="60"/>
        <cfvo type="percent" val="80"/>
      </iconSet>
    </cfRule>
  </conditionalFormatting>
  <conditionalFormatting sqref="AA26">
    <cfRule type="iconSet" priority="231">
      <iconSet iconSet="5Arrows">
        <cfvo type="percent" val="0"/>
        <cfvo type="percent" val="20"/>
        <cfvo type="percent" val="40"/>
        <cfvo type="percent" val="60"/>
        <cfvo type="percent" val="80"/>
      </iconSet>
    </cfRule>
  </conditionalFormatting>
  <conditionalFormatting sqref="AA32:AA36">
    <cfRule type="iconSet" priority="227">
      <iconSet iconSet="5Arrows">
        <cfvo type="percent" val="0"/>
        <cfvo type="num" val="90"/>
        <cfvo type="num" val="99" gte="0"/>
        <cfvo type="num" val="100" gte="0"/>
        <cfvo type="num" val="105" gte="0"/>
      </iconSet>
    </cfRule>
    <cfRule type="iconSet" priority="228">
      <iconSet iconSet="5Arrows">
        <cfvo type="percent" val="0"/>
        <cfvo type="percent" val="20"/>
        <cfvo type="percent" val="40"/>
        <cfvo type="percent" val="60"/>
        <cfvo type="percent" val="80"/>
      </iconSet>
    </cfRule>
  </conditionalFormatting>
  <conditionalFormatting sqref="AC25:AC31">
    <cfRule type="iconSet" priority="224">
      <iconSet iconSet="5Arrows">
        <cfvo type="percent" val="0"/>
        <cfvo type="num" val="90"/>
        <cfvo type="num" val="99" gte="0"/>
        <cfvo type="num" val="100" gte="0"/>
        <cfvo type="num" val="105" gte="0"/>
      </iconSet>
    </cfRule>
    <cfRule type="iconSet" priority="225">
      <iconSet iconSet="5Arrows">
        <cfvo type="percent" val="0"/>
        <cfvo type="percent" val="20"/>
        <cfvo type="percent" val="40"/>
        <cfvo type="percent" val="60"/>
        <cfvo type="percent" val="80"/>
      </iconSet>
    </cfRule>
  </conditionalFormatting>
  <conditionalFormatting sqref="AC26">
    <cfRule type="iconSet" priority="226">
      <iconSet iconSet="5Arrows">
        <cfvo type="percent" val="0"/>
        <cfvo type="percent" val="20"/>
        <cfvo type="percent" val="40"/>
        <cfvo type="percent" val="60"/>
        <cfvo type="percent" val="80"/>
      </iconSet>
    </cfRule>
  </conditionalFormatting>
  <conditionalFormatting sqref="AC32:AC36">
    <cfRule type="iconSet" priority="222">
      <iconSet iconSet="5Arrows">
        <cfvo type="percent" val="0"/>
        <cfvo type="num" val="90"/>
        <cfvo type="num" val="99" gte="0"/>
        <cfvo type="num" val="100" gte="0"/>
        <cfvo type="num" val="105" gte="0"/>
      </iconSet>
    </cfRule>
    <cfRule type="iconSet" priority="223">
      <iconSet iconSet="5Arrows">
        <cfvo type="percent" val="0"/>
        <cfvo type="percent" val="20"/>
        <cfvo type="percent" val="40"/>
        <cfvo type="percent" val="60"/>
        <cfvo type="percent" val="80"/>
      </iconSet>
    </cfRule>
  </conditionalFormatting>
  <conditionalFormatting sqref="AE25:AE31">
    <cfRule type="iconSet" priority="219">
      <iconSet iconSet="5Arrows">
        <cfvo type="percent" val="0"/>
        <cfvo type="num" val="90"/>
        <cfvo type="num" val="99" gte="0"/>
        <cfvo type="num" val="100" gte="0"/>
        <cfvo type="num" val="105" gte="0"/>
      </iconSet>
    </cfRule>
    <cfRule type="iconSet" priority="220">
      <iconSet iconSet="5Arrows">
        <cfvo type="percent" val="0"/>
        <cfvo type="percent" val="20"/>
        <cfvo type="percent" val="40"/>
        <cfvo type="percent" val="60"/>
        <cfvo type="percent" val="80"/>
      </iconSet>
    </cfRule>
  </conditionalFormatting>
  <conditionalFormatting sqref="AE26">
    <cfRule type="iconSet" priority="221">
      <iconSet iconSet="5Arrows">
        <cfvo type="percent" val="0"/>
        <cfvo type="percent" val="20"/>
        <cfvo type="percent" val="40"/>
        <cfvo type="percent" val="60"/>
        <cfvo type="percent" val="80"/>
      </iconSet>
    </cfRule>
  </conditionalFormatting>
  <conditionalFormatting sqref="AE32:AE36">
    <cfRule type="iconSet" priority="217">
      <iconSet iconSet="5Arrows">
        <cfvo type="percent" val="0"/>
        <cfvo type="num" val="90"/>
        <cfvo type="num" val="99" gte="0"/>
        <cfvo type="num" val="100" gte="0"/>
        <cfvo type="num" val="105" gte="0"/>
      </iconSet>
    </cfRule>
    <cfRule type="iconSet" priority="218">
      <iconSet iconSet="5Arrows">
        <cfvo type="percent" val="0"/>
        <cfvo type="percent" val="20"/>
        <cfvo type="percent" val="40"/>
        <cfvo type="percent" val="60"/>
        <cfvo type="percent" val="80"/>
      </iconSet>
    </cfRule>
  </conditionalFormatting>
  <conditionalFormatting sqref="O44:O50">
    <cfRule type="iconSet" priority="214">
      <iconSet iconSet="5Arrows">
        <cfvo type="percent" val="0"/>
        <cfvo type="num" val="90"/>
        <cfvo type="num" val="99" gte="0"/>
        <cfvo type="num" val="100" gte="0"/>
        <cfvo type="num" val="105" gte="0"/>
      </iconSet>
    </cfRule>
    <cfRule type="iconSet" priority="215">
      <iconSet iconSet="5Arrows">
        <cfvo type="percent" val="0"/>
        <cfvo type="percent" val="20"/>
        <cfvo type="percent" val="40"/>
        <cfvo type="percent" val="60"/>
        <cfvo type="percent" val="80"/>
      </iconSet>
    </cfRule>
  </conditionalFormatting>
  <conditionalFormatting sqref="O45">
    <cfRule type="iconSet" priority="216">
      <iconSet iconSet="5Arrows">
        <cfvo type="percent" val="0"/>
        <cfvo type="percent" val="20"/>
        <cfvo type="percent" val="40"/>
        <cfvo type="percent" val="60"/>
        <cfvo type="percent" val="80"/>
      </iconSet>
    </cfRule>
  </conditionalFormatting>
  <conditionalFormatting sqref="O51:O54">
    <cfRule type="iconSet" priority="212">
      <iconSet iconSet="5Arrows">
        <cfvo type="percent" val="0"/>
        <cfvo type="num" val="90"/>
        <cfvo type="num" val="99" gte="0"/>
        <cfvo type="num" val="100" gte="0"/>
        <cfvo type="num" val="105" gte="0"/>
      </iconSet>
    </cfRule>
    <cfRule type="iconSet" priority="213">
      <iconSet iconSet="5Arrows">
        <cfvo type="percent" val="0"/>
        <cfvo type="percent" val="20"/>
        <cfvo type="percent" val="40"/>
        <cfvo type="percent" val="60"/>
        <cfvo type="percent" val="80"/>
      </iconSet>
    </cfRule>
  </conditionalFormatting>
  <conditionalFormatting sqref="Q44:Q50">
    <cfRule type="iconSet" priority="209">
      <iconSet iconSet="5Arrows">
        <cfvo type="percent" val="0"/>
        <cfvo type="num" val="90"/>
        <cfvo type="num" val="99" gte="0"/>
        <cfvo type="num" val="100" gte="0"/>
        <cfvo type="num" val="105" gte="0"/>
      </iconSet>
    </cfRule>
    <cfRule type="iconSet" priority="210">
      <iconSet iconSet="5Arrows">
        <cfvo type="percent" val="0"/>
        <cfvo type="percent" val="20"/>
        <cfvo type="percent" val="40"/>
        <cfvo type="percent" val="60"/>
        <cfvo type="percent" val="80"/>
      </iconSet>
    </cfRule>
  </conditionalFormatting>
  <conditionalFormatting sqref="Q45">
    <cfRule type="iconSet" priority="211">
      <iconSet iconSet="5Arrows">
        <cfvo type="percent" val="0"/>
        <cfvo type="percent" val="20"/>
        <cfvo type="percent" val="40"/>
        <cfvo type="percent" val="60"/>
        <cfvo type="percent" val="80"/>
      </iconSet>
    </cfRule>
  </conditionalFormatting>
  <conditionalFormatting sqref="Q51:Q54">
    <cfRule type="iconSet" priority="207">
      <iconSet iconSet="5Arrows">
        <cfvo type="percent" val="0"/>
        <cfvo type="num" val="90"/>
        <cfvo type="num" val="99" gte="0"/>
        <cfvo type="num" val="100" gte="0"/>
        <cfvo type="num" val="105" gte="0"/>
      </iconSet>
    </cfRule>
    <cfRule type="iconSet" priority="208">
      <iconSet iconSet="5Arrows">
        <cfvo type="percent" val="0"/>
        <cfvo type="percent" val="20"/>
        <cfvo type="percent" val="40"/>
        <cfvo type="percent" val="60"/>
        <cfvo type="percent" val="80"/>
      </iconSet>
    </cfRule>
  </conditionalFormatting>
  <conditionalFormatting sqref="S44:S50">
    <cfRule type="iconSet" priority="204">
      <iconSet iconSet="5Arrows">
        <cfvo type="percent" val="0"/>
        <cfvo type="num" val="90"/>
        <cfvo type="num" val="99" gte="0"/>
        <cfvo type="num" val="100" gte="0"/>
        <cfvo type="num" val="105" gte="0"/>
      </iconSet>
    </cfRule>
    <cfRule type="iconSet" priority="205">
      <iconSet iconSet="5Arrows">
        <cfvo type="percent" val="0"/>
        <cfvo type="percent" val="20"/>
        <cfvo type="percent" val="40"/>
        <cfvo type="percent" val="60"/>
        <cfvo type="percent" val="80"/>
      </iconSet>
    </cfRule>
  </conditionalFormatting>
  <conditionalFormatting sqref="S45">
    <cfRule type="iconSet" priority="206">
      <iconSet iconSet="5Arrows">
        <cfvo type="percent" val="0"/>
        <cfvo type="percent" val="20"/>
        <cfvo type="percent" val="40"/>
        <cfvo type="percent" val="60"/>
        <cfvo type="percent" val="80"/>
      </iconSet>
    </cfRule>
  </conditionalFormatting>
  <conditionalFormatting sqref="S51:S54">
    <cfRule type="iconSet" priority="202">
      <iconSet iconSet="5Arrows">
        <cfvo type="percent" val="0"/>
        <cfvo type="num" val="90"/>
        <cfvo type="num" val="99" gte="0"/>
        <cfvo type="num" val="100" gte="0"/>
        <cfvo type="num" val="105" gte="0"/>
      </iconSet>
    </cfRule>
    <cfRule type="iconSet" priority="203">
      <iconSet iconSet="5Arrows">
        <cfvo type="percent" val="0"/>
        <cfvo type="percent" val="20"/>
        <cfvo type="percent" val="40"/>
        <cfvo type="percent" val="60"/>
        <cfvo type="percent" val="80"/>
      </iconSet>
    </cfRule>
  </conditionalFormatting>
  <conditionalFormatting sqref="U44:U54">
    <cfRule type="iconSet" priority="199">
      <iconSet iconSet="5Arrows">
        <cfvo type="percent" val="0"/>
        <cfvo type="num" val="90"/>
        <cfvo type="num" val="99" gte="0"/>
        <cfvo type="num" val="100" gte="0"/>
        <cfvo type="num" val="105" gte="0"/>
      </iconSet>
    </cfRule>
    <cfRule type="iconSet" priority="200">
      <iconSet iconSet="5Arrows">
        <cfvo type="percent" val="0"/>
        <cfvo type="percent" val="20"/>
        <cfvo type="percent" val="40"/>
        <cfvo type="percent" val="60"/>
        <cfvo type="percent" val="80"/>
      </iconSet>
    </cfRule>
  </conditionalFormatting>
  <conditionalFormatting sqref="U45">
    <cfRule type="iconSet" priority="201">
      <iconSet iconSet="5Arrows">
        <cfvo type="percent" val="0"/>
        <cfvo type="percent" val="20"/>
        <cfvo type="percent" val="40"/>
        <cfvo type="percent" val="60"/>
        <cfvo type="percent" val="80"/>
      </iconSet>
    </cfRule>
  </conditionalFormatting>
  <conditionalFormatting sqref="W44:W54">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W45">
    <cfRule type="iconSet" priority="198">
      <iconSet iconSet="5Arrows">
        <cfvo type="percent" val="0"/>
        <cfvo type="percent" val="20"/>
        <cfvo type="percent" val="40"/>
        <cfvo type="percent" val="60"/>
        <cfvo type="percent" val="80"/>
      </iconSet>
    </cfRule>
  </conditionalFormatting>
  <conditionalFormatting sqref="Y44:Y54">
    <cfRule type="iconSet" priority="193">
      <iconSet iconSet="5Arrows">
        <cfvo type="percent" val="0"/>
        <cfvo type="num" val="90"/>
        <cfvo type="num" val="99" gte="0"/>
        <cfvo type="num" val="100" gte="0"/>
        <cfvo type="num" val="105" gte="0"/>
      </iconSet>
    </cfRule>
    <cfRule type="iconSet" priority="194">
      <iconSet iconSet="5Arrows">
        <cfvo type="percent" val="0"/>
        <cfvo type="percent" val="20"/>
        <cfvo type="percent" val="40"/>
        <cfvo type="percent" val="60"/>
        <cfvo type="percent" val="80"/>
      </iconSet>
    </cfRule>
  </conditionalFormatting>
  <conditionalFormatting sqref="Y45">
    <cfRule type="iconSet" priority="195">
      <iconSet iconSet="5Arrows">
        <cfvo type="percent" val="0"/>
        <cfvo type="percent" val="20"/>
        <cfvo type="percent" val="40"/>
        <cfvo type="percent" val="60"/>
        <cfvo type="percent" val="80"/>
      </iconSet>
    </cfRule>
  </conditionalFormatting>
  <conditionalFormatting sqref="AA44:AA54">
    <cfRule type="iconSet" priority="190">
      <iconSet iconSet="5Arrows">
        <cfvo type="percent" val="0"/>
        <cfvo type="num" val="90"/>
        <cfvo type="num" val="99" gte="0"/>
        <cfvo type="num" val="100" gte="0"/>
        <cfvo type="num" val="105" gte="0"/>
      </iconSet>
    </cfRule>
    <cfRule type="iconSet" priority="191">
      <iconSet iconSet="5Arrows">
        <cfvo type="percent" val="0"/>
        <cfvo type="percent" val="20"/>
        <cfvo type="percent" val="40"/>
        <cfvo type="percent" val="60"/>
        <cfvo type="percent" val="80"/>
      </iconSet>
    </cfRule>
  </conditionalFormatting>
  <conditionalFormatting sqref="AA45">
    <cfRule type="iconSet" priority="192">
      <iconSet iconSet="5Arrows">
        <cfvo type="percent" val="0"/>
        <cfvo type="percent" val="20"/>
        <cfvo type="percent" val="40"/>
        <cfvo type="percent" val="60"/>
        <cfvo type="percent" val="80"/>
      </iconSet>
    </cfRule>
  </conditionalFormatting>
  <conditionalFormatting sqref="AC44:AC54">
    <cfRule type="iconSet" priority="187">
      <iconSet iconSet="5Arrows">
        <cfvo type="percent" val="0"/>
        <cfvo type="num" val="90"/>
        <cfvo type="num" val="99" gte="0"/>
        <cfvo type="num" val="100" gte="0"/>
        <cfvo type="num" val="105" gte="0"/>
      </iconSet>
    </cfRule>
    <cfRule type="iconSet" priority="188">
      <iconSet iconSet="5Arrows">
        <cfvo type="percent" val="0"/>
        <cfvo type="percent" val="20"/>
        <cfvo type="percent" val="40"/>
        <cfvo type="percent" val="60"/>
        <cfvo type="percent" val="80"/>
      </iconSet>
    </cfRule>
  </conditionalFormatting>
  <conditionalFormatting sqref="AC45">
    <cfRule type="iconSet" priority="189">
      <iconSet iconSet="5Arrows">
        <cfvo type="percent" val="0"/>
        <cfvo type="percent" val="20"/>
        <cfvo type="percent" val="40"/>
        <cfvo type="percent" val="60"/>
        <cfvo type="percent" val="80"/>
      </iconSet>
    </cfRule>
  </conditionalFormatting>
  <conditionalFormatting sqref="AE44:AE54">
    <cfRule type="iconSet" priority="184">
      <iconSet iconSet="5Arrows">
        <cfvo type="percent" val="0"/>
        <cfvo type="num" val="90"/>
        <cfvo type="num" val="99" gte="0"/>
        <cfvo type="num" val="100" gte="0"/>
        <cfvo type="num" val="105" gte="0"/>
      </iconSet>
    </cfRule>
    <cfRule type="iconSet" priority="185">
      <iconSet iconSet="5Arrows">
        <cfvo type="percent" val="0"/>
        <cfvo type="percent" val="20"/>
        <cfvo type="percent" val="40"/>
        <cfvo type="percent" val="60"/>
        <cfvo type="percent" val="80"/>
      </iconSet>
    </cfRule>
  </conditionalFormatting>
  <conditionalFormatting sqref="AE45">
    <cfRule type="iconSet" priority="186">
      <iconSet iconSet="5Arrows">
        <cfvo type="percent" val="0"/>
        <cfvo type="percent" val="20"/>
        <cfvo type="percent" val="40"/>
        <cfvo type="percent" val="60"/>
        <cfvo type="percent" val="80"/>
      </iconSet>
    </cfRule>
  </conditionalFormatting>
  <conditionalFormatting sqref="O63:O69">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O64">
    <cfRule type="iconSet" priority="183">
      <iconSet iconSet="5Arrows">
        <cfvo type="percent" val="0"/>
        <cfvo type="percent" val="20"/>
        <cfvo type="percent" val="40"/>
        <cfvo type="percent" val="60"/>
        <cfvo type="percent" val="80"/>
      </iconSet>
    </cfRule>
  </conditionalFormatting>
  <conditionalFormatting sqref="O70:O73">
    <cfRule type="iconSet" priority="179">
      <iconSet iconSet="5Arrows">
        <cfvo type="percent" val="0"/>
        <cfvo type="num" val="90"/>
        <cfvo type="num" val="99" gte="0"/>
        <cfvo type="num" val="100" gte="0"/>
        <cfvo type="num" val="105" gte="0"/>
      </iconSet>
    </cfRule>
    <cfRule type="iconSet" priority="180">
      <iconSet iconSet="5Arrows">
        <cfvo type="percent" val="0"/>
        <cfvo type="percent" val="20"/>
        <cfvo type="percent" val="40"/>
        <cfvo type="percent" val="60"/>
        <cfvo type="percent" val="80"/>
      </iconSet>
    </cfRule>
  </conditionalFormatting>
  <conditionalFormatting sqref="Q63:Q69">
    <cfRule type="iconSet" priority="176">
      <iconSet iconSet="5Arrows">
        <cfvo type="percent" val="0"/>
        <cfvo type="num" val="90"/>
        <cfvo type="num" val="99" gte="0"/>
        <cfvo type="num" val="100" gte="0"/>
        <cfvo type="num" val="105" gte="0"/>
      </iconSet>
    </cfRule>
    <cfRule type="iconSet" priority="177">
      <iconSet iconSet="5Arrows">
        <cfvo type="percent" val="0"/>
        <cfvo type="percent" val="20"/>
        <cfvo type="percent" val="40"/>
        <cfvo type="percent" val="60"/>
        <cfvo type="percent" val="80"/>
      </iconSet>
    </cfRule>
  </conditionalFormatting>
  <conditionalFormatting sqref="Q64">
    <cfRule type="iconSet" priority="178">
      <iconSet iconSet="5Arrows">
        <cfvo type="percent" val="0"/>
        <cfvo type="percent" val="20"/>
        <cfvo type="percent" val="40"/>
        <cfvo type="percent" val="60"/>
        <cfvo type="percent" val="80"/>
      </iconSet>
    </cfRule>
  </conditionalFormatting>
  <conditionalFormatting sqref="Q70:Q73">
    <cfRule type="iconSet" priority="174">
      <iconSet iconSet="5Arrows">
        <cfvo type="percent" val="0"/>
        <cfvo type="num" val="90"/>
        <cfvo type="num" val="99" gte="0"/>
        <cfvo type="num" val="100" gte="0"/>
        <cfvo type="num" val="105" gte="0"/>
      </iconSet>
    </cfRule>
    <cfRule type="iconSet" priority="175">
      <iconSet iconSet="5Arrows">
        <cfvo type="percent" val="0"/>
        <cfvo type="percent" val="20"/>
        <cfvo type="percent" val="40"/>
        <cfvo type="percent" val="60"/>
        <cfvo type="percent" val="80"/>
      </iconSet>
    </cfRule>
  </conditionalFormatting>
  <conditionalFormatting sqref="S63:S69">
    <cfRule type="iconSet" priority="171">
      <iconSet iconSet="5Arrows">
        <cfvo type="percent" val="0"/>
        <cfvo type="num" val="90"/>
        <cfvo type="num" val="99" gte="0"/>
        <cfvo type="num" val="100" gte="0"/>
        <cfvo type="num" val="105" gte="0"/>
      </iconSet>
    </cfRule>
    <cfRule type="iconSet" priority="172">
      <iconSet iconSet="5Arrows">
        <cfvo type="percent" val="0"/>
        <cfvo type="percent" val="20"/>
        <cfvo type="percent" val="40"/>
        <cfvo type="percent" val="60"/>
        <cfvo type="percent" val="80"/>
      </iconSet>
    </cfRule>
  </conditionalFormatting>
  <conditionalFormatting sqref="S64">
    <cfRule type="iconSet" priority="173">
      <iconSet iconSet="5Arrows">
        <cfvo type="percent" val="0"/>
        <cfvo type="percent" val="20"/>
        <cfvo type="percent" val="40"/>
        <cfvo type="percent" val="60"/>
        <cfvo type="percent" val="80"/>
      </iconSet>
    </cfRule>
  </conditionalFormatting>
  <conditionalFormatting sqref="S70:S73">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U63:U73">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U64">
    <cfRule type="iconSet" priority="168">
      <iconSet iconSet="5Arrows">
        <cfvo type="percent" val="0"/>
        <cfvo type="percent" val="20"/>
        <cfvo type="percent" val="40"/>
        <cfvo type="percent" val="60"/>
        <cfvo type="percent" val="80"/>
      </iconSet>
    </cfRule>
  </conditionalFormatting>
  <conditionalFormatting sqref="W63:W73">
    <cfRule type="iconSet" priority="163">
      <iconSet iconSet="5Arrows">
        <cfvo type="percent" val="0"/>
        <cfvo type="num" val="90"/>
        <cfvo type="num" val="99" gte="0"/>
        <cfvo type="num" val="100" gte="0"/>
        <cfvo type="num" val="105" gte="0"/>
      </iconSet>
    </cfRule>
    <cfRule type="iconSet" priority="164">
      <iconSet iconSet="5Arrows">
        <cfvo type="percent" val="0"/>
        <cfvo type="percent" val="20"/>
        <cfvo type="percent" val="40"/>
        <cfvo type="percent" val="60"/>
        <cfvo type="percent" val="80"/>
      </iconSet>
    </cfRule>
  </conditionalFormatting>
  <conditionalFormatting sqref="W64">
    <cfRule type="iconSet" priority="165">
      <iconSet iconSet="5Arrows">
        <cfvo type="percent" val="0"/>
        <cfvo type="percent" val="20"/>
        <cfvo type="percent" val="40"/>
        <cfvo type="percent" val="60"/>
        <cfvo type="percent" val="80"/>
      </iconSet>
    </cfRule>
  </conditionalFormatting>
  <conditionalFormatting sqref="Y63:Y73">
    <cfRule type="iconSet" priority="160">
      <iconSet iconSet="5Arrows">
        <cfvo type="percent" val="0"/>
        <cfvo type="num" val="90"/>
        <cfvo type="num" val="99" gte="0"/>
        <cfvo type="num" val="100" gte="0"/>
        <cfvo type="num" val="105" gte="0"/>
      </iconSet>
    </cfRule>
    <cfRule type="iconSet" priority="161">
      <iconSet iconSet="5Arrows">
        <cfvo type="percent" val="0"/>
        <cfvo type="percent" val="20"/>
        <cfvo type="percent" val="40"/>
        <cfvo type="percent" val="60"/>
        <cfvo type="percent" val="80"/>
      </iconSet>
    </cfRule>
  </conditionalFormatting>
  <conditionalFormatting sqref="Y64">
    <cfRule type="iconSet" priority="162">
      <iconSet iconSet="5Arrows">
        <cfvo type="percent" val="0"/>
        <cfvo type="percent" val="20"/>
        <cfvo type="percent" val="40"/>
        <cfvo type="percent" val="60"/>
        <cfvo type="percent" val="80"/>
      </iconSet>
    </cfRule>
  </conditionalFormatting>
  <conditionalFormatting sqref="AA63:AA73">
    <cfRule type="iconSet" priority="157">
      <iconSet iconSet="5Arrows">
        <cfvo type="percent" val="0"/>
        <cfvo type="num" val="90"/>
        <cfvo type="num" val="99" gte="0"/>
        <cfvo type="num" val="100" gte="0"/>
        <cfvo type="num" val="105" gte="0"/>
      </iconSet>
    </cfRule>
    <cfRule type="iconSet" priority="158">
      <iconSet iconSet="5Arrows">
        <cfvo type="percent" val="0"/>
        <cfvo type="percent" val="20"/>
        <cfvo type="percent" val="40"/>
        <cfvo type="percent" val="60"/>
        <cfvo type="percent" val="80"/>
      </iconSet>
    </cfRule>
  </conditionalFormatting>
  <conditionalFormatting sqref="AA64">
    <cfRule type="iconSet" priority="159">
      <iconSet iconSet="5Arrows">
        <cfvo type="percent" val="0"/>
        <cfvo type="percent" val="20"/>
        <cfvo type="percent" val="40"/>
        <cfvo type="percent" val="60"/>
        <cfvo type="percent" val="80"/>
      </iconSet>
    </cfRule>
  </conditionalFormatting>
  <conditionalFormatting sqref="AC63:AC73">
    <cfRule type="iconSet" priority="154">
      <iconSet iconSet="5Arrows">
        <cfvo type="percent" val="0"/>
        <cfvo type="num" val="90"/>
        <cfvo type="num" val="99" gte="0"/>
        <cfvo type="num" val="100" gte="0"/>
        <cfvo type="num" val="105" gte="0"/>
      </iconSet>
    </cfRule>
    <cfRule type="iconSet" priority="155">
      <iconSet iconSet="5Arrows">
        <cfvo type="percent" val="0"/>
        <cfvo type="percent" val="20"/>
        <cfvo type="percent" val="40"/>
        <cfvo type="percent" val="60"/>
        <cfvo type="percent" val="80"/>
      </iconSet>
    </cfRule>
  </conditionalFormatting>
  <conditionalFormatting sqref="AC64">
    <cfRule type="iconSet" priority="156">
      <iconSet iconSet="5Arrows">
        <cfvo type="percent" val="0"/>
        <cfvo type="percent" val="20"/>
        <cfvo type="percent" val="40"/>
        <cfvo type="percent" val="60"/>
        <cfvo type="percent" val="80"/>
      </iconSet>
    </cfRule>
  </conditionalFormatting>
  <conditionalFormatting sqref="AE63:AE73">
    <cfRule type="iconSet" priority="151">
      <iconSet iconSet="5Arrows">
        <cfvo type="percent" val="0"/>
        <cfvo type="num" val="90"/>
        <cfvo type="num" val="99" gte="0"/>
        <cfvo type="num" val="100" gte="0"/>
        <cfvo type="num" val="105" gte="0"/>
      </iconSet>
    </cfRule>
    <cfRule type="iconSet" priority="152">
      <iconSet iconSet="5Arrows">
        <cfvo type="percent" val="0"/>
        <cfvo type="percent" val="20"/>
        <cfvo type="percent" val="40"/>
        <cfvo type="percent" val="60"/>
        <cfvo type="percent" val="80"/>
      </iconSet>
    </cfRule>
  </conditionalFormatting>
  <conditionalFormatting sqref="AE64">
    <cfRule type="iconSet" priority="153">
      <iconSet iconSet="5Arrows">
        <cfvo type="percent" val="0"/>
        <cfvo type="percent" val="20"/>
        <cfvo type="percent" val="40"/>
        <cfvo type="percent" val="60"/>
        <cfvo type="percent" val="80"/>
      </iconSet>
    </cfRule>
  </conditionalFormatting>
  <conditionalFormatting sqref="S75">
    <cfRule type="iconSet" priority="149">
      <iconSet iconSet="5Arrows">
        <cfvo type="percent" val="0"/>
        <cfvo type="num" val="90"/>
        <cfvo type="num" val="99" gte="0"/>
        <cfvo type="num" val="100" gte="0"/>
        <cfvo type="num" val="105" gte="0"/>
      </iconSet>
    </cfRule>
    <cfRule type="iconSet" priority="150">
      <iconSet iconSet="5Arrows">
        <cfvo type="percent" val="0"/>
        <cfvo type="percent" val="20"/>
        <cfvo type="percent" val="40"/>
        <cfvo type="percent" val="60"/>
        <cfvo type="percent" val="80"/>
      </iconSet>
    </cfRule>
  </conditionalFormatting>
  <conditionalFormatting sqref="Q75">
    <cfRule type="iconSet" priority="147">
      <iconSet iconSet="5Arrows">
        <cfvo type="percent" val="0"/>
        <cfvo type="num" val="90"/>
        <cfvo type="num" val="99" gte="0"/>
        <cfvo type="num" val="100" gte="0"/>
        <cfvo type="num" val="105" gte="0"/>
      </iconSet>
    </cfRule>
    <cfRule type="iconSet" priority="148">
      <iconSet iconSet="5Arrows">
        <cfvo type="percent" val="0"/>
        <cfvo type="percent" val="20"/>
        <cfvo type="percent" val="40"/>
        <cfvo type="percent" val="60"/>
        <cfvo type="percent" val="80"/>
      </iconSet>
    </cfRule>
  </conditionalFormatting>
  <conditionalFormatting sqref="O75">
    <cfRule type="iconSet" priority="145">
      <iconSet iconSet="5Arrows">
        <cfvo type="percent" val="0"/>
        <cfvo type="num" val="90"/>
        <cfvo type="num" val="99" gte="0"/>
        <cfvo type="num" val="100" gte="0"/>
        <cfvo type="num" val="105" gte="0"/>
      </iconSet>
    </cfRule>
    <cfRule type="iconSet" priority="146">
      <iconSet iconSet="5Arrows">
        <cfvo type="percent" val="0"/>
        <cfvo type="percent" val="20"/>
        <cfvo type="percent" val="40"/>
        <cfvo type="percent" val="60"/>
        <cfvo type="percent" val="80"/>
      </iconSet>
    </cfRule>
  </conditionalFormatting>
  <conditionalFormatting sqref="U75">
    <cfRule type="iconSet" priority="143">
      <iconSet iconSet="5Arrows">
        <cfvo type="percent" val="0"/>
        <cfvo type="num" val="90"/>
        <cfvo type="num" val="99" gte="0"/>
        <cfvo type="num" val="100" gte="0"/>
        <cfvo type="num" val="105" gte="0"/>
      </iconSet>
    </cfRule>
    <cfRule type="iconSet" priority="144">
      <iconSet iconSet="5Arrows">
        <cfvo type="percent" val="0"/>
        <cfvo type="percent" val="20"/>
        <cfvo type="percent" val="40"/>
        <cfvo type="percent" val="60"/>
        <cfvo type="percent" val="80"/>
      </iconSet>
    </cfRule>
  </conditionalFormatting>
  <conditionalFormatting sqref="W75">
    <cfRule type="iconSet" priority="141">
      <iconSet iconSet="5Arrows">
        <cfvo type="percent" val="0"/>
        <cfvo type="num" val="90"/>
        <cfvo type="num" val="99" gte="0"/>
        <cfvo type="num" val="100" gte="0"/>
        <cfvo type="num" val="105" gte="0"/>
      </iconSet>
    </cfRule>
    <cfRule type="iconSet" priority="142">
      <iconSet iconSet="5Arrows">
        <cfvo type="percent" val="0"/>
        <cfvo type="percent" val="20"/>
        <cfvo type="percent" val="40"/>
        <cfvo type="percent" val="60"/>
        <cfvo type="percent" val="80"/>
      </iconSet>
    </cfRule>
  </conditionalFormatting>
  <conditionalFormatting sqref="Y75">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AA75">
    <cfRule type="iconSet" priority="137">
      <iconSet iconSet="5Arrows">
        <cfvo type="percent" val="0"/>
        <cfvo type="num" val="90"/>
        <cfvo type="num" val="99" gte="0"/>
        <cfvo type="num" val="100" gte="0"/>
        <cfvo type="num" val="105" gte="0"/>
      </iconSet>
    </cfRule>
    <cfRule type="iconSet" priority="138">
      <iconSet iconSet="5Arrows">
        <cfvo type="percent" val="0"/>
        <cfvo type="percent" val="20"/>
        <cfvo type="percent" val="40"/>
        <cfvo type="percent" val="60"/>
        <cfvo type="percent" val="80"/>
      </iconSet>
    </cfRule>
  </conditionalFormatting>
  <conditionalFormatting sqref="AC75">
    <cfRule type="iconSet" priority="135">
      <iconSet iconSet="5Arrows">
        <cfvo type="percent" val="0"/>
        <cfvo type="num" val="90"/>
        <cfvo type="num" val="99" gte="0"/>
        <cfvo type="num" val="100" gte="0"/>
        <cfvo type="num" val="105" gte="0"/>
      </iconSet>
    </cfRule>
    <cfRule type="iconSet" priority="136">
      <iconSet iconSet="5Arrows">
        <cfvo type="percent" val="0"/>
        <cfvo type="percent" val="20"/>
        <cfvo type="percent" val="40"/>
        <cfvo type="percent" val="60"/>
        <cfvo type="percent" val="80"/>
      </iconSet>
    </cfRule>
  </conditionalFormatting>
  <conditionalFormatting sqref="AE75">
    <cfRule type="iconSet" priority="133">
      <iconSet iconSet="5Arrows">
        <cfvo type="percent" val="0"/>
        <cfvo type="num" val="90"/>
        <cfvo type="num" val="99" gte="0"/>
        <cfvo type="num" val="100" gte="0"/>
        <cfvo type="num" val="105" gte="0"/>
      </iconSet>
    </cfRule>
    <cfRule type="iconSet" priority="134">
      <iconSet iconSet="5Arrows">
        <cfvo type="percent" val="0"/>
        <cfvo type="percent" val="20"/>
        <cfvo type="percent" val="40"/>
        <cfvo type="percent" val="60"/>
        <cfvo type="percent" val="80"/>
      </iconSet>
    </cfRule>
  </conditionalFormatting>
  <conditionalFormatting sqref="O18">
    <cfRule type="iconSet" priority="131">
      <iconSet iconSet="5Arrows">
        <cfvo type="percent" val="0"/>
        <cfvo type="num" val="90"/>
        <cfvo type="num" val="99" gte="0"/>
        <cfvo type="num" val="100" gte="0"/>
        <cfvo type="num" val="105" gte="0"/>
      </iconSet>
    </cfRule>
    <cfRule type="iconSet" priority="132">
      <iconSet iconSet="5Arrows">
        <cfvo type="percent" val="0"/>
        <cfvo type="percent" val="20"/>
        <cfvo type="percent" val="40"/>
        <cfvo type="percent" val="60"/>
        <cfvo type="percent" val="80"/>
      </iconSet>
    </cfRule>
  </conditionalFormatting>
  <conditionalFormatting sqref="O37">
    <cfRule type="iconSet" priority="129">
      <iconSet iconSet="5Arrows">
        <cfvo type="percent" val="0"/>
        <cfvo type="num" val="90"/>
        <cfvo type="num" val="99" gte="0"/>
        <cfvo type="num" val="100" gte="0"/>
        <cfvo type="num" val="105" gte="0"/>
      </iconSet>
    </cfRule>
    <cfRule type="iconSet" priority="130">
      <iconSet iconSet="5Arrows">
        <cfvo type="percent" val="0"/>
        <cfvo type="percent" val="20"/>
        <cfvo type="percent" val="40"/>
        <cfvo type="percent" val="60"/>
        <cfvo type="percent" val="80"/>
      </iconSet>
    </cfRule>
  </conditionalFormatting>
  <conditionalFormatting sqref="Q37">
    <cfRule type="iconSet" priority="127">
      <iconSet iconSet="5Arrows">
        <cfvo type="percent" val="0"/>
        <cfvo type="num" val="90"/>
        <cfvo type="num" val="99" gte="0"/>
        <cfvo type="num" val="100" gte="0"/>
        <cfvo type="num" val="105" gte="0"/>
      </iconSet>
    </cfRule>
    <cfRule type="iconSet" priority="128">
      <iconSet iconSet="5Arrows">
        <cfvo type="percent" val="0"/>
        <cfvo type="percent" val="20"/>
        <cfvo type="percent" val="40"/>
        <cfvo type="percent" val="60"/>
        <cfvo type="percent" val="80"/>
      </iconSet>
    </cfRule>
  </conditionalFormatting>
  <conditionalFormatting sqref="S37">
    <cfRule type="iconSet" priority="125">
      <iconSet iconSet="5Arrows">
        <cfvo type="percent" val="0"/>
        <cfvo type="num" val="90"/>
        <cfvo type="num" val="99" gte="0"/>
        <cfvo type="num" val="100" gte="0"/>
        <cfvo type="num" val="105" gte="0"/>
      </iconSet>
    </cfRule>
    <cfRule type="iconSet" priority="126">
      <iconSet iconSet="5Arrows">
        <cfvo type="percent" val="0"/>
        <cfvo type="percent" val="20"/>
        <cfvo type="percent" val="40"/>
        <cfvo type="percent" val="60"/>
        <cfvo type="percent" val="80"/>
      </iconSet>
    </cfRule>
  </conditionalFormatting>
  <conditionalFormatting sqref="U37">
    <cfRule type="iconSet" priority="123">
      <iconSet iconSet="5Arrows">
        <cfvo type="percent" val="0"/>
        <cfvo type="num" val="90"/>
        <cfvo type="num" val="99" gte="0"/>
        <cfvo type="num" val="100" gte="0"/>
        <cfvo type="num" val="105" gte="0"/>
      </iconSet>
    </cfRule>
    <cfRule type="iconSet" priority="124">
      <iconSet iconSet="5Arrows">
        <cfvo type="percent" val="0"/>
        <cfvo type="percent" val="20"/>
        <cfvo type="percent" val="40"/>
        <cfvo type="percent" val="60"/>
        <cfvo type="percent" val="80"/>
      </iconSet>
    </cfRule>
  </conditionalFormatting>
  <conditionalFormatting sqref="W37">
    <cfRule type="iconSet" priority="121">
      <iconSet iconSet="5Arrows">
        <cfvo type="percent" val="0"/>
        <cfvo type="num" val="90"/>
        <cfvo type="num" val="99" gte="0"/>
        <cfvo type="num" val="100" gte="0"/>
        <cfvo type="num" val="105" gte="0"/>
      </iconSet>
    </cfRule>
    <cfRule type="iconSet" priority="122">
      <iconSet iconSet="5Arrows">
        <cfvo type="percent" val="0"/>
        <cfvo type="percent" val="20"/>
        <cfvo type="percent" val="40"/>
        <cfvo type="percent" val="60"/>
        <cfvo type="percent" val="80"/>
      </iconSet>
    </cfRule>
  </conditionalFormatting>
  <conditionalFormatting sqref="Y37">
    <cfRule type="iconSet" priority="119">
      <iconSet iconSet="5Arrows">
        <cfvo type="percent" val="0"/>
        <cfvo type="num" val="90"/>
        <cfvo type="num" val="99" gte="0"/>
        <cfvo type="num" val="100" gte="0"/>
        <cfvo type="num" val="105" gte="0"/>
      </iconSet>
    </cfRule>
    <cfRule type="iconSet" priority="120">
      <iconSet iconSet="5Arrows">
        <cfvo type="percent" val="0"/>
        <cfvo type="percent" val="20"/>
        <cfvo type="percent" val="40"/>
        <cfvo type="percent" val="60"/>
        <cfvo type="percent" val="80"/>
      </iconSet>
    </cfRule>
  </conditionalFormatting>
  <conditionalFormatting sqref="AA37">
    <cfRule type="iconSet" priority="117">
      <iconSet iconSet="5Arrows">
        <cfvo type="percent" val="0"/>
        <cfvo type="num" val="90"/>
        <cfvo type="num" val="99" gte="0"/>
        <cfvo type="num" val="100" gte="0"/>
        <cfvo type="num" val="105" gte="0"/>
      </iconSet>
    </cfRule>
    <cfRule type="iconSet" priority="118">
      <iconSet iconSet="5Arrows">
        <cfvo type="percent" val="0"/>
        <cfvo type="percent" val="20"/>
        <cfvo type="percent" val="40"/>
        <cfvo type="percent" val="60"/>
        <cfvo type="percent" val="80"/>
      </iconSet>
    </cfRule>
  </conditionalFormatting>
  <conditionalFormatting sqref="AC37">
    <cfRule type="iconSet" priority="115">
      <iconSet iconSet="5Arrows">
        <cfvo type="percent" val="0"/>
        <cfvo type="num" val="90"/>
        <cfvo type="num" val="99" gte="0"/>
        <cfvo type="num" val="100" gte="0"/>
        <cfvo type="num" val="105" gte="0"/>
      </iconSet>
    </cfRule>
    <cfRule type="iconSet" priority="116">
      <iconSet iconSet="5Arrows">
        <cfvo type="percent" val="0"/>
        <cfvo type="percent" val="20"/>
        <cfvo type="percent" val="40"/>
        <cfvo type="percent" val="60"/>
        <cfvo type="percent" val="80"/>
      </iconSet>
    </cfRule>
  </conditionalFormatting>
  <conditionalFormatting sqref="AE37">
    <cfRule type="iconSet" priority="113">
      <iconSet iconSet="5Arrows">
        <cfvo type="percent" val="0"/>
        <cfvo type="num" val="90"/>
        <cfvo type="num" val="99" gte="0"/>
        <cfvo type="num" val="100" gte="0"/>
        <cfvo type="num" val="105" gte="0"/>
      </iconSet>
    </cfRule>
    <cfRule type="iconSet" priority="114">
      <iconSet iconSet="5Arrows">
        <cfvo type="percent" val="0"/>
        <cfvo type="percent" val="20"/>
        <cfvo type="percent" val="40"/>
        <cfvo type="percent" val="60"/>
        <cfvo type="percent" val="80"/>
      </iconSet>
    </cfRule>
  </conditionalFormatting>
  <conditionalFormatting sqref="O56">
    <cfRule type="iconSet" priority="111">
      <iconSet iconSet="5Arrows">
        <cfvo type="percent" val="0"/>
        <cfvo type="num" val="90"/>
        <cfvo type="num" val="99" gte="0"/>
        <cfvo type="num" val="100" gte="0"/>
        <cfvo type="num" val="105" gte="0"/>
      </iconSet>
    </cfRule>
    <cfRule type="iconSet" priority="112">
      <iconSet iconSet="5Arrows">
        <cfvo type="percent" val="0"/>
        <cfvo type="percent" val="20"/>
        <cfvo type="percent" val="40"/>
        <cfvo type="percent" val="60"/>
        <cfvo type="percent" val="80"/>
      </iconSet>
    </cfRule>
  </conditionalFormatting>
  <conditionalFormatting sqref="Q56">
    <cfRule type="iconSet" priority="109">
      <iconSet iconSet="5Arrows">
        <cfvo type="percent" val="0"/>
        <cfvo type="num" val="90"/>
        <cfvo type="num" val="99" gte="0"/>
        <cfvo type="num" val="100" gte="0"/>
        <cfvo type="num" val="105" gte="0"/>
      </iconSet>
    </cfRule>
    <cfRule type="iconSet" priority="110">
      <iconSet iconSet="5Arrows">
        <cfvo type="percent" val="0"/>
        <cfvo type="percent" val="20"/>
        <cfvo type="percent" val="40"/>
        <cfvo type="percent" val="60"/>
        <cfvo type="percent" val="80"/>
      </iconSet>
    </cfRule>
  </conditionalFormatting>
  <conditionalFormatting sqref="S56">
    <cfRule type="iconSet" priority="107">
      <iconSet iconSet="5Arrows">
        <cfvo type="percent" val="0"/>
        <cfvo type="num" val="90"/>
        <cfvo type="num" val="99" gte="0"/>
        <cfvo type="num" val="100" gte="0"/>
        <cfvo type="num" val="105" gte="0"/>
      </iconSet>
    </cfRule>
    <cfRule type="iconSet" priority="108">
      <iconSet iconSet="5Arrows">
        <cfvo type="percent" val="0"/>
        <cfvo type="percent" val="20"/>
        <cfvo type="percent" val="40"/>
        <cfvo type="percent" val="60"/>
        <cfvo type="percent" val="80"/>
      </iconSet>
    </cfRule>
  </conditionalFormatting>
  <conditionalFormatting sqref="U56">
    <cfRule type="iconSet" priority="105">
      <iconSet iconSet="5Arrows">
        <cfvo type="percent" val="0"/>
        <cfvo type="num" val="90"/>
        <cfvo type="num" val="99" gte="0"/>
        <cfvo type="num" val="100" gte="0"/>
        <cfvo type="num" val="105" gte="0"/>
      </iconSet>
    </cfRule>
    <cfRule type="iconSet" priority="106">
      <iconSet iconSet="5Arrows">
        <cfvo type="percent" val="0"/>
        <cfvo type="percent" val="20"/>
        <cfvo type="percent" val="40"/>
        <cfvo type="percent" val="60"/>
        <cfvo type="percent" val="80"/>
      </iconSet>
    </cfRule>
  </conditionalFormatting>
  <conditionalFormatting sqref="W56">
    <cfRule type="iconSet" priority="103">
      <iconSet iconSet="5Arrows">
        <cfvo type="percent" val="0"/>
        <cfvo type="num" val="90"/>
        <cfvo type="num" val="99" gte="0"/>
        <cfvo type="num" val="100" gte="0"/>
        <cfvo type="num" val="105" gte="0"/>
      </iconSet>
    </cfRule>
    <cfRule type="iconSet" priority="104">
      <iconSet iconSet="5Arrows">
        <cfvo type="percent" val="0"/>
        <cfvo type="percent" val="20"/>
        <cfvo type="percent" val="40"/>
        <cfvo type="percent" val="60"/>
        <cfvo type="percent" val="80"/>
      </iconSet>
    </cfRule>
  </conditionalFormatting>
  <conditionalFormatting sqref="Y56">
    <cfRule type="iconSet" priority="101">
      <iconSet iconSet="5Arrows">
        <cfvo type="percent" val="0"/>
        <cfvo type="num" val="90"/>
        <cfvo type="num" val="99" gte="0"/>
        <cfvo type="num" val="100" gte="0"/>
        <cfvo type="num" val="105" gte="0"/>
      </iconSet>
    </cfRule>
    <cfRule type="iconSet" priority="102">
      <iconSet iconSet="5Arrows">
        <cfvo type="percent" val="0"/>
        <cfvo type="percent" val="20"/>
        <cfvo type="percent" val="40"/>
        <cfvo type="percent" val="60"/>
        <cfvo type="percent" val="80"/>
      </iconSet>
    </cfRule>
  </conditionalFormatting>
  <conditionalFormatting sqref="AA56">
    <cfRule type="iconSet" priority="99">
      <iconSet iconSet="5Arrows">
        <cfvo type="percent" val="0"/>
        <cfvo type="num" val="90"/>
        <cfvo type="num" val="99" gte="0"/>
        <cfvo type="num" val="100" gte="0"/>
        <cfvo type="num" val="105" gte="0"/>
      </iconSet>
    </cfRule>
    <cfRule type="iconSet" priority="100">
      <iconSet iconSet="5Arrows">
        <cfvo type="percent" val="0"/>
        <cfvo type="percent" val="20"/>
        <cfvo type="percent" val="40"/>
        <cfvo type="percent" val="60"/>
        <cfvo type="percent" val="80"/>
      </iconSet>
    </cfRule>
  </conditionalFormatting>
  <conditionalFormatting sqref="AC56">
    <cfRule type="iconSet" priority="97">
      <iconSet iconSet="5Arrows">
        <cfvo type="percent" val="0"/>
        <cfvo type="num" val="90"/>
        <cfvo type="num" val="99" gte="0"/>
        <cfvo type="num" val="100" gte="0"/>
        <cfvo type="num" val="105" gte="0"/>
      </iconSet>
    </cfRule>
    <cfRule type="iconSet" priority="98">
      <iconSet iconSet="5Arrows">
        <cfvo type="percent" val="0"/>
        <cfvo type="percent" val="20"/>
        <cfvo type="percent" val="40"/>
        <cfvo type="percent" val="60"/>
        <cfvo type="percent" val="80"/>
      </iconSet>
    </cfRule>
  </conditionalFormatting>
  <conditionalFormatting sqref="AE56">
    <cfRule type="iconSet" priority="95">
      <iconSet iconSet="5Arrows">
        <cfvo type="percent" val="0"/>
        <cfvo type="num" val="90"/>
        <cfvo type="num" val="99" gte="0"/>
        <cfvo type="num" val="100" gte="0"/>
        <cfvo type="num" val="105" gte="0"/>
      </iconSet>
    </cfRule>
    <cfRule type="iconSet" priority="96">
      <iconSet iconSet="5Arrows">
        <cfvo type="percent" val="0"/>
        <cfvo type="percent" val="20"/>
        <cfvo type="percent" val="40"/>
        <cfvo type="percent" val="60"/>
        <cfvo type="percent" val="80"/>
      </iconSet>
    </cfRule>
  </conditionalFormatting>
  <conditionalFormatting sqref="AR25:AR28">
    <cfRule type="iconSet" priority="93">
      <iconSet iconSet="5Arrows">
        <cfvo type="percent" val="0"/>
        <cfvo type="num" val="90"/>
        <cfvo type="num" val="99" gte="0"/>
        <cfvo type="num" val="100" gte="0"/>
        <cfvo type="num" val="105" gte="0"/>
      </iconSet>
    </cfRule>
    <cfRule type="iconSet" priority="94">
      <iconSet iconSet="5Arrows">
        <cfvo type="percent" val="0"/>
        <cfvo type="percent" val="20"/>
        <cfvo type="percent" val="40"/>
        <cfvo type="percent" val="60"/>
        <cfvo type="percent" val="80"/>
      </iconSet>
    </cfRule>
  </conditionalFormatting>
  <conditionalFormatting sqref="AQ25:AQ28">
    <cfRule type="dataBar" priority="92">
      <dataBar>
        <cfvo type="min"/>
        <cfvo type="max"/>
        <color rgb="FF008AEF"/>
      </dataBar>
      <extLst>
        <ext xmlns:x14="http://schemas.microsoft.com/office/spreadsheetml/2009/9/main" uri="{B025F937-C7B1-47D3-B67F-A62EFF666E3E}">
          <x14:id>{933DE247-AE04-45EF-A0D0-5752ABBC1E6E}</x14:id>
        </ext>
      </extLst>
    </cfRule>
  </conditionalFormatting>
  <conditionalFormatting sqref="Q18">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Q6:Q17">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S6:S17">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S18">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U6:U17">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U18">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W6:W17">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W18">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Y18">
    <cfRule type="iconSet" priority="74">
      <iconSet iconSet="5Arrows">
        <cfvo type="percent" val="0"/>
        <cfvo type="num" val="90"/>
        <cfvo type="num" val="99" gte="0"/>
        <cfvo type="num" val="100" gte="0"/>
        <cfvo type="num" val="105" gte="0"/>
      </iconSet>
    </cfRule>
    <cfRule type="iconSet" priority="75">
      <iconSet iconSet="5Arrows">
        <cfvo type="percent" val="0"/>
        <cfvo type="percent" val="20"/>
        <cfvo type="percent" val="40"/>
        <cfvo type="percent" val="60"/>
        <cfvo type="percent" val="80"/>
      </iconSet>
    </cfRule>
  </conditionalFormatting>
  <conditionalFormatting sqref="Y6:Y17">
    <cfRule type="iconSet" priority="72">
      <iconSet iconSet="5Arrows">
        <cfvo type="percent" val="0"/>
        <cfvo type="num" val="90"/>
        <cfvo type="num" val="99" gte="0"/>
        <cfvo type="num" val="100" gte="0"/>
        <cfvo type="num" val="105" gte="0"/>
      </iconSet>
    </cfRule>
    <cfRule type="iconSet" priority="73">
      <iconSet iconSet="5Arrows">
        <cfvo type="percent" val="0"/>
        <cfvo type="percent" val="20"/>
        <cfvo type="percent" val="40"/>
        <cfvo type="percent" val="60"/>
        <cfvo type="percent" val="80"/>
      </iconSet>
    </cfRule>
  </conditionalFormatting>
  <conditionalFormatting sqref="AA6:AA17">
    <cfRule type="iconSet" priority="70">
      <iconSet iconSet="5Arrows">
        <cfvo type="percent" val="0"/>
        <cfvo type="num" val="90"/>
        <cfvo type="num" val="99" gte="0"/>
        <cfvo type="num" val="100" gte="0"/>
        <cfvo type="num" val="105" gte="0"/>
      </iconSet>
    </cfRule>
    <cfRule type="iconSet" priority="71">
      <iconSet iconSet="5Arrows">
        <cfvo type="percent" val="0"/>
        <cfvo type="percent" val="20"/>
        <cfvo type="percent" val="40"/>
        <cfvo type="percent" val="60"/>
        <cfvo type="percent" val="80"/>
      </iconSet>
    </cfRule>
  </conditionalFormatting>
  <conditionalFormatting sqref="AE6:AE17">
    <cfRule type="iconSet" priority="68">
      <iconSet iconSet="5Arrows">
        <cfvo type="percent" val="0"/>
        <cfvo type="num" val="90"/>
        <cfvo type="num" val="99" gte="0"/>
        <cfvo type="num" val="100" gte="0"/>
        <cfvo type="num" val="105" gte="0"/>
      </iconSet>
    </cfRule>
    <cfRule type="iconSet" priority="69">
      <iconSet iconSet="5Arrows">
        <cfvo type="percent" val="0"/>
        <cfvo type="percent" val="20"/>
        <cfvo type="percent" val="40"/>
        <cfvo type="percent" val="60"/>
        <cfvo type="percent" val="80"/>
      </iconSet>
    </cfRule>
  </conditionalFormatting>
  <conditionalFormatting sqref="AA18">
    <cfRule type="iconSet" priority="66">
      <iconSet iconSet="5Arrows">
        <cfvo type="percent" val="0"/>
        <cfvo type="num" val="90"/>
        <cfvo type="num" val="99" gte="0"/>
        <cfvo type="num" val="100" gte="0"/>
        <cfvo type="num" val="105" gte="0"/>
      </iconSet>
    </cfRule>
    <cfRule type="iconSet" priority="67">
      <iconSet iconSet="5Arrows">
        <cfvo type="percent" val="0"/>
        <cfvo type="percent" val="20"/>
        <cfvo type="percent" val="40"/>
        <cfvo type="percent" val="60"/>
        <cfvo type="percent" val="80"/>
      </iconSet>
    </cfRule>
  </conditionalFormatting>
  <conditionalFormatting sqref="AC18">
    <cfRule type="iconSet" priority="64">
      <iconSet iconSet="5Arrows">
        <cfvo type="percent" val="0"/>
        <cfvo type="num" val="90"/>
        <cfvo type="num" val="99" gte="0"/>
        <cfvo type="num" val="100" gte="0"/>
        <cfvo type="num" val="105" gte="0"/>
      </iconSet>
    </cfRule>
    <cfRule type="iconSet" priority="65">
      <iconSet iconSet="5Arrows">
        <cfvo type="percent" val="0"/>
        <cfvo type="percent" val="20"/>
        <cfvo type="percent" val="40"/>
        <cfvo type="percent" val="60"/>
        <cfvo type="percent" val="80"/>
      </iconSet>
    </cfRule>
  </conditionalFormatting>
  <conditionalFormatting sqref="AE18">
    <cfRule type="iconSet" priority="62">
      <iconSet iconSet="5Arrows">
        <cfvo type="percent" val="0"/>
        <cfvo type="num" val="90"/>
        <cfvo type="num" val="99" gte="0"/>
        <cfvo type="num" val="100" gte="0"/>
        <cfvo type="num" val="105" gte="0"/>
      </iconSet>
    </cfRule>
    <cfRule type="iconSet" priority="63">
      <iconSet iconSet="5Arrows">
        <cfvo type="percent" val="0"/>
        <cfvo type="percent" val="20"/>
        <cfvo type="percent" val="40"/>
        <cfvo type="percent" val="60"/>
        <cfvo type="percent" val="80"/>
      </iconSet>
    </cfRule>
  </conditionalFormatting>
  <conditionalFormatting sqref="AC6:AC17">
    <cfRule type="iconSet" priority="60">
      <iconSet iconSet="5Arrows">
        <cfvo type="percent" val="0"/>
        <cfvo type="num" val="90"/>
        <cfvo type="num" val="99" gte="0"/>
        <cfvo type="num" val="100" gte="0"/>
        <cfvo type="num" val="105" gte="0"/>
      </iconSet>
    </cfRule>
    <cfRule type="iconSet" priority="61">
      <iconSet iconSet="5Arrows">
        <cfvo type="percent" val="0"/>
        <cfvo type="percent" val="20"/>
        <cfvo type="percent" val="40"/>
        <cfvo type="percent" val="60"/>
        <cfvo type="percent" val="80"/>
      </iconSet>
    </cfRule>
  </conditionalFormatting>
  <conditionalFormatting sqref="O55">
    <cfRule type="iconSet" priority="58">
      <iconSet iconSet="5Arrows">
        <cfvo type="percent" val="0"/>
        <cfvo type="num" val="90"/>
        <cfvo type="num" val="99" gte="0"/>
        <cfvo type="num" val="100" gte="0"/>
        <cfvo type="num" val="105" gte="0"/>
      </iconSet>
    </cfRule>
    <cfRule type="iconSet" priority="59">
      <iconSet iconSet="5Arrows">
        <cfvo type="percent" val="0"/>
        <cfvo type="percent" val="20"/>
        <cfvo type="percent" val="40"/>
        <cfvo type="percent" val="60"/>
        <cfvo type="percent" val="80"/>
      </iconSet>
    </cfRule>
  </conditionalFormatting>
  <conditionalFormatting sqref="Q55">
    <cfRule type="iconSet" priority="56">
      <iconSet iconSet="5Arrows">
        <cfvo type="percent" val="0"/>
        <cfvo type="num" val="90"/>
        <cfvo type="num" val="99" gte="0"/>
        <cfvo type="num" val="100" gte="0"/>
        <cfvo type="num" val="105" gte="0"/>
      </iconSet>
    </cfRule>
    <cfRule type="iconSet" priority="57">
      <iconSet iconSet="5Arrows">
        <cfvo type="percent" val="0"/>
        <cfvo type="percent" val="20"/>
        <cfvo type="percent" val="40"/>
        <cfvo type="percent" val="60"/>
        <cfvo type="percent" val="80"/>
      </iconSet>
    </cfRule>
  </conditionalFormatting>
  <conditionalFormatting sqref="S55">
    <cfRule type="iconSet" priority="54">
      <iconSet iconSet="5Arrows">
        <cfvo type="percent" val="0"/>
        <cfvo type="num" val="90"/>
        <cfvo type="num" val="99" gte="0"/>
        <cfvo type="num" val="100" gte="0"/>
        <cfvo type="num" val="105" gte="0"/>
      </iconSet>
    </cfRule>
    <cfRule type="iconSet" priority="55">
      <iconSet iconSet="5Arrows">
        <cfvo type="percent" val="0"/>
        <cfvo type="percent" val="20"/>
        <cfvo type="percent" val="40"/>
        <cfvo type="percent" val="60"/>
        <cfvo type="percent" val="80"/>
      </iconSet>
    </cfRule>
  </conditionalFormatting>
  <conditionalFormatting sqref="U55">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W55">
    <cfRule type="iconSet" priority="50">
      <iconSet iconSet="5Arrows">
        <cfvo type="percent" val="0"/>
        <cfvo type="num" val="90"/>
        <cfvo type="num" val="99" gte="0"/>
        <cfvo type="num" val="100" gte="0"/>
        <cfvo type="num" val="105" gte="0"/>
      </iconSet>
    </cfRule>
    <cfRule type="iconSet" priority="51">
      <iconSet iconSet="5Arrows">
        <cfvo type="percent" val="0"/>
        <cfvo type="percent" val="20"/>
        <cfvo type="percent" val="40"/>
        <cfvo type="percent" val="60"/>
        <cfvo type="percent" val="80"/>
      </iconSet>
    </cfRule>
  </conditionalFormatting>
  <conditionalFormatting sqref="Y55">
    <cfRule type="iconSet" priority="48">
      <iconSet iconSet="5Arrows">
        <cfvo type="percent" val="0"/>
        <cfvo type="num" val="90"/>
        <cfvo type="num" val="99" gte="0"/>
        <cfvo type="num" val="100" gte="0"/>
        <cfvo type="num" val="105" gte="0"/>
      </iconSet>
    </cfRule>
    <cfRule type="iconSet" priority="49">
      <iconSet iconSet="5Arrows">
        <cfvo type="percent" val="0"/>
        <cfvo type="percent" val="20"/>
        <cfvo type="percent" val="40"/>
        <cfvo type="percent" val="60"/>
        <cfvo type="percent" val="80"/>
      </iconSet>
    </cfRule>
  </conditionalFormatting>
  <conditionalFormatting sqref="AA55">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AC55">
    <cfRule type="iconSet" priority="44">
      <iconSet iconSet="5Arrows">
        <cfvo type="percent" val="0"/>
        <cfvo type="num" val="90"/>
        <cfvo type="num" val="99" gte="0"/>
        <cfvo type="num" val="100" gte="0"/>
        <cfvo type="num" val="105" gte="0"/>
      </iconSet>
    </cfRule>
    <cfRule type="iconSet" priority="45">
      <iconSet iconSet="5Arrows">
        <cfvo type="percent" val="0"/>
        <cfvo type="percent" val="20"/>
        <cfvo type="percent" val="40"/>
        <cfvo type="percent" val="60"/>
        <cfvo type="percent" val="80"/>
      </iconSet>
    </cfRule>
  </conditionalFormatting>
  <conditionalFormatting sqref="AE55">
    <cfRule type="iconSet" priority="42">
      <iconSet iconSet="5Arrows">
        <cfvo type="percent" val="0"/>
        <cfvo type="num" val="90"/>
        <cfvo type="num" val="99" gte="0"/>
        <cfvo type="num" val="100" gte="0"/>
        <cfvo type="num" val="105" gte="0"/>
      </iconSet>
    </cfRule>
    <cfRule type="iconSet" priority="43">
      <iconSet iconSet="5Arrows">
        <cfvo type="percent" val="0"/>
        <cfvo type="percent" val="20"/>
        <cfvo type="percent" val="40"/>
        <cfvo type="percent" val="60"/>
        <cfvo type="percent" val="80"/>
      </iconSet>
    </cfRule>
  </conditionalFormatting>
  <conditionalFormatting sqref="O74">
    <cfRule type="iconSet" priority="40">
      <iconSet iconSet="5Arrows">
        <cfvo type="percent" val="0"/>
        <cfvo type="num" val="90"/>
        <cfvo type="num" val="99" gte="0"/>
        <cfvo type="num" val="100" gte="0"/>
        <cfvo type="num" val="105" gte="0"/>
      </iconSet>
    </cfRule>
    <cfRule type="iconSet" priority="41">
      <iconSet iconSet="5Arrows">
        <cfvo type="percent" val="0"/>
        <cfvo type="percent" val="20"/>
        <cfvo type="percent" val="40"/>
        <cfvo type="percent" val="60"/>
        <cfvo type="percent" val="80"/>
      </iconSet>
    </cfRule>
  </conditionalFormatting>
  <conditionalFormatting sqref="Q74">
    <cfRule type="iconSet" priority="38">
      <iconSet iconSet="5Arrows">
        <cfvo type="percent" val="0"/>
        <cfvo type="num" val="90"/>
        <cfvo type="num" val="99" gte="0"/>
        <cfvo type="num" val="100" gte="0"/>
        <cfvo type="num" val="105" gte="0"/>
      </iconSet>
    </cfRule>
    <cfRule type="iconSet" priority="39">
      <iconSet iconSet="5Arrows">
        <cfvo type="percent" val="0"/>
        <cfvo type="percent" val="20"/>
        <cfvo type="percent" val="40"/>
        <cfvo type="percent" val="60"/>
        <cfvo type="percent" val="80"/>
      </iconSet>
    </cfRule>
  </conditionalFormatting>
  <conditionalFormatting sqref="S74">
    <cfRule type="iconSet" priority="36">
      <iconSet iconSet="5Arrows">
        <cfvo type="percent" val="0"/>
        <cfvo type="num" val="90"/>
        <cfvo type="num" val="99" gte="0"/>
        <cfvo type="num" val="100" gte="0"/>
        <cfvo type="num" val="105" gte="0"/>
      </iconSet>
    </cfRule>
    <cfRule type="iconSet" priority="37">
      <iconSet iconSet="5Arrows">
        <cfvo type="percent" val="0"/>
        <cfvo type="percent" val="20"/>
        <cfvo type="percent" val="40"/>
        <cfvo type="percent" val="60"/>
        <cfvo type="percent" val="80"/>
      </iconSet>
    </cfRule>
  </conditionalFormatting>
  <conditionalFormatting sqref="U74">
    <cfRule type="iconSet" priority="34">
      <iconSet iconSet="5Arrows">
        <cfvo type="percent" val="0"/>
        <cfvo type="num" val="90"/>
        <cfvo type="num" val="99" gte="0"/>
        <cfvo type="num" val="100" gte="0"/>
        <cfvo type="num" val="105" gte="0"/>
      </iconSet>
    </cfRule>
    <cfRule type="iconSet" priority="35">
      <iconSet iconSet="5Arrows">
        <cfvo type="percent" val="0"/>
        <cfvo type="percent" val="20"/>
        <cfvo type="percent" val="40"/>
        <cfvo type="percent" val="60"/>
        <cfvo type="percent" val="80"/>
      </iconSet>
    </cfRule>
  </conditionalFormatting>
  <conditionalFormatting sqref="W74">
    <cfRule type="iconSet" priority="32">
      <iconSet iconSet="5Arrows">
        <cfvo type="percent" val="0"/>
        <cfvo type="num" val="90"/>
        <cfvo type="num" val="99" gte="0"/>
        <cfvo type="num" val="100" gte="0"/>
        <cfvo type="num" val="105" gte="0"/>
      </iconSet>
    </cfRule>
    <cfRule type="iconSet" priority="33">
      <iconSet iconSet="5Arrows">
        <cfvo type="percent" val="0"/>
        <cfvo type="percent" val="20"/>
        <cfvo type="percent" val="40"/>
        <cfvo type="percent" val="60"/>
        <cfvo type="percent" val="80"/>
      </iconSet>
    </cfRule>
  </conditionalFormatting>
  <conditionalFormatting sqref="Y74">
    <cfRule type="iconSet" priority="30">
      <iconSet iconSet="5Arrows">
        <cfvo type="percent" val="0"/>
        <cfvo type="num" val="90"/>
        <cfvo type="num" val="99" gte="0"/>
        <cfvo type="num" val="100" gte="0"/>
        <cfvo type="num" val="105" gte="0"/>
      </iconSet>
    </cfRule>
    <cfRule type="iconSet" priority="31">
      <iconSet iconSet="5Arrows">
        <cfvo type="percent" val="0"/>
        <cfvo type="percent" val="20"/>
        <cfvo type="percent" val="40"/>
        <cfvo type="percent" val="60"/>
        <cfvo type="percent" val="80"/>
      </iconSet>
    </cfRule>
  </conditionalFormatting>
  <conditionalFormatting sqref="AA74">
    <cfRule type="iconSet" priority="28">
      <iconSet iconSet="5Arrows">
        <cfvo type="percent" val="0"/>
        <cfvo type="num" val="90"/>
        <cfvo type="num" val="99" gte="0"/>
        <cfvo type="num" val="100" gte="0"/>
        <cfvo type="num" val="105" gte="0"/>
      </iconSet>
    </cfRule>
    <cfRule type="iconSet" priority="29">
      <iconSet iconSet="5Arrows">
        <cfvo type="percent" val="0"/>
        <cfvo type="percent" val="20"/>
        <cfvo type="percent" val="40"/>
        <cfvo type="percent" val="60"/>
        <cfvo type="percent" val="80"/>
      </iconSet>
    </cfRule>
  </conditionalFormatting>
  <conditionalFormatting sqref="AC74">
    <cfRule type="iconSet" priority="26">
      <iconSet iconSet="5Arrows">
        <cfvo type="percent" val="0"/>
        <cfvo type="num" val="90"/>
        <cfvo type="num" val="99" gte="0"/>
        <cfvo type="num" val="100" gte="0"/>
        <cfvo type="num" val="105" gte="0"/>
      </iconSet>
    </cfRule>
    <cfRule type="iconSet" priority="27">
      <iconSet iconSet="5Arrows">
        <cfvo type="percent" val="0"/>
        <cfvo type="percent" val="20"/>
        <cfvo type="percent" val="40"/>
        <cfvo type="percent" val="60"/>
        <cfvo type="percent" val="80"/>
      </iconSet>
    </cfRule>
  </conditionalFormatting>
  <conditionalFormatting sqref="AE74">
    <cfRule type="iconSet" priority="24">
      <iconSet iconSet="5Arrows">
        <cfvo type="percent" val="0"/>
        <cfvo type="num" val="90"/>
        <cfvo type="num" val="99" gte="0"/>
        <cfvo type="num" val="100" gte="0"/>
        <cfvo type="num" val="105" gte="0"/>
      </iconSet>
    </cfRule>
    <cfRule type="iconSet" priority="25">
      <iconSet iconSet="5Arrows">
        <cfvo type="percent" val="0"/>
        <cfvo type="percent" val="20"/>
        <cfvo type="percent" val="40"/>
        <cfvo type="percent" val="60"/>
        <cfvo type="percent" val="80"/>
      </iconSet>
    </cfRule>
  </conditionalFormatting>
  <conditionalFormatting sqref="AX36:AX39">
    <cfRule type="colorScale" priority="15">
      <colorScale>
        <cfvo type="min"/>
        <cfvo type="max"/>
        <color rgb="FFFFEF9C"/>
        <color rgb="FF63BE7B"/>
      </colorScale>
    </cfRule>
    <cfRule type="colorScale" priority="17">
      <colorScale>
        <cfvo type="min"/>
        <cfvo type="percentile" val="50"/>
        <cfvo type="max"/>
        <color rgb="FFF8696B"/>
        <color rgb="FFFFEB84"/>
        <color rgb="FF63BE7B"/>
      </colorScale>
    </cfRule>
    <cfRule type="iconSet" priority="22">
      <iconSet iconSet="5Arrows">
        <cfvo type="percent" val="0"/>
        <cfvo type="num" val="90"/>
        <cfvo type="num" val="99" gte="0"/>
        <cfvo type="num" val="100" gte="0"/>
        <cfvo type="num" val="105" gte="0"/>
      </iconSet>
    </cfRule>
    <cfRule type="iconSet" priority="23">
      <iconSet iconSet="5Arrows">
        <cfvo type="percent" val="0"/>
        <cfvo type="percent" val="20"/>
        <cfvo type="percent" val="40"/>
        <cfvo type="percent" val="60"/>
        <cfvo type="percent" val="80"/>
      </iconSet>
    </cfRule>
  </conditionalFormatting>
  <conditionalFormatting sqref="AY36:BC39">
    <cfRule type="iconSet" priority="20">
      <iconSet iconSet="5Arrows">
        <cfvo type="percent" val="0"/>
        <cfvo type="num" val="90"/>
        <cfvo type="num" val="99" gte="0"/>
        <cfvo type="num" val="100" gte="0"/>
        <cfvo type="num" val="105" gte="0"/>
      </iconSet>
    </cfRule>
    <cfRule type="iconSet" priority="21">
      <iconSet iconSet="5Arrows">
        <cfvo type="percent" val="0"/>
        <cfvo type="percent" val="20"/>
        <cfvo type="percent" val="40"/>
        <cfvo type="percent" val="60"/>
        <cfvo type="percent" val="80"/>
      </iconSet>
    </cfRule>
  </conditionalFormatting>
  <conditionalFormatting sqref="AY36:AY39">
    <cfRule type="colorScale" priority="16">
      <colorScale>
        <cfvo type="min"/>
        <cfvo type="max"/>
        <color rgb="FFFFEF9C"/>
        <color rgb="FF63BE7B"/>
      </colorScale>
    </cfRule>
  </conditionalFormatting>
  <conditionalFormatting sqref="AZ36:AZ39">
    <cfRule type="colorScale" priority="14">
      <colorScale>
        <cfvo type="min"/>
        <cfvo type="max"/>
        <color rgb="FFFFEF9C"/>
        <color rgb="FF63BE7B"/>
      </colorScale>
    </cfRule>
  </conditionalFormatting>
  <conditionalFormatting sqref="BA36:BA39">
    <cfRule type="colorScale" priority="13">
      <colorScale>
        <cfvo type="min"/>
        <cfvo type="max"/>
        <color rgb="FFFFEF9C"/>
        <color rgb="FF63BE7B"/>
      </colorScale>
    </cfRule>
  </conditionalFormatting>
  <conditionalFormatting sqref="BB36:BB39">
    <cfRule type="colorScale" priority="12">
      <colorScale>
        <cfvo type="min"/>
        <cfvo type="max"/>
        <color rgb="FFFFEF9C"/>
        <color rgb="FF63BE7B"/>
      </colorScale>
    </cfRule>
  </conditionalFormatting>
  <conditionalFormatting sqref="BC36:BC39">
    <cfRule type="colorScale" priority="11">
      <colorScale>
        <cfvo type="min"/>
        <cfvo type="max"/>
        <color rgb="FFFFEF9C"/>
        <color rgb="FF63BE7B"/>
      </colorScale>
    </cfRule>
  </conditionalFormatting>
  <conditionalFormatting sqref="BD36:BD39">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BD36:BD39">
    <cfRule type="colorScale" priority="8">
      <colorScale>
        <cfvo type="min"/>
        <cfvo type="max"/>
        <color rgb="FFFFEF9C"/>
        <color rgb="FF63BE7B"/>
      </colorScale>
    </cfRule>
  </conditionalFormatting>
  <conditionalFormatting sqref="BE36:BE39">
    <cfRule type="iconSet" priority="6">
      <iconSet iconSet="5Arrows">
        <cfvo type="percent" val="0"/>
        <cfvo type="num" val="90"/>
        <cfvo type="num" val="99" gte="0"/>
        <cfvo type="num" val="100" gte="0"/>
        <cfvo type="num" val="105" gte="0"/>
      </iconSet>
    </cfRule>
    <cfRule type="iconSet" priority="7">
      <iconSet iconSet="5Arrows">
        <cfvo type="percent" val="0"/>
        <cfvo type="percent" val="20"/>
        <cfvo type="percent" val="40"/>
        <cfvo type="percent" val="60"/>
        <cfvo type="percent" val="80"/>
      </iconSet>
    </cfRule>
  </conditionalFormatting>
  <conditionalFormatting sqref="BE36:BE39">
    <cfRule type="colorScale" priority="5">
      <colorScale>
        <cfvo type="min"/>
        <cfvo type="max"/>
        <color rgb="FFFFEF9C"/>
        <color rgb="FF63BE7B"/>
      </colorScale>
    </cfRule>
  </conditionalFormatting>
  <conditionalFormatting sqref="BF36:BF39">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BF36:BF39">
    <cfRule type="colorScale" priority="2">
      <colorScale>
        <cfvo type="min"/>
        <cfvo type="max"/>
        <color rgb="FFFFEF9C"/>
        <color rgb="FF63BE7B"/>
      </colorScale>
    </cfRule>
  </conditionalFormatting>
  <conditionalFormatting sqref="E83:E101">
    <cfRule type="cellIs" dxfId="0" priority="1" operator="greaterThan">
      <formula>2</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24BCF04-FF05-4A6E-8C61-3D8CBF763357}">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933DE247-AE04-45EF-A0D0-5752ABBC1E6E}">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G417"/>
  <sheetViews>
    <sheetView zoomScale="70" zoomScaleNormal="70" workbookViewId="0">
      <selection sqref="A1:XFD1048576"/>
    </sheetView>
  </sheetViews>
  <sheetFormatPr defaultRowHeight="15" x14ac:dyDescent="0.25"/>
  <cols>
    <col min="1" max="1" width="9.140625" style="761"/>
    <col min="2" max="2" width="31.85546875" style="761" customWidth="1"/>
    <col min="3" max="3" width="11.28515625" style="761" customWidth="1"/>
    <col min="4" max="4" width="10.140625" style="761" customWidth="1"/>
    <col min="5" max="11" width="9.140625" style="761"/>
    <col min="12" max="12" width="11.140625" style="761" customWidth="1"/>
    <col min="13" max="13" width="9.140625" style="761"/>
    <col min="14" max="15" width="9.140625" style="761" customWidth="1"/>
    <col min="16" max="16" width="13.7109375" style="761" customWidth="1"/>
    <col min="17" max="17" width="17.7109375" style="761" customWidth="1"/>
    <col min="18" max="18" width="33.85546875" style="761" customWidth="1"/>
    <col min="19" max="19" width="14.140625" style="761" customWidth="1"/>
    <col min="20" max="26" width="13.140625" style="761" customWidth="1"/>
    <col min="27" max="29" width="12.42578125" style="761" customWidth="1"/>
    <col min="30" max="30" width="13.42578125" style="761" customWidth="1"/>
    <col min="31" max="31" width="9.7109375" style="761" customWidth="1"/>
    <col min="32" max="32" width="13.7109375" style="761" customWidth="1"/>
    <col min="33" max="33" width="17.7109375" style="761" customWidth="1"/>
    <col min="34" max="34" width="33.85546875" style="761" customWidth="1"/>
    <col min="35" max="35" width="14.140625" style="761" customWidth="1"/>
    <col min="36" max="42" width="13.140625" style="761" customWidth="1"/>
    <col min="43" max="45" width="12.42578125" style="761" customWidth="1"/>
    <col min="46" max="46" width="13.42578125" style="761" customWidth="1"/>
    <col min="47" max="47" width="9.7109375" style="761" customWidth="1"/>
    <col min="48" max="48" width="13.7109375" style="761" customWidth="1"/>
    <col min="49" max="49" width="17.7109375" style="761" customWidth="1"/>
    <col min="50" max="50" width="33.85546875" style="761" customWidth="1"/>
    <col min="51" max="51" width="14.140625" style="761" customWidth="1"/>
    <col min="52" max="57" width="13.140625" style="761" bestFit="1" customWidth="1"/>
    <col min="58" max="58" width="13.140625" style="761" customWidth="1"/>
    <col min="59" max="61" width="12.42578125" style="761" bestFit="1" customWidth="1"/>
    <col min="62" max="62" width="13.42578125" style="761" bestFit="1" customWidth="1"/>
    <col min="63" max="63" width="9.7109375" style="761" bestFit="1" customWidth="1"/>
    <col min="64" max="76" width="9.140625" style="761"/>
    <col min="77" max="77" width="4.42578125" style="761" customWidth="1"/>
    <col min="78" max="78" width="33.85546875" style="761" customWidth="1"/>
    <col min="79" max="91" width="9.140625" style="761"/>
    <col min="92" max="92" width="3.7109375" style="761" customWidth="1"/>
    <col min="93" max="93" width="33.85546875" style="761" customWidth="1"/>
    <col min="94" max="105" width="9.140625" style="761"/>
    <col min="106" max="106" width="10.140625" style="761" bestFit="1" customWidth="1"/>
    <col min="107" max="107" width="4.140625" style="761" customWidth="1"/>
    <col min="108" max="108" width="33.85546875" style="761" customWidth="1"/>
    <col min="109" max="121" width="9.140625" style="761"/>
    <col min="122" max="122" width="4.42578125" style="761" customWidth="1"/>
    <col min="123" max="123" width="33.85546875" style="761" customWidth="1"/>
    <col min="124" max="135" width="9.140625" style="761"/>
    <col min="136" max="136" width="10.140625" style="761" bestFit="1" customWidth="1"/>
    <col min="137" max="16384" width="9.140625" style="761"/>
  </cols>
  <sheetData>
    <row r="1" spans="1:137" ht="26.25" x14ac:dyDescent="0.25">
      <c r="B1" s="760" t="s">
        <v>533</v>
      </c>
      <c r="C1" s="760"/>
    </row>
    <row r="3" spans="1:137" x14ac:dyDescent="0.25">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row>
    <row r="4" spans="1:137" x14ac:dyDescent="0.25">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row>
    <row r="5" spans="1:137" x14ac:dyDescent="0.25">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row>
    <row r="6" spans="1:137" ht="18.75" x14ac:dyDescent="0.3">
      <c r="A6" s="763"/>
      <c r="B6" s="764" t="s">
        <v>493</v>
      </c>
      <c r="C6" s="455"/>
      <c r="D6" s="455"/>
      <c r="E6" s="455"/>
      <c r="F6" s="455"/>
      <c r="G6" s="455"/>
      <c r="H6" s="455"/>
      <c r="I6" s="147"/>
      <c r="J6" s="147"/>
      <c r="P6" s="813" t="s">
        <v>545</v>
      </c>
      <c r="AF6" s="813" t="s">
        <v>546</v>
      </c>
      <c r="AV6" s="813" t="s">
        <v>551</v>
      </c>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row>
    <row r="7" spans="1:137" x14ac:dyDescent="0.25">
      <c r="A7" s="763"/>
      <c r="B7" s="455"/>
      <c r="C7" s="455"/>
      <c r="D7" s="455"/>
      <c r="E7" s="455"/>
      <c r="F7" s="455"/>
      <c r="G7" s="455"/>
      <c r="H7" s="455"/>
      <c r="I7" s="147"/>
      <c r="J7" s="147"/>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row>
    <row r="8" spans="1:137" x14ac:dyDescent="0.25">
      <c r="A8" s="763"/>
      <c r="B8" s="455" t="s">
        <v>494</v>
      </c>
      <c r="C8" s="455"/>
      <c r="D8" s="455"/>
      <c r="E8" s="455"/>
      <c r="F8" s="455"/>
      <c r="G8" s="455"/>
      <c r="H8" s="455"/>
      <c r="I8" s="147"/>
      <c r="J8" s="147"/>
      <c r="Q8" s="806" t="s">
        <v>538</v>
      </c>
      <c r="S8" s="761">
        <v>12</v>
      </c>
      <c r="T8" s="761">
        <v>11</v>
      </c>
      <c r="U8" s="761">
        <v>10</v>
      </c>
      <c r="V8" s="761">
        <v>9</v>
      </c>
      <c r="W8" s="761">
        <v>8</v>
      </c>
      <c r="X8" s="761">
        <v>7</v>
      </c>
      <c r="Y8" s="761">
        <v>6</v>
      </c>
      <c r="Z8" s="761">
        <v>5</v>
      </c>
      <c r="AA8" s="761">
        <v>4</v>
      </c>
      <c r="AB8" s="761">
        <v>3</v>
      </c>
      <c r="AC8" s="761">
        <v>2</v>
      </c>
      <c r="AD8" s="761">
        <v>1</v>
      </c>
      <c r="AG8" s="806" t="s">
        <v>538</v>
      </c>
      <c r="AI8" s="761">
        <v>12</v>
      </c>
      <c r="AJ8" s="761">
        <v>11</v>
      </c>
      <c r="AK8" s="761">
        <v>10</v>
      </c>
      <c r="AL8" s="761">
        <v>9</v>
      </c>
      <c r="AM8" s="761">
        <v>8</v>
      </c>
      <c r="AN8" s="761">
        <v>7</v>
      </c>
      <c r="AO8" s="761">
        <v>6</v>
      </c>
      <c r="AP8" s="761">
        <v>5</v>
      </c>
      <c r="AQ8" s="761">
        <v>4</v>
      </c>
      <c r="AR8" s="761">
        <v>3</v>
      </c>
      <c r="AS8" s="761">
        <v>2</v>
      </c>
      <c r="AT8" s="761">
        <v>1</v>
      </c>
      <c r="AW8" s="806" t="s">
        <v>538</v>
      </c>
      <c r="AY8" s="761">
        <v>12</v>
      </c>
      <c r="AZ8" s="761">
        <v>11</v>
      </c>
      <c r="BA8" s="761">
        <v>10</v>
      </c>
      <c r="BB8" s="761">
        <v>9</v>
      </c>
      <c r="BC8" s="761">
        <v>8</v>
      </c>
      <c r="BD8" s="761">
        <v>7</v>
      </c>
      <c r="BE8" s="761">
        <v>6</v>
      </c>
      <c r="BF8" s="761">
        <v>5</v>
      </c>
      <c r="BG8" s="761">
        <v>4</v>
      </c>
      <c r="BH8" s="761">
        <v>3</v>
      </c>
      <c r="BI8" s="761">
        <v>2</v>
      </c>
      <c r="BJ8" s="761">
        <v>1</v>
      </c>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row>
    <row r="9" spans="1:137" x14ac:dyDescent="0.25">
      <c r="A9" s="763"/>
      <c r="B9" s="455" t="s">
        <v>495</v>
      </c>
      <c r="C9" s="455"/>
      <c r="D9" s="455"/>
      <c r="E9" s="455"/>
      <c r="F9" s="455"/>
      <c r="G9" s="455"/>
      <c r="H9" s="455"/>
      <c r="I9" s="147"/>
      <c r="J9" s="147"/>
      <c r="Q9" s="806" t="s">
        <v>534</v>
      </c>
      <c r="S9" s="761">
        <v>1</v>
      </c>
      <c r="T9" s="761">
        <v>2</v>
      </c>
      <c r="U9" s="761">
        <v>3</v>
      </c>
      <c r="V9" s="761">
        <v>4</v>
      </c>
      <c r="W9" s="761">
        <v>5</v>
      </c>
      <c r="X9" s="761">
        <v>6</v>
      </c>
      <c r="Y9" s="761">
        <v>7</v>
      </c>
      <c r="Z9" s="761">
        <v>8</v>
      </c>
      <c r="AA9" s="761">
        <v>9</v>
      </c>
      <c r="AB9" s="761">
        <v>10</v>
      </c>
      <c r="AC9" s="761">
        <v>11</v>
      </c>
      <c r="AD9" s="761">
        <v>12</v>
      </c>
      <c r="AG9" s="806" t="s">
        <v>534</v>
      </c>
      <c r="AI9" s="761">
        <v>1</v>
      </c>
      <c r="AJ9" s="761">
        <v>2</v>
      </c>
      <c r="AK9" s="761">
        <v>3</v>
      </c>
      <c r="AL9" s="761">
        <v>4</v>
      </c>
      <c r="AM9" s="761">
        <v>5</v>
      </c>
      <c r="AN9" s="761">
        <v>6</v>
      </c>
      <c r="AO9" s="761">
        <v>7</v>
      </c>
      <c r="AP9" s="761">
        <v>8</v>
      </c>
      <c r="AQ9" s="761">
        <v>9</v>
      </c>
      <c r="AR9" s="761">
        <v>10</v>
      </c>
      <c r="AS9" s="761">
        <v>11</v>
      </c>
      <c r="AT9" s="761">
        <v>12</v>
      </c>
      <c r="AW9" s="806" t="s">
        <v>534</v>
      </c>
      <c r="AY9" s="761">
        <v>1</v>
      </c>
      <c r="AZ9" s="761">
        <v>2</v>
      </c>
      <c r="BA9" s="761">
        <v>3</v>
      </c>
      <c r="BB9" s="761">
        <v>4</v>
      </c>
      <c r="BC9" s="761">
        <v>5</v>
      </c>
      <c r="BD9" s="761">
        <v>6</v>
      </c>
      <c r="BE9" s="761">
        <v>7</v>
      </c>
      <c r="BF9" s="761">
        <v>8</v>
      </c>
      <c r="BG9" s="761">
        <v>9</v>
      </c>
      <c r="BH9" s="761">
        <v>10</v>
      </c>
      <c r="BI9" s="761">
        <v>11</v>
      </c>
      <c r="BJ9" s="761">
        <v>12</v>
      </c>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row>
    <row r="10" spans="1:137" x14ac:dyDescent="0.25">
      <c r="A10" s="763"/>
      <c r="B10" s="455"/>
      <c r="C10" s="455"/>
      <c r="D10" s="455"/>
      <c r="E10" s="455"/>
      <c r="F10" s="455"/>
      <c r="G10" s="455"/>
      <c r="H10" s="455"/>
      <c r="I10" s="147"/>
      <c r="J10" s="147"/>
      <c r="Q10" s="761" t="s">
        <v>544</v>
      </c>
      <c r="S10" s="761">
        <v>31</v>
      </c>
      <c r="T10" s="761">
        <v>28</v>
      </c>
      <c r="U10" s="761">
        <v>31</v>
      </c>
      <c r="V10" s="761">
        <v>30</v>
      </c>
      <c r="W10" s="761">
        <v>31</v>
      </c>
      <c r="X10" s="761">
        <v>30</v>
      </c>
      <c r="Y10" s="761">
        <v>31</v>
      </c>
      <c r="Z10" s="761">
        <v>31</v>
      </c>
      <c r="AA10" s="761">
        <v>30</v>
      </c>
      <c r="AB10" s="761">
        <v>31</v>
      </c>
      <c r="AC10" s="761">
        <v>30</v>
      </c>
      <c r="AD10" s="761">
        <v>31</v>
      </c>
      <c r="AE10" s="805"/>
      <c r="AG10" s="761" t="s">
        <v>544</v>
      </c>
      <c r="AI10" s="761">
        <v>31</v>
      </c>
      <c r="AJ10" s="761">
        <v>28</v>
      </c>
      <c r="AK10" s="761">
        <v>31</v>
      </c>
      <c r="AL10" s="761">
        <v>30</v>
      </c>
      <c r="AM10" s="761">
        <v>31</v>
      </c>
      <c r="AN10" s="761">
        <v>30</v>
      </c>
      <c r="AO10" s="761">
        <v>31</v>
      </c>
      <c r="AP10" s="761">
        <v>31</v>
      </c>
      <c r="AQ10" s="761">
        <v>30</v>
      </c>
      <c r="AR10" s="761">
        <v>31</v>
      </c>
      <c r="AS10" s="761">
        <v>30</v>
      </c>
      <c r="AT10" s="761">
        <v>31</v>
      </c>
      <c r="AU10" s="805"/>
      <c r="AW10" s="761" t="s">
        <v>544</v>
      </c>
      <c r="AY10" s="761">
        <v>31</v>
      </c>
      <c r="AZ10" s="761">
        <v>28</v>
      </c>
      <c r="BA10" s="761">
        <v>31</v>
      </c>
      <c r="BB10" s="761">
        <v>30</v>
      </c>
      <c r="BC10" s="761">
        <v>31</v>
      </c>
      <c r="BD10" s="761">
        <v>30</v>
      </c>
      <c r="BE10" s="761">
        <v>31</v>
      </c>
      <c r="BF10" s="761">
        <v>31</v>
      </c>
      <c r="BG10" s="761">
        <v>30</v>
      </c>
      <c r="BH10" s="761">
        <v>31</v>
      </c>
      <c r="BI10" s="761">
        <v>30</v>
      </c>
      <c r="BJ10" s="761">
        <v>31</v>
      </c>
      <c r="BK10" s="805"/>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row>
    <row r="11" spans="1:137" x14ac:dyDescent="0.25">
      <c r="A11" s="763"/>
      <c r="B11" s="455"/>
      <c r="C11" s="455"/>
      <c r="D11" s="455"/>
      <c r="E11" s="455"/>
      <c r="F11" s="455"/>
      <c r="G11" s="455"/>
      <c r="H11" s="455"/>
      <c r="I11" s="147"/>
      <c r="J11" s="147"/>
      <c r="S11" s="765"/>
      <c r="T11" s="765"/>
      <c r="U11" s="765"/>
      <c r="V11" s="765"/>
      <c r="W11" s="765"/>
      <c r="X11" s="765"/>
      <c r="Y11" s="765"/>
      <c r="Z11" s="765"/>
      <c r="AA11" s="765"/>
      <c r="AB11" s="765"/>
      <c r="AC11" s="765"/>
      <c r="AD11" s="765"/>
      <c r="AI11" s="765"/>
      <c r="AJ11" s="765"/>
      <c r="AK11" s="765"/>
      <c r="AL11" s="765"/>
      <c r="AM11" s="765"/>
      <c r="AN11" s="765"/>
      <c r="AO11" s="765"/>
      <c r="AP11" s="765"/>
      <c r="AQ11" s="765"/>
      <c r="AR11" s="765"/>
      <c r="AS11" s="765"/>
      <c r="AT11" s="765"/>
      <c r="AY11" s="765"/>
      <c r="AZ11" s="765"/>
      <c r="BA11" s="765"/>
      <c r="BB11" s="765"/>
      <c r="BC11" s="765"/>
      <c r="BD11" s="765"/>
      <c r="BE11" s="765"/>
      <c r="BF11" s="765"/>
      <c r="BG11" s="765"/>
      <c r="BH11" s="765"/>
      <c r="BI11" s="765"/>
      <c r="BJ11" s="765"/>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row>
    <row r="12" spans="1:137" x14ac:dyDescent="0.25">
      <c r="A12" s="763"/>
      <c r="B12" s="455"/>
      <c r="C12" s="455"/>
      <c r="D12" s="455"/>
      <c r="E12" s="455"/>
      <c r="F12" s="455"/>
      <c r="G12" s="455"/>
      <c r="H12" s="455"/>
      <c r="I12" s="147"/>
      <c r="J12" s="147"/>
      <c r="R12" s="770"/>
      <c r="S12" s="778" t="s">
        <v>4</v>
      </c>
      <c r="T12" s="778" t="s">
        <v>5</v>
      </c>
      <c r="U12" s="778" t="s">
        <v>6</v>
      </c>
      <c r="V12" s="778" t="s">
        <v>7</v>
      </c>
      <c r="W12" s="778" t="s">
        <v>8</v>
      </c>
      <c r="X12" s="778" t="s">
        <v>9</v>
      </c>
      <c r="Y12" s="778" t="s">
        <v>10</v>
      </c>
      <c r="Z12" s="778" t="s">
        <v>11</v>
      </c>
      <c r="AA12" s="778" t="s">
        <v>12</v>
      </c>
      <c r="AB12" s="778" t="s">
        <v>13</v>
      </c>
      <c r="AC12" s="778" t="s">
        <v>14</v>
      </c>
      <c r="AD12" s="778" t="s">
        <v>15</v>
      </c>
      <c r="AH12" s="770"/>
      <c r="AI12" s="778" t="s">
        <v>4</v>
      </c>
      <c r="AJ12" s="778" t="s">
        <v>5</v>
      </c>
      <c r="AK12" s="778" t="s">
        <v>6</v>
      </c>
      <c r="AL12" s="778" t="s">
        <v>7</v>
      </c>
      <c r="AM12" s="778" t="s">
        <v>8</v>
      </c>
      <c r="AN12" s="778" t="s">
        <v>9</v>
      </c>
      <c r="AO12" s="778" t="s">
        <v>10</v>
      </c>
      <c r="AP12" s="778" t="s">
        <v>11</v>
      </c>
      <c r="AQ12" s="778" t="s">
        <v>12</v>
      </c>
      <c r="AR12" s="778" t="s">
        <v>13</v>
      </c>
      <c r="AS12" s="778" t="s">
        <v>14</v>
      </c>
      <c r="AT12" s="778" t="s">
        <v>15</v>
      </c>
      <c r="AX12" s="770"/>
      <c r="AY12" s="778" t="s">
        <v>4</v>
      </c>
      <c r="AZ12" s="778" t="s">
        <v>5</v>
      </c>
      <c r="BA12" s="778" t="s">
        <v>6</v>
      </c>
      <c r="BB12" s="778" t="s">
        <v>7</v>
      </c>
      <c r="BC12" s="778" t="s">
        <v>8</v>
      </c>
      <c r="BD12" s="778" t="s">
        <v>9</v>
      </c>
      <c r="BE12" s="778" t="s">
        <v>10</v>
      </c>
      <c r="BF12" s="778" t="s">
        <v>11</v>
      </c>
      <c r="BG12" s="778" t="s">
        <v>12</v>
      </c>
      <c r="BH12" s="778" t="s">
        <v>13</v>
      </c>
      <c r="BI12" s="778" t="s">
        <v>14</v>
      </c>
      <c r="BJ12" s="778" t="s">
        <v>15</v>
      </c>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row>
    <row r="13" spans="1:137" x14ac:dyDescent="0.25">
      <c r="A13" s="763"/>
      <c r="B13" s="455"/>
      <c r="C13" s="455"/>
      <c r="D13" s="455"/>
      <c r="E13" s="455"/>
      <c r="F13" s="455"/>
      <c r="G13" s="455"/>
      <c r="H13" s="455"/>
      <c r="I13" s="147"/>
      <c r="J13" s="147"/>
      <c r="P13" s="807"/>
      <c r="Q13" s="807" t="s">
        <v>535</v>
      </c>
      <c r="R13" s="771"/>
      <c r="S13" s="816">
        <v>8.4931506849315067E-2</v>
      </c>
      <c r="T13" s="777">
        <v>0.16164383561643836</v>
      </c>
      <c r="U13" s="777">
        <v>0.24657534246575341</v>
      </c>
      <c r="V13" s="777">
        <v>0.32876712328767121</v>
      </c>
      <c r="W13" s="777">
        <v>0.41369863013698632</v>
      </c>
      <c r="X13" s="777">
        <v>0.49589041095890413</v>
      </c>
      <c r="Y13" s="777">
        <v>0.58082191780821912</v>
      </c>
      <c r="Z13" s="777">
        <v>0.66575342465753429</v>
      </c>
      <c r="AA13" s="777">
        <v>0.74794520547945209</v>
      </c>
      <c r="AB13" s="777">
        <v>0.83287671232876714</v>
      </c>
      <c r="AC13" s="777">
        <v>0.91506849315068495</v>
      </c>
      <c r="AD13" s="777">
        <v>1</v>
      </c>
      <c r="AF13" s="807"/>
      <c r="AG13" s="807" t="s">
        <v>535</v>
      </c>
      <c r="AH13" s="771"/>
      <c r="AI13" s="816">
        <v>8.4931506849315067E-2</v>
      </c>
      <c r="AJ13" s="777">
        <v>0.16164383561643836</v>
      </c>
      <c r="AK13" s="777">
        <v>0.24657534246575341</v>
      </c>
      <c r="AL13" s="777">
        <v>0.32876712328767121</v>
      </c>
      <c r="AM13" s="777">
        <v>0.41369863013698632</v>
      </c>
      <c r="AN13" s="777">
        <v>0.49589041095890413</v>
      </c>
      <c r="AO13" s="777">
        <v>0.58082191780821912</v>
      </c>
      <c r="AP13" s="777">
        <v>0.66575342465753429</v>
      </c>
      <c r="AQ13" s="777">
        <v>0.74794520547945209</v>
      </c>
      <c r="AR13" s="777">
        <v>0.83287671232876714</v>
      </c>
      <c r="AS13" s="777">
        <v>0.91506849315068495</v>
      </c>
      <c r="AT13" s="777">
        <v>1</v>
      </c>
      <c r="AV13" s="807"/>
      <c r="AW13" s="807" t="s">
        <v>535</v>
      </c>
      <c r="AX13" s="771"/>
      <c r="AY13" s="816">
        <v>8.4931506849315067E-2</v>
      </c>
      <c r="AZ13" s="777">
        <v>0.16164383561643836</v>
      </c>
      <c r="BA13" s="777">
        <v>0.24657534246575341</v>
      </c>
      <c r="BB13" s="777">
        <v>0.32876712328767121</v>
      </c>
      <c r="BC13" s="777">
        <v>0.41369863013698632</v>
      </c>
      <c r="BD13" s="777">
        <v>0.49589041095890413</v>
      </c>
      <c r="BE13" s="777">
        <v>0.58082191780821912</v>
      </c>
      <c r="BF13" s="777">
        <v>0.66575342465753429</v>
      </c>
      <c r="BG13" s="777">
        <v>0.74794520547945209</v>
      </c>
      <c r="BH13" s="777">
        <v>0.83287671232876714</v>
      </c>
      <c r="BI13" s="777">
        <v>0.91506849315068495</v>
      </c>
      <c r="BJ13" s="777">
        <v>1</v>
      </c>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row>
    <row r="14" spans="1:137" x14ac:dyDescent="0.25">
      <c r="A14" s="763"/>
      <c r="B14" s="455" t="s">
        <v>500</v>
      </c>
      <c r="C14" s="455"/>
      <c r="D14" s="455"/>
      <c r="E14" s="455"/>
      <c r="F14" s="455"/>
      <c r="G14" s="455"/>
      <c r="H14" s="455"/>
      <c r="I14" s="147"/>
      <c r="J14" s="147"/>
      <c r="P14" s="792"/>
      <c r="Q14" s="808" t="s">
        <v>539</v>
      </c>
      <c r="R14" s="792">
        <v>2017</v>
      </c>
      <c r="S14" s="817">
        <v>11</v>
      </c>
      <c r="T14" s="793">
        <v>9</v>
      </c>
      <c r="U14" s="793">
        <v>8</v>
      </c>
      <c r="V14" s="793">
        <v>6</v>
      </c>
      <c r="W14" s="793">
        <v>5</v>
      </c>
      <c r="X14" s="793">
        <v>3</v>
      </c>
      <c r="Y14" s="793">
        <v>2</v>
      </c>
      <c r="Z14" s="793">
        <v>1</v>
      </c>
      <c r="AA14" s="793">
        <v>4</v>
      </c>
      <c r="AB14" s="793">
        <v>7</v>
      </c>
      <c r="AC14" s="793">
        <v>10</v>
      </c>
      <c r="AD14" s="793">
        <v>12</v>
      </c>
      <c r="AF14" s="792"/>
      <c r="AG14" s="808" t="s">
        <v>539</v>
      </c>
      <c r="AH14" s="792">
        <v>2017</v>
      </c>
      <c r="AI14" s="817">
        <v>10</v>
      </c>
      <c r="AJ14" s="793">
        <v>4</v>
      </c>
      <c r="AK14" s="793">
        <v>3</v>
      </c>
      <c r="AL14" s="793">
        <v>9</v>
      </c>
      <c r="AM14" s="793">
        <v>8</v>
      </c>
      <c r="AN14" s="793">
        <v>5</v>
      </c>
      <c r="AO14" s="793">
        <v>2</v>
      </c>
      <c r="AP14" s="793">
        <v>1</v>
      </c>
      <c r="AQ14" s="793">
        <v>6</v>
      </c>
      <c r="AR14" s="793">
        <v>7</v>
      </c>
      <c r="AS14" s="793">
        <v>11</v>
      </c>
      <c r="AT14" s="793">
        <v>12</v>
      </c>
      <c r="AV14" s="792"/>
      <c r="AW14" s="808" t="s">
        <v>539</v>
      </c>
      <c r="AX14" s="792">
        <v>2017</v>
      </c>
      <c r="AY14" s="817">
        <v>9</v>
      </c>
      <c r="AZ14" s="793">
        <v>12</v>
      </c>
      <c r="BA14" s="793">
        <v>11</v>
      </c>
      <c r="BB14" s="793">
        <v>6</v>
      </c>
      <c r="BC14" s="793">
        <v>5</v>
      </c>
      <c r="BD14" s="793">
        <v>3</v>
      </c>
      <c r="BE14" s="793">
        <v>2</v>
      </c>
      <c r="BF14" s="793">
        <v>1</v>
      </c>
      <c r="BG14" s="793">
        <v>4</v>
      </c>
      <c r="BH14" s="793">
        <v>7</v>
      </c>
      <c r="BI14" s="793">
        <v>8</v>
      </c>
      <c r="BJ14" s="793">
        <v>10</v>
      </c>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row>
    <row r="15" spans="1:137" x14ac:dyDescent="0.25">
      <c r="A15" s="763"/>
      <c r="B15" s="455" t="s">
        <v>501</v>
      </c>
      <c r="C15" s="455"/>
      <c r="D15" s="455"/>
      <c r="E15" s="455"/>
      <c r="F15" s="455"/>
      <c r="G15" s="455"/>
      <c r="H15" s="455"/>
      <c r="I15" s="147"/>
      <c r="J15" s="147"/>
      <c r="R15" s="792">
        <v>2018</v>
      </c>
      <c r="S15" s="817">
        <v>7</v>
      </c>
      <c r="T15" s="793">
        <v>9</v>
      </c>
      <c r="U15" s="793">
        <v>10</v>
      </c>
      <c r="V15" s="793">
        <v>6</v>
      </c>
      <c r="W15" s="793">
        <v>5</v>
      </c>
      <c r="X15" s="793">
        <v>3</v>
      </c>
      <c r="Y15" s="793">
        <v>2</v>
      </c>
      <c r="Z15" s="793">
        <v>1</v>
      </c>
      <c r="AA15" s="793">
        <v>4</v>
      </c>
      <c r="AB15" s="793">
        <v>8</v>
      </c>
      <c r="AC15" s="793">
        <v>11</v>
      </c>
      <c r="AD15" s="793">
        <v>12</v>
      </c>
      <c r="AH15" s="792">
        <v>2018</v>
      </c>
      <c r="AI15" s="817">
        <v>4</v>
      </c>
      <c r="AJ15" s="793">
        <v>2</v>
      </c>
      <c r="AK15" s="793">
        <v>7</v>
      </c>
      <c r="AL15" s="793">
        <v>6</v>
      </c>
      <c r="AM15" s="793">
        <v>8</v>
      </c>
      <c r="AN15" s="793">
        <v>3</v>
      </c>
      <c r="AO15" s="793">
        <v>5</v>
      </c>
      <c r="AP15" s="793">
        <v>1</v>
      </c>
      <c r="AQ15" s="793">
        <v>10</v>
      </c>
      <c r="AR15" s="793">
        <v>9</v>
      </c>
      <c r="AS15" s="793">
        <v>11</v>
      </c>
      <c r="AT15" s="793">
        <v>12</v>
      </c>
      <c r="AX15" s="792">
        <v>2018</v>
      </c>
      <c r="AY15" s="817">
        <v>8</v>
      </c>
      <c r="AZ15" s="793">
        <v>12</v>
      </c>
      <c r="BA15" s="793">
        <v>11</v>
      </c>
      <c r="BB15" s="793">
        <v>6</v>
      </c>
      <c r="BC15" s="793">
        <v>5</v>
      </c>
      <c r="BD15" s="793">
        <v>3</v>
      </c>
      <c r="BE15" s="793">
        <v>2</v>
      </c>
      <c r="BF15" s="793">
        <v>1</v>
      </c>
      <c r="BG15" s="793">
        <v>4</v>
      </c>
      <c r="BH15" s="793">
        <v>7</v>
      </c>
      <c r="BI15" s="793">
        <v>9</v>
      </c>
      <c r="BJ15" s="793">
        <v>10</v>
      </c>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row>
    <row r="16" spans="1:137" x14ac:dyDescent="0.25">
      <c r="A16" s="763"/>
      <c r="B16" s="455" t="s">
        <v>502</v>
      </c>
      <c r="C16" s="455"/>
      <c r="D16" s="455"/>
      <c r="E16" s="455"/>
      <c r="F16" s="455"/>
      <c r="G16" s="455"/>
      <c r="H16" s="455"/>
      <c r="I16" s="147"/>
      <c r="J16" s="147"/>
      <c r="R16" s="792">
        <v>2019</v>
      </c>
      <c r="S16" s="817">
        <v>12</v>
      </c>
      <c r="T16" s="793">
        <v>11</v>
      </c>
      <c r="U16" s="793">
        <v>9</v>
      </c>
      <c r="V16" s="793">
        <v>6</v>
      </c>
      <c r="W16" s="793">
        <v>5</v>
      </c>
      <c r="X16" s="793">
        <v>3</v>
      </c>
      <c r="Y16" s="793">
        <v>2</v>
      </c>
      <c r="Z16" s="793">
        <v>1</v>
      </c>
      <c r="AA16" s="793">
        <v>4</v>
      </c>
      <c r="AB16" s="793">
        <v>7</v>
      </c>
      <c r="AC16" s="793">
        <v>8</v>
      </c>
      <c r="AD16" s="793">
        <v>10</v>
      </c>
      <c r="AH16" s="792">
        <v>2019</v>
      </c>
      <c r="AI16" s="817">
        <v>12</v>
      </c>
      <c r="AJ16" s="793">
        <v>10</v>
      </c>
      <c r="AK16" s="793">
        <v>6</v>
      </c>
      <c r="AL16" s="793">
        <v>4</v>
      </c>
      <c r="AM16" s="793">
        <v>5</v>
      </c>
      <c r="AN16" s="793">
        <v>2</v>
      </c>
      <c r="AO16" s="793">
        <v>3</v>
      </c>
      <c r="AP16" s="793">
        <v>1</v>
      </c>
      <c r="AQ16" s="793">
        <v>8</v>
      </c>
      <c r="AR16" s="793">
        <v>7</v>
      </c>
      <c r="AS16" s="793">
        <v>9</v>
      </c>
      <c r="AT16" s="793">
        <v>11</v>
      </c>
      <c r="AX16" s="792">
        <v>2019</v>
      </c>
      <c r="AY16" s="817">
        <v>10</v>
      </c>
      <c r="AZ16" s="793">
        <v>12</v>
      </c>
      <c r="BA16" s="793">
        <v>11</v>
      </c>
      <c r="BB16" s="793">
        <v>7</v>
      </c>
      <c r="BC16" s="793">
        <v>5</v>
      </c>
      <c r="BD16" s="793">
        <v>3</v>
      </c>
      <c r="BE16" s="793">
        <v>2</v>
      </c>
      <c r="BF16" s="793">
        <v>1</v>
      </c>
      <c r="BG16" s="793">
        <v>4</v>
      </c>
      <c r="BH16" s="793">
        <v>6</v>
      </c>
      <c r="BI16" s="793">
        <v>8</v>
      </c>
      <c r="BJ16" s="793">
        <v>9</v>
      </c>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row>
    <row r="17" spans="1:137" x14ac:dyDescent="0.25">
      <c r="A17" s="763"/>
      <c r="B17" s="769" t="s">
        <v>506</v>
      </c>
      <c r="C17" s="455"/>
      <c r="D17" s="455"/>
      <c r="E17" s="455"/>
      <c r="F17" s="455"/>
      <c r="G17" s="455"/>
      <c r="H17" s="455"/>
      <c r="I17" s="147"/>
      <c r="J17" s="147"/>
      <c r="R17" s="792">
        <v>2020</v>
      </c>
      <c r="S17" s="817">
        <v>5</v>
      </c>
      <c r="T17" s="793">
        <v>4</v>
      </c>
      <c r="U17" s="793">
        <v>8</v>
      </c>
      <c r="V17" s="793">
        <v>12</v>
      </c>
      <c r="W17" s="793">
        <v>10</v>
      </c>
      <c r="X17" s="793">
        <v>7</v>
      </c>
      <c r="Y17" s="793">
        <v>2</v>
      </c>
      <c r="Z17" s="793">
        <v>1</v>
      </c>
      <c r="AA17" s="793">
        <v>3</v>
      </c>
      <c r="AB17" s="793">
        <v>6</v>
      </c>
      <c r="AC17" s="793">
        <v>9</v>
      </c>
      <c r="AD17" s="793">
        <v>11</v>
      </c>
      <c r="AH17" s="792">
        <v>2020</v>
      </c>
      <c r="AI17" s="817">
        <v>6</v>
      </c>
      <c r="AJ17" s="793">
        <v>5</v>
      </c>
      <c r="AK17" s="793">
        <v>8</v>
      </c>
      <c r="AL17" s="793">
        <v>12</v>
      </c>
      <c r="AM17" s="793">
        <v>10</v>
      </c>
      <c r="AN17" s="793">
        <v>7</v>
      </c>
      <c r="AO17" s="793">
        <v>2</v>
      </c>
      <c r="AP17" s="793">
        <v>1</v>
      </c>
      <c r="AQ17" s="793">
        <v>3</v>
      </c>
      <c r="AR17" s="793">
        <v>4</v>
      </c>
      <c r="AS17" s="793">
        <v>9</v>
      </c>
      <c r="AT17" s="793">
        <v>11</v>
      </c>
      <c r="AX17" s="792">
        <v>2020</v>
      </c>
      <c r="AY17" s="817">
        <v>3</v>
      </c>
      <c r="AZ17" s="793">
        <v>2</v>
      </c>
      <c r="BA17" s="793">
        <v>8</v>
      </c>
      <c r="BB17" s="793">
        <v>12</v>
      </c>
      <c r="BC17" s="793">
        <v>11</v>
      </c>
      <c r="BD17" s="793">
        <v>6</v>
      </c>
      <c r="BE17" s="793">
        <v>4</v>
      </c>
      <c r="BF17" s="793">
        <v>1</v>
      </c>
      <c r="BG17" s="793">
        <v>5</v>
      </c>
      <c r="BH17" s="793">
        <v>7</v>
      </c>
      <c r="BI17" s="793">
        <v>9</v>
      </c>
      <c r="BJ17" s="793">
        <v>10</v>
      </c>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row>
    <row r="18" spans="1:137" x14ac:dyDescent="0.25">
      <c r="A18" s="763"/>
      <c r="B18" s="769" t="s">
        <v>507</v>
      </c>
      <c r="C18" s="455"/>
      <c r="D18" s="455"/>
      <c r="E18" s="455"/>
      <c r="F18" s="455"/>
      <c r="G18" s="455"/>
      <c r="H18" s="455"/>
      <c r="R18" s="792">
        <v>2021</v>
      </c>
      <c r="S18" s="817">
        <v>12</v>
      </c>
      <c r="T18" s="793">
        <v>11</v>
      </c>
      <c r="U18" s="793">
        <v>9</v>
      </c>
      <c r="V18" s="793">
        <v>10</v>
      </c>
      <c r="W18" s="793">
        <v>8</v>
      </c>
      <c r="X18" s="793">
        <v>5</v>
      </c>
      <c r="Y18" s="793">
        <v>2</v>
      </c>
      <c r="Z18" s="793">
        <v>1</v>
      </c>
      <c r="AA18" s="793">
        <v>3</v>
      </c>
      <c r="AB18" s="793">
        <v>4</v>
      </c>
      <c r="AC18" s="793">
        <v>6</v>
      </c>
      <c r="AD18" s="793">
        <v>7</v>
      </c>
      <c r="AH18" s="792">
        <v>2021</v>
      </c>
      <c r="AI18" s="817">
        <v>12</v>
      </c>
      <c r="AJ18" s="793">
        <v>11</v>
      </c>
      <c r="AK18" s="793">
        <v>9</v>
      </c>
      <c r="AL18" s="793">
        <v>10</v>
      </c>
      <c r="AM18" s="793">
        <v>8</v>
      </c>
      <c r="AN18" s="793">
        <v>7</v>
      </c>
      <c r="AO18" s="793">
        <v>2</v>
      </c>
      <c r="AP18" s="793">
        <v>1</v>
      </c>
      <c r="AQ18" s="793">
        <v>4</v>
      </c>
      <c r="AR18" s="793">
        <v>3</v>
      </c>
      <c r="AS18" s="793">
        <v>5</v>
      </c>
      <c r="AT18" s="793">
        <v>6</v>
      </c>
      <c r="AX18" s="792">
        <v>2021</v>
      </c>
      <c r="AY18" s="817">
        <v>12</v>
      </c>
      <c r="AZ18" s="793">
        <v>11</v>
      </c>
      <c r="BA18" s="793">
        <v>8</v>
      </c>
      <c r="BB18" s="793">
        <v>10</v>
      </c>
      <c r="BC18" s="793">
        <v>9</v>
      </c>
      <c r="BD18" s="793">
        <v>5</v>
      </c>
      <c r="BE18" s="793">
        <v>2</v>
      </c>
      <c r="BF18" s="793">
        <v>1</v>
      </c>
      <c r="BG18" s="793">
        <v>3</v>
      </c>
      <c r="BH18" s="793">
        <v>4</v>
      </c>
      <c r="BI18" s="793">
        <v>7</v>
      </c>
      <c r="BJ18" s="793">
        <v>6</v>
      </c>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row>
    <row r="19" spans="1:137" x14ac:dyDescent="0.25">
      <c r="A19" s="763"/>
      <c r="B19" s="769" t="s">
        <v>508</v>
      </c>
      <c r="C19" s="455"/>
      <c r="D19" s="455"/>
      <c r="E19" s="455"/>
      <c r="F19" s="455"/>
      <c r="G19" s="455"/>
      <c r="H19" s="455"/>
      <c r="P19" s="770" t="s">
        <v>536</v>
      </c>
      <c r="Q19" s="770"/>
      <c r="R19" s="829">
        <v>2022</v>
      </c>
      <c r="S19" s="793">
        <v>12</v>
      </c>
      <c r="T19" s="793">
        <v>11</v>
      </c>
      <c r="U19" s="793">
        <v>8</v>
      </c>
      <c r="V19" s="793">
        <v>6</v>
      </c>
      <c r="W19" s="793">
        <v>5</v>
      </c>
      <c r="X19" s="793">
        <v>3</v>
      </c>
      <c r="Y19" s="793">
        <v>2</v>
      </c>
      <c r="Z19" s="793">
        <v>1</v>
      </c>
      <c r="AA19" s="793">
        <v>4</v>
      </c>
      <c r="AB19" s="793">
        <v>7</v>
      </c>
      <c r="AC19" s="793">
        <v>10</v>
      </c>
      <c r="AD19" s="793">
        <v>9</v>
      </c>
      <c r="AF19" s="828" t="s">
        <v>536</v>
      </c>
      <c r="AG19" s="770"/>
      <c r="AH19" s="792">
        <v>2022</v>
      </c>
      <c r="AI19" s="817">
        <v>12</v>
      </c>
      <c r="AJ19" s="793">
        <v>7</v>
      </c>
      <c r="AK19" s="793">
        <v>6</v>
      </c>
      <c r="AL19" s="793">
        <v>5</v>
      </c>
      <c r="AM19" s="793">
        <v>4</v>
      </c>
      <c r="AN19" s="793">
        <v>1</v>
      </c>
      <c r="AO19" s="793">
        <v>3</v>
      </c>
      <c r="AP19" s="793">
        <v>2</v>
      </c>
      <c r="AQ19" s="793">
        <v>9</v>
      </c>
      <c r="AR19" s="793">
        <v>10</v>
      </c>
      <c r="AS19" s="793">
        <v>11</v>
      </c>
      <c r="AT19" s="793">
        <v>8</v>
      </c>
      <c r="AV19" s="770" t="s">
        <v>536</v>
      </c>
      <c r="AW19" s="770"/>
      <c r="AX19" s="792">
        <v>2022</v>
      </c>
      <c r="AY19" s="817">
        <v>12</v>
      </c>
      <c r="AZ19" s="793">
        <v>11</v>
      </c>
      <c r="BA19" s="793">
        <v>10</v>
      </c>
      <c r="BB19" s="793">
        <v>7</v>
      </c>
      <c r="BC19" s="793">
        <v>5</v>
      </c>
      <c r="BD19" s="793">
        <v>4</v>
      </c>
      <c r="BE19" s="793">
        <v>2</v>
      </c>
      <c r="BF19" s="793">
        <v>1</v>
      </c>
      <c r="BG19" s="793">
        <v>3</v>
      </c>
      <c r="BH19" s="793">
        <v>6</v>
      </c>
      <c r="BI19" s="793">
        <v>9</v>
      </c>
      <c r="BJ19" s="817">
        <v>8</v>
      </c>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row>
    <row r="20" spans="1:137" x14ac:dyDescent="0.25">
      <c r="A20" s="763"/>
      <c r="B20" s="455"/>
      <c r="C20" s="455"/>
      <c r="D20" s="455"/>
      <c r="E20" s="455"/>
      <c r="F20" s="455"/>
      <c r="G20" s="455"/>
      <c r="H20" s="455"/>
      <c r="I20" s="147"/>
      <c r="J20" s="147"/>
      <c r="P20" s="797">
        <v>12543.916666666666</v>
      </c>
      <c r="Q20" s="761" t="s">
        <v>514</v>
      </c>
      <c r="R20" s="772">
        <v>2017</v>
      </c>
      <c r="S20" s="818">
        <v>8524</v>
      </c>
      <c r="T20" s="768">
        <v>9445</v>
      </c>
      <c r="U20" s="768">
        <v>9996</v>
      </c>
      <c r="V20" s="768">
        <v>10704</v>
      </c>
      <c r="W20" s="768">
        <v>11161</v>
      </c>
      <c r="X20" s="768">
        <v>15113</v>
      </c>
      <c r="Y20" s="768">
        <v>21234</v>
      </c>
      <c r="Z20" s="768">
        <v>24004</v>
      </c>
      <c r="AA20" s="768">
        <v>13756</v>
      </c>
      <c r="AB20" s="768">
        <v>10006</v>
      </c>
      <c r="AC20" s="768">
        <v>8539</v>
      </c>
      <c r="AD20" s="768">
        <v>8045</v>
      </c>
      <c r="AF20" s="797">
        <v>6272.666666666667</v>
      </c>
      <c r="AG20" s="761" t="s">
        <v>514</v>
      </c>
      <c r="AH20" s="772">
        <v>2017</v>
      </c>
      <c r="AI20" s="818">
        <v>5333</v>
      </c>
      <c r="AJ20" s="768">
        <v>6836</v>
      </c>
      <c r="AK20" s="768">
        <v>7092</v>
      </c>
      <c r="AL20" s="768">
        <v>5457</v>
      </c>
      <c r="AM20" s="768">
        <v>5568</v>
      </c>
      <c r="AN20" s="768">
        <v>6756</v>
      </c>
      <c r="AO20" s="768">
        <v>7313</v>
      </c>
      <c r="AP20" s="768">
        <v>8760</v>
      </c>
      <c r="AQ20" s="768">
        <v>6187</v>
      </c>
      <c r="AR20" s="768">
        <v>5768</v>
      </c>
      <c r="AS20" s="768">
        <v>5288</v>
      </c>
      <c r="AT20" s="768">
        <v>4914</v>
      </c>
      <c r="AV20" s="797">
        <v>6271.25</v>
      </c>
      <c r="AW20" s="761" t="s">
        <v>514</v>
      </c>
      <c r="AX20" s="772">
        <v>2017</v>
      </c>
      <c r="AY20" s="818">
        <v>3191</v>
      </c>
      <c r="AZ20" s="768">
        <v>2609</v>
      </c>
      <c r="BA20" s="768">
        <v>2904</v>
      </c>
      <c r="BB20" s="768">
        <v>5247</v>
      </c>
      <c r="BC20" s="768">
        <v>5593</v>
      </c>
      <c r="BD20" s="768">
        <v>8357</v>
      </c>
      <c r="BE20" s="768">
        <v>13921</v>
      </c>
      <c r="BF20" s="768">
        <v>15244</v>
      </c>
      <c r="BG20" s="768">
        <v>7569</v>
      </c>
      <c r="BH20" s="768">
        <v>4238</v>
      </c>
      <c r="BI20" s="768">
        <v>3251</v>
      </c>
      <c r="BJ20" s="768">
        <v>3131</v>
      </c>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row>
    <row r="21" spans="1:137" x14ac:dyDescent="0.25">
      <c r="A21" s="763"/>
      <c r="B21" s="455"/>
      <c r="C21" s="455"/>
      <c r="D21" s="455"/>
      <c r="E21" s="455"/>
      <c r="F21" s="455"/>
      <c r="G21" s="455"/>
      <c r="H21" s="455"/>
      <c r="I21" s="147"/>
      <c r="J21" s="147"/>
      <c r="P21" s="797">
        <v>12681.583333333334</v>
      </c>
      <c r="R21" s="772">
        <v>2018</v>
      </c>
      <c r="S21" s="818">
        <v>9962</v>
      </c>
      <c r="T21" s="768">
        <v>9445</v>
      </c>
      <c r="U21" s="768">
        <v>8458</v>
      </c>
      <c r="V21" s="768">
        <v>10528</v>
      </c>
      <c r="W21" s="768">
        <v>12957</v>
      </c>
      <c r="X21" s="768">
        <v>16912</v>
      </c>
      <c r="Y21" s="768">
        <v>20255</v>
      </c>
      <c r="Z21" s="768">
        <v>23991</v>
      </c>
      <c r="AA21" s="768">
        <v>13936</v>
      </c>
      <c r="AB21" s="768">
        <v>9811</v>
      </c>
      <c r="AC21" s="768">
        <v>8347</v>
      </c>
      <c r="AD21" s="768">
        <v>7577</v>
      </c>
      <c r="AF21" s="797">
        <v>5862.75</v>
      </c>
      <c r="AH21" s="772">
        <v>2018</v>
      </c>
      <c r="AI21" s="818">
        <v>6201</v>
      </c>
      <c r="AJ21" s="768">
        <v>6836</v>
      </c>
      <c r="AK21" s="768">
        <v>5839</v>
      </c>
      <c r="AL21" s="768">
        <v>5859</v>
      </c>
      <c r="AM21" s="768">
        <v>5705</v>
      </c>
      <c r="AN21" s="768">
        <v>6202</v>
      </c>
      <c r="AO21" s="768">
        <v>6099</v>
      </c>
      <c r="AP21" s="768">
        <v>7855</v>
      </c>
      <c r="AQ21" s="768">
        <v>5014</v>
      </c>
      <c r="AR21" s="768">
        <v>5449</v>
      </c>
      <c r="AS21" s="768">
        <v>4961</v>
      </c>
      <c r="AT21" s="768">
        <v>4333</v>
      </c>
      <c r="AV21" s="797">
        <v>6818.833333333333</v>
      </c>
      <c r="AX21" s="772">
        <v>2018</v>
      </c>
      <c r="AY21" s="818">
        <v>3761</v>
      </c>
      <c r="AZ21" s="768">
        <v>2609</v>
      </c>
      <c r="BA21" s="768">
        <v>2619</v>
      </c>
      <c r="BB21" s="768">
        <v>4669</v>
      </c>
      <c r="BC21" s="768">
        <v>7252</v>
      </c>
      <c r="BD21" s="768">
        <v>10710</v>
      </c>
      <c r="BE21" s="768">
        <v>14156</v>
      </c>
      <c r="BF21" s="768">
        <v>16136</v>
      </c>
      <c r="BG21" s="768">
        <v>8922</v>
      </c>
      <c r="BH21" s="768">
        <v>4362</v>
      </c>
      <c r="BI21" s="768">
        <v>3386</v>
      </c>
      <c r="BJ21" s="768">
        <v>3244</v>
      </c>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c r="DO21" s="762"/>
      <c r="DP21" s="762"/>
      <c r="DQ21" s="762"/>
      <c r="DR21" s="762"/>
      <c r="DS21" s="762"/>
      <c r="DT21" s="762"/>
      <c r="DU21" s="762"/>
      <c r="DV21" s="762"/>
      <c r="DW21" s="762"/>
      <c r="DX21" s="762"/>
      <c r="DY21" s="762"/>
      <c r="DZ21" s="762"/>
      <c r="EA21" s="762"/>
      <c r="EB21" s="762"/>
      <c r="EC21" s="762"/>
      <c r="ED21" s="762"/>
      <c r="EE21" s="762"/>
      <c r="EF21" s="762"/>
      <c r="EG21" s="762"/>
    </row>
    <row r="22" spans="1:137" x14ac:dyDescent="0.25">
      <c r="A22" s="763"/>
      <c r="B22" s="455"/>
      <c r="C22" s="455"/>
      <c r="D22" s="455"/>
      <c r="E22" s="455"/>
      <c r="F22" s="455"/>
      <c r="G22" s="455"/>
      <c r="H22" s="455"/>
      <c r="I22" s="147"/>
      <c r="J22" s="147"/>
      <c r="P22" s="797">
        <v>13057.75</v>
      </c>
      <c r="R22" s="772">
        <v>2019</v>
      </c>
      <c r="S22" s="818">
        <v>7266</v>
      </c>
      <c r="T22" s="768">
        <v>8230</v>
      </c>
      <c r="U22" s="768">
        <v>8602</v>
      </c>
      <c r="V22" s="768">
        <v>11233</v>
      </c>
      <c r="W22" s="768">
        <v>13480</v>
      </c>
      <c r="X22" s="768">
        <v>16866</v>
      </c>
      <c r="Y22" s="768">
        <v>22560</v>
      </c>
      <c r="Z22" s="768">
        <v>25504</v>
      </c>
      <c r="AA22" s="768">
        <v>14343</v>
      </c>
      <c r="AB22" s="768">
        <v>10843</v>
      </c>
      <c r="AC22" s="768">
        <v>9241</v>
      </c>
      <c r="AD22" s="768">
        <v>8525</v>
      </c>
      <c r="AF22" s="797">
        <v>5683.333333333333</v>
      </c>
      <c r="AH22" s="772">
        <v>2019</v>
      </c>
      <c r="AI22" s="818">
        <v>4114</v>
      </c>
      <c r="AJ22" s="768">
        <v>5219</v>
      </c>
      <c r="AK22" s="768">
        <v>5552</v>
      </c>
      <c r="AL22" s="768">
        <v>5919</v>
      </c>
      <c r="AM22" s="768">
        <v>5764</v>
      </c>
      <c r="AN22" s="768">
        <v>6811</v>
      </c>
      <c r="AO22" s="768">
        <v>6021</v>
      </c>
      <c r="AP22" s="768">
        <v>7808</v>
      </c>
      <c r="AQ22" s="768">
        <v>5405</v>
      </c>
      <c r="AR22" s="768">
        <v>5457</v>
      </c>
      <c r="AS22" s="768">
        <v>5264</v>
      </c>
      <c r="AT22" s="768">
        <v>4866</v>
      </c>
      <c r="AV22" s="797">
        <v>7374.416666666667</v>
      </c>
      <c r="AX22" s="772">
        <v>2019</v>
      </c>
      <c r="AY22" s="818">
        <v>3152</v>
      </c>
      <c r="AZ22" s="768">
        <v>3011</v>
      </c>
      <c r="BA22" s="768">
        <v>3050</v>
      </c>
      <c r="BB22" s="768">
        <v>5314</v>
      </c>
      <c r="BC22" s="768">
        <v>7716</v>
      </c>
      <c r="BD22" s="768">
        <v>10055</v>
      </c>
      <c r="BE22" s="768">
        <v>16539</v>
      </c>
      <c r="BF22" s="768">
        <v>17696</v>
      </c>
      <c r="BG22" s="768">
        <v>8938</v>
      </c>
      <c r="BH22" s="768">
        <v>5386</v>
      </c>
      <c r="BI22" s="768">
        <v>3977</v>
      </c>
      <c r="BJ22" s="768">
        <v>3659</v>
      </c>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c r="DO22" s="762"/>
      <c r="DP22" s="762"/>
      <c r="DQ22" s="762"/>
      <c r="DR22" s="762"/>
      <c r="DS22" s="762"/>
      <c r="DT22" s="762"/>
      <c r="DU22" s="762"/>
      <c r="DV22" s="762"/>
      <c r="DW22" s="762"/>
      <c r="DX22" s="762"/>
      <c r="DY22" s="762"/>
      <c r="DZ22" s="762"/>
      <c r="EA22" s="762"/>
      <c r="EB22" s="762"/>
      <c r="EC22" s="762"/>
      <c r="ED22" s="762"/>
      <c r="EE22" s="762"/>
      <c r="EF22" s="762"/>
      <c r="EG22" s="762"/>
    </row>
    <row r="23" spans="1:137" x14ac:dyDescent="0.25">
      <c r="A23" s="763"/>
      <c r="B23" s="455"/>
      <c r="C23" s="455"/>
      <c r="D23" s="455"/>
      <c r="E23" s="455"/>
      <c r="F23" s="455"/>
      <c r="G23" s="455"/>
      <c r="H23" s="455"/>
      <c r="I23" s="147"/>
      <c r="J23" s="147"/>
      <c r="P23" s="797">
        <v>7570.416666666667</v>
      </c>
      <c r="R23" s="772">
        <v>2020</v>
      </c>
      <c r="S23" s="818">
        <v>8403</v>
      </c>
      <c r="T23" s="768">
        <v>10703</v>
      </c>
      <c r="U23" s="768">
        <v>2731</v>
      </c>
      <c r="V23" s="768">
        <v>30</v>
      </c>
      <c r="W23" s="768">
        <v>165</v>
      </c>
      <c r="X23" s="768">
        <v>5258</v>
      </c>
      <c r="Y23" s="768">
        <v>18183</v>
      </c>
      <c r="Z23" s="768">
        <v>21856</v>
      </c>
      <c r="AA23" s="768">
        <v>15295</v>
      </c>
      <c r="AB23" s="768">
        <v>7920</v>
      </c>
      <c r="AC23" s="768">
        <v>208</v>
      </c>
      <c r="AD23" s="768">
        <v>93</v>
      </c>
      <c r="AF23" s="797">
        <v>5870.833333333333</v>
      </c>
      <c r="AH23" s="772">
        <v>2020</v>
      </c>
      <c r="AI23" s="818">
        <v>4670</v>
      </c>
      <c r="AJ23" s="768">
        <v>6781</v>
      </c>
      <c r="AK23" s="768">
        <v>2024</v>
      </c>
      <c r="AL23" s="768">
        <v>0</v>
      </c>
      <c r="AM23" s="768">
        <v>97</v>
      </c>
      <c r="AN23" s="768">
        <v>4030</v>
      </c>
      <c r="AO23" s="768">
        <v>14831</v>
      </c>
      <c r="AP23" s="768">
        <v>17844</v>
      </c>
      <c r="AQ23" s="768">
        <v>13223</v>
      </c>
      <c r="AR23" s="768">
        <v>6811</v>
      </c>
      <c r="AS23" s="768">
        <v>115</v>
      </c>
      <c r="AT23" s="768">
        <v>24</v>
      </c>
      <c r="AV23" s="797">
        <v>1699.5833333333333</v>
      </c>
      <c r="AX23" s="772">
        <v>2020</v>
      </c>
      <c r="AY23" s="818">
        <v>3733</v>
      </c>
      <c r="AZ23" s="768">
        <v>3922</v>
      </c>
      <c r="BA23" s="768">
        <v>707</v>
      </c>
      <c r="BB23" s="768">
        <v>30</v>
      </c>
      <c r="BC23" s="768">
        <v>68</v>
      </c>
      <c r="BD23" s="768">
        <v>1228</v>
      </c>
      <c r="BE23" s="768">
        <v>3352</v>
      </c>
      <c r="BF23" s="768">
        <v>4012</v>
      </c>
      <c r="BG23" s="768">
        <v>2072</v>
      </c>
      <c r="BH23" s="768">
        <v>1109</v>
      </c>
      <c r="BI23" s="768">
        <v>93</v>
      </c>
      <c r="BJ23" s="768">
        <v>69</v>
      </c>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row>
    <row r="24" spans="1:137" x14ac:dyDescent="0.25">
      <c r="A24" s="763"/>
      <c r="B24" s="455"/>
      <c r="C24" s="455"/>
      <c r="D24" s="455"/>
      <c r="E24" s="455"/>
      <c r="F24" s="455"/>
      <c r="G24" s="455"/>
      <c r="H24" s="455"/>
      <c r="I24" s="147"/>
      <c r="J24" s="147"/>
      <c r="P24" s="797">
        <v>8806</v>
      </c>
      <c r="R24" s="773">
        <v>2021</v>
      </c>
      <c r="S24" s="818">
        <v>103</v>
      </c>
      <c r="T24" s="774">
        <v>150</v>
      </c>
      <c r="U24" s="774">
        <v>528</v>
      </c>
      <c r="V24" s="774">
        <v>191</v>
      </c>
      <c r="W24" s="774">
        <v>793</v>
      </c>
      <c r="X24" s="774">
        <v>8750</v>
      </c>
      <c r="Y24" s="774">
        <v>20603</v>
      </c>
      <c r="Z24" s="774">
        <v>26779</v>
      </c>
      <c r="AA24" s="774">
        <v>17386</v>
      </c>
      <c r="AB24" s="774">
        <v>14116</v>
      </c>
      <c r="AC24" s="774">
        <v>8572</v>
      </c>
      <c r="AD24" s="774">
        <v>7701</v>
      </c>
      <c r="AF24" s="797">
        <v>6065</v>
      </c>
      <c r="AH24" s="773">
        <v>2021</v>
      </c>
      <c r="AI24" s="818">
        <v>21</v>
      </c>
      <c r="AJ24" s="774">
        <v>61</v>
      </c>
      <c r="AK24" s="774">
        <v>106</v>
      </c>
      <c r="AL24" s="774">
        <v>100</v>
      </c>
      <c r="AM24" s="774">
        <v>496</v>
      </c>
      <c r="AN24" s="774">
        <v>6058</v>
      </c>
      <c r="AO24" s="774">
        <v>12829</v>
      </c>
      <c r="AP24" s="774">
        <v>16757</v>
      </c>
      <c r="AQ24" s="774">
        <v>11374</v>
      </c>
      <c r="AR24" s="774">
        <v>11390</v>
      </c>
      <c r="AS24" s="774">
        <v>7337</v>
      </c>
      <c r="AT24" s="774">
        <v>6251</v>
      </c>
      <c r="AV24" s="797">
        <v>2741</v>
      </c>
      <c r="AX24" s="773">
        <v>2021</v>
      </c>
      <c r="AY24" s="818">
        <v>82</v>
      </c>
      <c r="AZ24" s="774">
        <v>89</v>
      </c>
      <c r="BA24" s="774">
        <v>422</v>
      </c>
      <c r="BB24" s="774">
        <v>91</v>
      </c>
      <c r="BC24" s="774">
        <v>297</v>
      </c>
      <c r="BD24" s="774">
        <v>2692</v>
      </c>
      <c r="BE24" s="774">
        <v>7774</v>
      </c>
      <c r="BF24" s="774">
        <v>10022</v>
      </c>
      <c r="BG24" s="774">
        <v>6012</v>
      </c>
      <c r="BH24" s="774">
        <v>2726</v>
      </c>
      <c r="BI24" s="774">
        <v>1235</v>
      </c>
      <c r="BJ24" s="774">
        <v>1450</v>
      </c>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row>
    <row r="25" spans="1:137" x14ac:dyDescent="0.25">
      <c r="A25" s="763"/>
      <c r="B25" s="455"/>
      <c r="C25" s="455"/>
      <c r="D25" s="455"/>
      <c r="E25" s="455"/>
      <c r="F25" s="455"/>
      <c r="G25" s="455"/>
      <c r="H25" s="455"/>
      <c r="I25" s="147"/>
      <c r="J25" s="147"/>
      <c r="P25" s="799">
        <v>12891.916666666666</v>
      </c>
      <c r="Q25" s="770"/>
      <c r="R25" s="775">
        <v>2022</v>
      </c>
      <c r="S25" s="819">
        <v>5275</v>
      </c>
      <c r="T25" s="776">
        <v>7333</v>
      </c>
      <c r="U25" s="776">
        <v>8755</v>
      </c>
      <c r="V25" s="776">
        <v>11123</v>
      </c>
      <c r="W25" s="776">
        <v>13495</v>
      </c>
      <c r="X25" s="776">
        <v>19984</v>
      </c>
      <c r="Y25" s="776">
        <v>22124</v>
      </c>
      <c r="Z25" s="776">
        <v>25399</v>
      </c>
      <c r="AA25" s="776">
        <v>14513</v>
      </c>
      <c r="AB25" s="776">
        <v>10231</v>
      </c>
      <c r="AC25" s="776">
        <v>7869</v>
      </c>
      <c r="AD25" s="776">
        <v>8602</v>
      </c>
      <c r="AF25" s="799">
        <v>6668.333333333333</v>
      </c>
      <c r="AG25" s="770"/>
      <c r="AH25" s="775">
        <v>2022</v>
      </c>
      <c r="AI25" s="819">
        <v>3702</v>
      </c>
      <c r="AJ25" s="776">
        <v>5667</v>
      </c>
      <c r="AK25" s="776">
        <v>6021</v>
      </c>
      <c r="AL25" s="776">
        <v>6765</v>
      </c>
      <c r="AM25" s="776">
        <v>7578</v>
      </c>
      <c r="AN25" s="776">
        <v>11694</v>
      </c>
      <c r="AO25" s="776">
        <v>8164</v>
      </c>
      <c r="AP25" s="776">
        <v>8770</v>
      </c>
      <c r="AQ25" s="776">
        <v>5581</v>
      </c>
      <c r="AR25" s="776">
        <v>5348</v>
      </c>
      <c r="AS25" s="776">
        <v>5107</v>
      </c>
      <c r="AT25" s="776">
        <v>5623</v>
      </c>
      <c r="AV25" s="799">
        <v>6223.583333333333</v>
      </c>
      <c r="AW25" s="770"/>
      <c r="AX25" s="775">
        <v>2022</v>
      </c>
      <c r="AY25" s="819">
        <v>1573</v>
      </c>
      <c r="AZ25" s="776">
        <v>1666</v>
      </c>
      <c r="BA25" s="776">
        <v>2734</v>
      </c>
      <c r="BB25" s="776">
        <v>4358</v>
      </c>
      <c r="BC25" s="776">
        <v>5917</v>
      </c>
      <c r="BD25" s="776">
        <v>8290</v>
      </c>
      <c r="BE25" s="776">
        <v>13960</v>
      </c>
      <c r="BF25" s="776">
        <v>16629</v>
      </c>
      <c r="BG25" s="776">
        <v>8932</v>
      </c>
      <c r="BH25" s="776">
        <v>4883</v>
      </c>
      <c r="BI25" s="776">
        <v>2762</v>
      </c>
      <c r="BJ25" s="776">
        <v>2979</v>
      </c>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row>
    <row r="26" spans="1:137" x14ac:dyDescent="0.25">
      <c r="A26" s="763"/>
      <c r="B26" s="455"/>
      <c r="C26" s="455"/>
      <c r="D26" s="455"/>
      <c r="E26" s="455"/>
      <c r="F26" s="455"/>
      <c r="G26" s="455"/>
      <c r="H26" s="455"/>
      <c r="P26" s="797">
        <v>12543.916666666666</v>
      </c>
      <c r="Q26" s="761" t="s">
        <v>537</v>
      </c>
      <c r="R26" s="800">
        <v>2017</v>
      </c>
      <c r="S26" s="820">
        <v>8045</v>
      </c>
      <c r="T26" s="801">
        <v>8524</v>
      </c>
      <c r="U26" s="801">
        <v>8539</v>
      </c>
      <c r="V26" s="801">
        <v>9445</v>
      </c>
      <c r="W26" s="801">
        <v>9996</v>
      </c>
      <c r="X26" s="801">
        <v>10006</v>
      </c>
      <c r="Y26" s="801">
        <v>10704</v>
      </c>
      <c r="Z26" s="801">
        <v>11161</v>
      </c>
      <c r="AA26" s="801">
        <v>13756</v>
      </c>
      <c r="AB26" s="801">
        <v>15113</v>
      </c>
      <c r="AC26" s="801">
        <v>21234</v>
      </c>
      <c r="AD26" s="801">
        <v>24004</v>
      </c>
      <c r="AF26" s="797">
        <v>6272.666666666667</v>
      </c>
      <c r="AG26" s="761" t="s">
        <v>537</v>
      </c>
      <c r="AH26" s="800">
        <v>2017</v>
      </c>
      <c r="AI26" s="820">
        <v>4914</v>
      </c>
      <c r="AJ26" s="801">
        <v>5288</v>
      </c>
      <c r="AK26" s="801">
        <v>5333</v>
      </c>
      <c r="AL26" s="801">
        <v>5457</v>
      </c>
      <c r="AM26" s="801">
        <v>5568</v>
      </c>
      <c r="AN26" s="801">
        <v>5768</v>
      </c>
      <c r="AO26" s="801">
        <v>6187</v>
      </c>
      <c r="AP26" s="801">
        <v>6756</v>
      </c>
      <c r="AQ26" s="801">
        <v>6836</v>
      </c>
      <c r="AR26" s="801">
        <v>7092</v>
      </c>
      <c r="AS26" s="801">
        <v>7313</v>
      </c>
      <c r="AT26" s="801">
        <v>8760</v>
      </c>
      <c r="AV26" s="797">
        <v>6271.25</v>
      </c>
      <c r="AW26" s="761" t="s">
        <v>537</v>
      </c>
      <c r="AX26" s="800">
        <v>2017</v>
      </c>
      <c r="AY26" s="820">
        <v>2609</v>
      </c>
      <c r="AZ26" s="801">
        <v>2904</v>
      </c>
      <c r="BA26" s="801">
        <v>3131</v>
      </c>
      <c r="BB26" s="801">
        <v>3191</v>
      </c>
      <c r="BC26" s="801">
        <v>3251</v>
      </c>
      <c r="BD26" s="801">
        <v>4238</v>
      </c>
      <c r="BE26" s="801">
        <v>5247</v>
      </c>
      <c r="BF26" s="801">
        <v>5593</v>
      </c>
      <c r="BG26" s="801">
        <v>7569</v>
      </c>
      <c r="BH26" s="801">
        <v>8357</v>
      </c>
      <c r="BI26" s="801">
        <v>13921</v>
      </c>
      <c r="BJ26" s="801">
        <v>15244</v>
      </c>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2"/>
      <c r="EG26" s="762"/>
    </row>
    <row r="27" spans="1:137" x14ac:dyDescent="0.25">
      <c r="A27" s="763"/>
      <c r="B27" s="766" t="s">
        <v>503</v>
      </c>
      <c r="C27" s="763"/>
      <c r="D27" s="763"/>
      <c r="E27" s="763"/>
      <c r="F27" s="763"/>
      <c r="G27" s="763"/>
      <c r="H27" s="763"/>
      <c r="P27" s="797">
        <v>12681.583333333334</v>
      </c>
      <c r="Q27" s="761" t="s">
        <v>540</v>
      </c>
      <c r="R27" s="800">
        <v>2018</v>
      </c>
      <c r="S27" s="820">
        <v>7577</v>
      </c>
      <c r="T27" s="801">
        <v>8347</v>
      </c>
      <c r="U27" s="801">
        <v>8458</v>
      </c>
      <c r="V27" s="801">
        <v>9445</v>
      </c>
      <c r="W27" s="801">
        <v>9811</v>
      </c>
      <c r="X27" s="801">
        <v>9962</v>
      </c>
      <c r="Y27" s="801">
        <v>10528</v>
      </c>
      <c r="Z27" s="801">
        <v>12957</v>
      </c>
      <c r="AA27" s="801">
        <v>13936</v>
      </c>
      <c r="AB27" s="801">
        <v>16912</v>
      </c>
      <c r="AC27" s="801">
        <v>20255</v>
      </c>
      <c r="AD27" s="801">
        <v>23991</v>
      </c>
      <c r="AF27" s="797">
        <v>5862.75</v>
      </c>
      <c r="AG27" s="761" t="s">
        <v>540</v>
      </c>
      <c r="AH27" s="800">
        <v>2018</v>
      </c>
      <c r="AI27" s="820">
        <v>4333</v>
      </c>
      <c r="AJ27" s="801">
        <v>4961</v>
      </c>
      <c r="AK27" s="801">
        <v>5014</v>
      </c>
      <c r="AL27" s="801">
        <v>5449</v>
      </c>
      <c r="AM27" s="801">
        <v>5705</v>
      </c>
      <c r="AN27" s="801">
        <v>5839</v>
      </c>
      <c r="AO27" s="801">
        <v>5859</v>
      </c>
      <c r="AP27" s="801">
        <v>6099</v>
      </c>
      <c r="AQ27" s="801">
        <v>6201</v>
      </c>
      <c r="AR27" s="801">
        <v>6202</v>
      </c>
      <c r="AS27" s="801">
        <v>6836</v>
      </c>
      <c r="AT27" s="801">
        <v>7855</v>
      </c>
      <c r="AV27" s="797">
        <v>6818.833333333333</v>
      </c>
      <c r="AW27" s="761" t="s">
        <v>540</v>
      </c>
      <c r="AX27" s="800">
        <v>2018</v>
      </c>
      <c r="AY27" s="820">
        <v>2609</v>
      </c>
      <c r="AZ27" s="801">
        <v>2619</v>
      </c>
      <c r="BA27" s="801">
        <v>3244</v>
      </c>
      <c r="BB27" s="801">
        <v>3386</v>
      </c>
      <c r="BC27" s="801">
        <v>3761</v>
      </c>
      <c r="BD27" s="801">
        <v>4362</v>
      </c>
      <c r="BE27" s="801">
        <v>4669</v>
      </c>
      <c r="BF27" s="801">
        <v>7252</v>
      </c>
      <c r="BG27" s="801">
        <v>8922</v>
      </c>
      <c r="BH27" s="801">
        <v>10710</v>
      </c>
      <c r="BI27" s="801">
        <v>14156</v>
      </c>
      <c r="BJ27" s="801">
        <v>16136</v>
      </c>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c r="DO27" s="762"/>
      <c r="DP27" s="762"/>
      <c r="DQ27" s="762"/>
      <c r="DR27" s="762"/>
      <c r="DS27" s="762"/>
      <c r="DT27" s="762"/>
      <c r="DU27" s="762"/>
      <c r="DV27" s="762"/>
      <c r="DW27" s="762"/>
      <c r="DX27" s="762"/>
      <c r="DY27" s="762"/>
      <c r="DZ27" s="762"/>
      <c r="EA27" s="762"/>
      <c r="EB27" s="762"/>
      <c r="EC27" s="762"/>
      <c r="ED27" s="762"/>
      <c r="EE27" s="762"/>
      <c r="EF27" s="762"/>
      <c r="EG27" s="762"/>
    </row>
    <row r="28" spans="1:137" x14ac:dyDescent="0.25">
      <c r="A28" s="763"/>
      <c r="B28" s="763"/>
      <c r="C28" s="763"/>
      <c r="D28" s="763"/>
      <c r="E28" s="763"/>
      <c r="F28" s="763"/>
      <c r="G28" s="763"/>
      <c r="H28" s="763"/>
      <c r="P28" s="797">
        <v>13057.75</v>
      </c>
      <c r="R28" s="800">
        <v>2019</v>
      </c>
      <c r="S28" s="820">
        <v>7266</v>
      </c>
      <c r="T28" s="801">
        <v>8230</v>
      </c>
      <c r="U28" s="801">
        <v>8525</v>
      </c>
      <c r="V28" s="801">
        <v>8602</v>
      </c>
      <c r="W28" s="801">
        <v>9241</v>
      </c>
      <c r="X28" s="801">
        <v>10843</v>
      </c>
      <c r="Y28" s="801">
        <v>11233</v>
      </c>
      <c r="Z28" s="801">
        <v>13480</v>
      </c>
      <c r="AA28" s="801">
        <v>14343</v>
      </c>
      <c r="AB28" s="801">
        <v>16866</v>
      </c>
      <c r="AC28" s="801">
        <v>22560</v>
      </c>
      <c r="AD28" s="801">
        <v>25504</v>
      </c>
      <c r="AF28" s="797">
        <v>5683.333333333333</v>
      </c>
      <c r="AH28" s="800">
        <v>2019</v>
      </c>
      <c r="AI28" s="820">
        <v>4114</v>
      </c>
      <c r="AJ28" s="801">
        <v>4866</v>
      </c>
      <c r="AK28" s="801">
        <v>5219</v>
      </c>
      <c r="AL28" s="801">
        <v>5264</v>
      </c>
      <c r="AM28" s="801">
        <v>5405</v>
      </c>
      <c r="AN28" s="801">
        <v>5457</v>
      </c>
      <c r="AO28" s="801">
        <v>5552</v>
      </c>
      <c r="AP28" s="801">
        <v>5764</v>
      </c>
      <c r="AQ28" s="801">
        <v>5919</v>
      </c>
      <c r="AR28" s="801">
        <v>6021</v>
      </c>
      <c r="AS28" s="801">
        <v>6811</v>
      </c>
      <c r="AT28" s="801">
        <v>7808</v>
      </c>
      <c r="AV28" s="797">
        <v>7374.416666666667</v>
      </c>
      <c r="AX28" s="800">
        <v>2019</v>
      </c>
      <c r="AY28" s="820">
        <v>3011</v>
      </c>
      <c r="AZ28" s="801">
        <v>3050</v>
      </c>
      <c r="BA28" s="801">
        <v>3152</v>
      </c>
      <c r="BB28" s="801">
        <v>3659</v>
      </c>
      <c r="BC28" s="801">
        <v>3977</v>
      </c>
      <c r="BD28" s="801">
        <v>5314</v>
      </c>
      <c r="BE28" s="801">
        <v>5386</v>
      </c>
      <c r="BF28" s="801">
        <v>7716</v>
      </c>
      <c r="BG28" s="801">
        <v>8938</v>
      </c>
      <c r="BH28" s="801">
        <v>10055</v>
      </c>
      <c r="BI28" s="801">
        <v>16539</v>
      </c>
      <c r="BJ28" s="801">
        <v>17696</v>
      </c>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row>
    <row r="29" spans="1:137" x14ac:dyDescent="0.25">
      <c r="A29" s="763"/>
      <c r="B29" s="763"/>
      <c r="C29" s="763"/>
      <c r="D29" s="763"/>
      <c r="E29" s="763"/>
      <c r="F29" s="763"/>
      <c r="G29" s="763"/>
      <c r="H29" s="763"/>
      <c r="K29" s="762"/>
      <c r="L29" s="762"/>
      <c r="M29" s="762"/>
      <c r="N29" s="762"/>
      <c r="O29" s="762"/>
      <c r="P29" s="797">
        <v>7570.416666666667</v>
      </c>
      <c r="R29" s="800">
        <v>2020</v>
      </c>
      <c r="S29" s="820">
        <v>30</v>
      </c>
      <c r="T29" s="801">
        <v>93</v>
      </c>
      <c r="U29" s="801">
        <v>165</v>
      </c>
      <c r="V29" s="801">
        <v>208</v>
      </c>
      <c r="W29" s="801">
        <v>2731</v>
      </c>
      <c r="X29" s="801">
        <v>5258</v>
      </c>
      <c r="Y29" s="801">
        <v>7920</v>
      </c>
      <c r="Z29" s="801">
        <v>8403</v>
      </c>
      <c r="AA29" s="801">
        <v>10703</v>
      </c>
      <c r="AB29" s="801">
        <v>15295</v>
      </c>
      <c r="AC29" s="801">
        <v>18183</v>
      </c>
      <c r="AD29" s="801">
        <v>21856</v>
      </c>
      <c r="AF29" s="797">
        <v>5870.833333333333</v>
      </c>
      <c r="AH29" s="800">
        <v>2020</v>
      </c>
      <c r="AI29" s="820">
        <v>0</v>
      </c>
      <c r="AJ29" s="801">
        <v>24</v>
      </c>
      <c r="AK29" s="801">
        <v>97</v>
      </c>
      <c r="AL29" s="801">
        <v>115</v>
      </c>
      <c r="AM29" s="801">
        <v>2024</v>
      </c>
      <c r="AN29" s="801">
        <v>4030</v>
      </c>
      <c r="AO29" s="801">
        <v>4670</v>
      </c>
      <c r="AP29" s="801">
        <v>6781</v>
      </c>
      <c r="AQ29" s="801">
        <v>6811</v>
      </c>
      <c r="AR29" s="801">
        <v>13223</v>
      </c>
      <c r="AS29" s="801">
        <v>14831</v>
      </c>
      <c r="AT29" s="801">
        <v>17844</v>
      </c>
      <c r="AV29" s="797">
        <v>1699.5833333333333</v>
      </c>
      <c r="AX29" s="800">
        <v>2020</v>
      </c>
      <c r="AY29" s="820">
        <v>30</v>
      </c>
      <c r="AZ29" s="801">
        <v>68</v>
      </c>
      <c r="BA29" s="801">
        <v>69</v>
      </c>
      <c r="BB29" s="801">
        <v>93</v>
      </c>
      <c r="BC29" s="801">
        <v>707</v>
      </c>
      <c r="BD29" s="801">
        <v>1109</v>
      </c>
      <c r="BE29" s="801">
        <v>1228</v>
      </c>
      <c r="BF29" s="801">
        <v>2072</v>
      </c>
      <c r="BG29" s="801">
        <v>3352</v>
      </c>
      <c r="BH29" s="801">
        <v>3733</v>
      </c>
      <c r="BI29" s="801">
        <v>3922</v>
      </c>
      <c r="BJ29" s="801">
        <v>4012</v>
      </c>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c r="DO29" s="762"/>
      <c r="DP29" s="762"/>
      <c r="DQ29" s="762"/>
      <c r="DR29" s="762"/>
      <c r="DS29" s="762"/>
      <c r="DT29" s="762"/>
      <c r="DU29" s="762"/>
      <c r="DV29" s="762"/>
      <c r="DW29" s="762"/>
      <c r="DX29" s="762"/>
      <c r="DY29" s="762"/>
      <c r="DZ29" s="762"/>
      <c r="EA29" s="762"/>
      <c r="EB29" s="762"/>
      <c r="EC29" s="762"/>
      <c r="ED29" s="762"/>
      <c r="EE29" s="762"/>
      <c r="EF29" s="762"/>
      <c r="EG29" s="762"/>
    </row>
    <row r="30" spans="1:137" x14ac:dyDescent="0.25">
      <c r="A30" s="763"/>
      <c r="B30" s="763"/>
      <c r="C30" s="763"/>
      <c r="D30" s="763"/>
      <c r="E30" s="763"/>
      <c r="F30" s="763"/>
      <c r="G30" s="763"/>
      <c r="H30" s="763"/>
      <c r="K30" s="762"/>
      <c r="L30" s="762"/>
      <c r="M30" s="762"/>
      <c r="N30" s="762"/>
      <c r="O30" s="762"/>
      <c r="P30" s="797">
        <v>8806</v>
      </c>
      <c r="R30" s="802">
        <v>2021</v>
      </c>
      <c r="S30" s="820">
        <v>103</v>
      </c>
      <c r="T30" s="801">
        <v>150</v>
      </c>
      <c r="U30" s="801">
        <v>191</v>
      </c>
      <c r="V30" s="801">
        <v>528</v>
      </c>
      <c r="W30" s="801">
        <v>793</v>
      </c>
      <c r="X30" s="801">
        <v>7701</v>
      </c>
      <c r="Y30" s="801">
        <v>8572</v>
      </c>
      <c r="Z30" s="801">
        <v>8750</v>
      </c>
      <c r="AA30" s="801">
        <v>14116</v>
      </c>
      <c r="AB30" s="801">
        <v>17386</v>
      </c>
      <c r="AC30" s="801">
        <v>20603</v>
      </c>
      <c r="AD30" s="801">
        <v>26779</v>
      </c>
      <c r="AF30" s="797">
        <v>6065</v>
      </c>
      <c r="AH30" s="802">
        <v>2021</v>
      </c>
      <c r="AI30" s="820">
        <v>21</v>
      </c>
      <c r="AJ30" s="801">
        <v>61</v>
      </c>
      <c r="AK30" s="801">
        <v>100</v>
      </c>
      <c r="AL30" s="801">
        <v>106</v>
      </c>
      <c r="AM30" s="801">
        <v>496</v>
      </c>
      <c r="AN30" s="801">
        <v>6058</v>
      </c>
      <c r="AO30" s="801">
        <v>6251</v>
      </c>
      <c r="AP30" s="801">
        <v>7337</v>
      </c>
      <c r="AQ30" s="801">
        <v>11374</v>
      </c>
      <c r="AR30" s="801">
        <v>11390</v>
      </c>
      <c r="AS30" s="801">
        <v>12829</v>
      </c>
      <c r="AT30" s="801">
        <v>16757</v>
      </c>
      <c r="AV30" s="797">
        <v>2741</v>
      </c>
      <c r="AX30" s="802">
        <v>2021</v>
      </c>
      <c r="AY30" s="820">
        <v>82</v>
      </c>
      <c r="AZ30" s="801">
        <v>89</v>
      </c>
      <c r="BA30" s="801">
        <v>91</v>
      </c>
      <c r="BB30" s="801">
        <v>297</v>
      </c>
      <c r="BC30" s="801">
        <v>422</v>
      </c>
      <c r="BD30" s="801">
        <v>1235</v>
      </c>
      <c r="BE30" s="801">
        <v>1450</v>
      </c>
      <c r="BF30" s="801">
        <v>2692</v>
      </c>
      <c r="BG30" s="801">
        <v>2726</v>
      </c>
      <c r="BH30" s="801">
        <v>6012</v>
      </c>
      <c r="BI30" s="801">
        <v>7774</v>
      </c>
      <c r="BJ30" s="801">
        <v>10022</v>
      </c>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c r="DO30" s="762"/>
      <c r="DP30" s="762"/>
      <c r="DQ30" s="762"/>
      <c r="DR30" s="762"/>
      <c r="DS30" s="762"/>
      <c r="DT30" s="762"/>
      <c r="DU30" s="762"/>
      <c r="DV30" s="762"/>
      <c r="DW30" s="762"/>
      <c r="DX30" s="762"/>
      <c r="DY30" s="762"/>
      <c r="DZ30" s="762"/>
      <c r="EA30" s="762"/>
      <c r="EB30" s="762"/>
      <c r="EC30" s="762"/>
      <c r="ED30" s="762"/>
      <c r="EE30" s="762"/>
      <c r="EF30" s="762"/>
      <c r="EG30" s="762"/>
    </row>
    <row r="31" spans="1:137" x14ac:dyDescent="0.25">
      <c r="A31" s="763"/>
      <c r="B31" s="763"/>
      <c r="C31" s="763"/>
      <c r="D31" s="763"/>
      <c r="E31" s="763"/>
      <c r="F31" s="763"/>
      <c r="G31" s="763"/>
      <c r="H31" s="763"/>
      <c r="K31" s="762"/>
      <c r="L31" s="762"/>
      <c r="M31" s="762"/>
      <c r="N31" s="762"/>
      <c r="O31" s="762"/>
      <c r="P31" s="799">
        <v>12891.916666666666</v>
      </c>
      <c r="Q31" s="770"/>
      <c r="R31" s="803">
        <v>2022</v>
      </c>
      <c r="S31" s="821">
        <v>5275</v>
      </c>
      <c r="T31" s="804">
        <v>7333</v>
      </c>
      <c r="U31" s="804">
        <v>7869</v>
      </c>
      <c r="V31" s="804">
        <v>8602</v>
      </c>
      <c r="W31" s="804">
        <v>8755</v>
      </c>
      <c r="X31" s="804">
        <v>10231</v>
      </c>
      <c r="Y31" s="804">
        <v>11123</v>
      </c>
      <c r="Z31" s="804">
        <v>13495</v>
      </c>
      <c r="AA31" s="804">
        <v>14513</v>
      </c>
      <c r="AB31" s="804">
        <v>19984</v>
      </c>
      <c r="AC31" s="804">
        <v>22124</v>
      </c>
      <c r="AD31" s="804">
        <v>25399</v>
      </c>
      <c r="AF31" s="799">
        <v>6668.333333333333</v>
      </c>
      <c r="AG31" s="770"/>
      <c r="AH31" s="803">
        <v>2022</v>
      </c>
      <c r="AI31" s="821">
        <v>3702</v>
      </c>
      <c r="AJ31" s="804">
        <v>5107</v>
      </c>
      <c r="AK31" s="804">
        <v>5348</v>
      </c>
      <c r="AL31" s="804">
        <v>5581</v>
      </c>
      <c r="AM31" s="804">
        <v>5623</v>
      </c>
      <c r="AN31" s="804">
        <v>5667</v>
      </c>
      <c r="AO31" s="804">
        <v>6021</v>
      </c>
      <c r="AP31" s="804">
        <v>6765</v>
      </c>
      <c r="AQ31" s="804">
        <v>7578</v>
      </c>
      <c r="AR31" s="804">
        <v>8164</v>
      </c>
      <c r="AS31" s="804">
        <v>8770</v>
      </c>
      <c r="AT31" s="804">
        <v>11694</v>
      </c>
      <c r="AV31" s="799">
        <v>6223.583333333333</v>
      </c>
      <c r="AW31" s="770"/>
      <c r="AX31" s="803">
        <v>2022</v>
      </c>
      <c r="AY31" s="821">
        <v>1573</v>
      </c>
      <c r="AZ31" s="804">
        <v>1666</v>
      </c>
      <c r="BA31" s="804">
        <v>2734</v>
      </c>
      <c r="BB31" s="804">
        <v>2762</v>
      </c>
      <c r="BC31" s="804">
        <v>2979</v>
      </c>
      <c r="BD31" s="804">
        <v>4358</v>
      </c>
      <c r="BE31" s="804">
        <v>4883</v>
      </c>
      <c r="BF31" s="804">
        <v>5917</v>
      </c>
      <c r="BG31" s="804">
        <v>8290</v>
      </c>
      <c r="BH31" s="804">
        <v>8932</v>
      </c>
      <c r="BI31" s="804">
        <v>13960</v>
      </c>
      <c r="BJ31" s="804">
        <v>16629</v>
      </c>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62"/>
      <c r="CJ31" s="762"/>
      <c r="CK31" s="762"/>
      <c r="CL31" s="762"/>
      <c r="CM31" s="762"/>
      <c r="CN31" s="762"/>
      <c r="CO31" s="762"/>
      <c r="CP31" s="762"/>
      <c r="CQ31" s="762"/>
      <c r="CR31" s="762"/>
      <c r="CS31" s="762"/>
      <c r="CT31" s="762"/>
      <c r="CU31" s="762"/>
      <c r="CV31" s="762"/>
      <c r="CW31" s="762"/>
      <c r="CX31" s="762"/>
      <c r="CY31" s="762"/>
      <c r="CZ31" s="762"/>
      <c r="DA31" s="762"/>
      <c r="DB31" s="762"/>
      <c r="DC31" s="762"/>
      <c r="DD31" s="762"/>
      <c r="DE31" s="762"/>
      <c r="DF31" s="762"/>
      <c r="DG31" s="762"/>
      <c r="DH31" s="762"/>
      <c r="DI31" s="762"/>
      <c r="DJ31" s="762"/>
      <c r="DK31" s="762"/>
      <c r="DL31" s="762"/>
      <c r="DM31" s="762"/>
      <c r="DN31" s="762"/>
      <c r="DO31" s="762"/>
      <c r="DP31" s="762"/>
      <c r="DQ31" s="762"/>
      <c r="DR31" s="762"/>
      <c r="DS31" s="762"/>
      <c r="DT31" s="762"/>
      <c r="DU31" s="762"/>
      <c r="DV31" s="762"/>
      <c r="DW31" s="762"/>
      <c r="DX31" s="762"/>
      <c r="DY31" s="762"/>
      <c r="DZ31" s="762"/>
      <c r="EA31" s="762"/>
      <c r="EB31" s="762"/>
      <c r="EC31" s="762"/>
      <c r="ED31" s="762"/>
      <c r="EE31" s="762"/>
      <c r="EF31" s="762"/>
      <c r="EG31" s="762"/>
    </row>
    <row r="32" spans="1:137" x14ac:dyDescent="0.25">
      <c r="A32" s="763"/>
      <c r="B32" s="455" t="s">
        <v>504</v>
      </c>
      <c r="C32" s="455"/>
      <c r="D32" s="455"/>
      <c r="E32" s="455"/>
      <c r="F32" s="455"/>
      <c r="G32" s="455"/>
      <c r="H32" s="455"/>
      <c r="I32" s="147"/>
      <c r="J32" s="147"/>
      <c r="Q32" s="761" t="s">
        <v>513</v>
      </c>
      <c r="R32" s="761">
        <v>2017</v>
      </c>
      <c r="S32" s="822">
        <v>5.6627714629269167E-2</v>
      </c>
      <c r="T32" s="765">
        <v>0.11937393291568954</v>
      </c>
      <c r="U32" s="765">
        <v>0.18578062407408638</v>
      </c>
      <c r="V32" s="765">
        <v>0.25689079035654733</v>
      </c>
      <c r="W32" s="765">
        <v>0.33103695682502143</v>
      </c>
      <c r="X32" s="765">
        <v>0.43143754940974044</v>
      </c>
      <c r="Y32" s="765">
        <v>0.57250194317298553</v>
      </c>
      <c r="Z32" s="765">
        <v>0.73196835119280923</v>
      </c>
      <c r="AA32" s="765">
        <v>0.82335394978973875</v>
      </c>
      <c r="AB32" s="765">
        <v>0.88982707421259977</v>
      </c>
      <c r="AC32" s="765">
        <v>0.94655443873856515</v>
      </c>
      <c r="AD32" s="765">
        <v>1</v>
      </c>
      <c r="AG32" s="761" t="s">
        <v>513</v>
      </c>
      <c r="AH32" s="761">
        <v>2017</v>
      </c>
      <c r="AI32" s="822">
        <v>7.0849718354766708E-2</v>
      </c>
      <c r="AJ32" s="765">
        <v>0.16166702093740037</v>
      </c>
      <c r="AK32" s="765">
        <v>0.25588532256350305</v>
      </c>
      <c r="AL32" s="765">
        <v>0.32838239982995004</v>
      </c>
      <c r="AM32" s="765">
        <v>0.40235412902540119</v>
      </c>
      <c r="AN32" s="765">
        <v>0.49210861940695078</v>
      </c>
      <c r="AO32" s="765">
        <v>0.58926293973854815</v>
      </c>
      <c r="AP32" s="765">
        <v>0.70564087575725365</v>
      </c>
      <c r="AQ32" s="765">
        <v>0.7878361143585928</v>
      </c>
      <c r="AR32" s="765">
        <v>0.86446487405675421</v>
      </c>
      <c r="AS32" s="765">
        <v>0.93471676054841113</v>
      </c>
      <c r="AT32" s="765">
        <v>1</v>
      </c>
      <c r="AW32" s="761" t="s">
        <v>513</v>
      </c>
      <c r="AX32" s="761">
        <v>2017</v>
      </c>
      <c r="AY32" s="822">
        <v>4.2402498172878882E-2</v>
      </c>
      <c r="AZ32" s="765">
        <v>7.7071290944123308E-2</v>
      </c>
      <c r="BA32" s="765">
        <v>0.11566008903062919</v>
      </c>
      <c r="BB32" s="765">
        <v>0.18538303102783868</v>
      </c>
      <c r="BC32" s="765">
        <v>0.25970367417447343</v>
      </c>
      <c r="BD32" s="765">
        <v>0.37075277390206629</v>
      </c>
      <c r="BE32" s="765">
        <v>0.55573716032157328</v>
      </c>
      <c r="BF32" s="765">
        <v>0.75830177396850706</v>
      </c>
      <c r="BG32" s="765">
        <v>0.85887980865058799</v>
      </c>
      <c r="BH32" s="765">
        <v>0.91519500365424222</v>
      </c>
      <c r="BI32" s="765">
        <v>0.95839479104378444</v>
      </c>
      <c r="BJ32" s="765">
        <v>1</v>
      </c>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62"/>
      <c r="CJ32" s="762"/>
      <c r="CK32" s="762"/>
      <c r="CL32" s="762"/>
      <c r="CM32" s="762"/>
      <c r="CN32" s="762"/>
      <c r="CO32" s="762"/>
      <c r="CP32" s="762"/>
      <c r="CQ32" s="762"/>
      <c r="CR32" s="762"/>
      <c r="CS32" s="762"/>
      <c r="CT32" s="762"/>
      <c r="CU32" s="762"/>
      <c r="CV32" s="762"/>
      <c r="CW32" s="762"/>
      <c r="CX32" s="762"/>
      <c r="CY32" s="762"/>
      <c r="CZ32" s="762"/>
      <c r="DA32" s="762"/>
      <c r="DB32" s="762"/>
      <c r="DC32" s="762"/>
      <c r="DD32" s="762"/>
      <c r="DE32" s="762"/>
      <c r="DF32" s="762"/>
      <c r="DG32" s="762"/>
      <c r="DH32" s="762"/>
      <c r="DI32" s="762"/>
      <c r="DJ32" s="762"/>
      <c r="DK32" s="762"/>
      <c r="DL32" s="762"/>
      <c r="DM32" s="762"/>
      <c r="DN32" s="762"/>
      <c r="DO32" s="762"/>
      <c r="DP32" s="762"/>
      <c r="DQ32" s="762"/>
      <c r="DR32" s="762"/>
      <c r="DS32" s="762"/>
      <c r="DT32" s="762"/>
      <c r="DU32" s="762"/>
      <c r="DV32" s="762"/>
      <c r="DW32" s="762"/>
      <c r="DX32" s="762"/>
      <c r="DY32" s="762"/>
      <c r="DZ32" s="762"/>
      <c r="EA32" s="762"/>
      <c r="EB32" s="762"/>
      <c r="EC32" s="762"/>
      <c r="ED32" s="762"/>
      <c r="EE32" s="762"/>
      <c r="EF32" s="762"/>
      <c r="EG32" s="762"/>
    </row>
    <row r="33" spans="1:137" x14ac:dyDescent="0.25">
      <c r="A33" s="763"/>
      <c r="B33" s="455" t="s">
        <v>496</v>
      </c>
      <c r="C33" s="455"/>
      <c r="D33" s="455"/>
      <c r="E33" s="455"/>
      <c r="F33" s="455"/>
      <c r="G33" s="455"/>
      <c r="H33" s="455"/>
      <c r="I33" s="147"/>
      <c r="J33" s="147"/>
      <c r="Q33" s="761" t="s">
        <v>541</v>
      </c>
      <c r="R33" s="761">
        <v>2018</v>
      </c>
      <c r="S33" s="822">
        <v>6.5462383114621603E-2</v>
      </c>
      <c r="T33" s="765">
        <v>0.1275274512252019</v>
      </c>
      <c r="U33" s="765">
        <v>0.18310673614624884</v>
      </c>
      <c r="V33" s="765">
        <v>0.25228842350127151</v>
      </c>
      <c r="W33" s="765">
        <v>0.33743157728727352</v>
      </c>
      <c r="X33" s="765">
        <v>0.44856386229374617</v>
      </c>
      <c r="Y33" s="765">
        <v>0.58166369867064449</v>
      </c>
      <c r="Z33" s="765">
        <v>0.73931357151775212</v>
      </c>
      <c r="AA33" s="765">
        <v>0.83088993882204509</v>
      </c>
      <c r="AB33" s="765">
        <v>0.895360069391966</v>
      </c>
      <c r="AC33" s="765">
        <v>0.95020995012452436</v>
      </c>
      <c r="AD33" s="765">
        <v>1</v>
      </c>
      <c r="AG33" s="761" t="s">
        <v>541</v>
      </c>
      <c r="AH33" s="761">
        <v>2018</v>
      </c>
      <c r="AI33" s="822">
        <v>8.8141230651144944E-2</v>
      </c>
      <c r="AJ33" s="765">
        <v>0.18530837348798204</v>
      </c>
      <c r="AK33" s="765">
        <v>0.26830412349153554</v>
      </c>
      <c r="AL33" s="765">
        <v>0.35158415419385103</v>
      </c>
      <c r="AM33" s="765">
        <v>0.43267522351569943</v>
      </c>
      <c r="AN33" s="765">
        <v>0.52083066820178248</v>
      </c>
      <c r="AO33" s="765">
        <v>0.60752206728924141</v>
      </c>
      <c r="AP33" s="765">
        <v>0.71917331172800025</v>
      </c>
      <c r="AQ33" s="765">
        <v>0.79044248290762298</v>
      </c>
      <c r="AR33" s="765">
        <v>0.86789475928531834</v>
      </c>
      <c r="AS33" s="765">
        <v>0.93841058661322185</v>
      </c>
      <c r="AT33" s="765">
        <v>1</v>
      </c>
      <c r="AW33" s="761" t="s">
        <v>541</v>
      </c>
      <c r="AX33" s="761">
        <v>2018</v>
      </c>
      <c r="AY33" s="822">
        <v>4.596338572092E-2</v>
      </c>
      <c r="AZ33" s="765">
        <v>7.7848116735511938E-2</v>
      </c>
      <c r="BA33" s="765">
        <v>0.10985505829442964</v>
      </c>
      <c r="BB33" s="765">
        <v>0.16691516144012905</v>
      </c>
      <c r="BC33" s="765">
        <v>0.2555422481851734</v>
      </c>
      <c r="BD33" s="765">
        <v>0.38642974115806711</v>
      </c>
      <c r="BE33" s="765">
        <v>0.55943098770561928</v>
      </c>
      <c r="BF33" s="765">
        <v>0.75662992202967272</v>
      </c>
      <c r="BG33" s="765">
        <v>0.86566616967711973</v>
      </c>
      <c r="BH33" s="765">
        <v>0.91897440911201822</v>
      </c>
      <c r="BI33" s="765">
        <v>0.96035489942072205</v>
      </c>
      <c r="BJ33" s="765">
        <v>1</v>
      </c>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62"/>
      <c r="CJ33" s="762"/>
      <c r="CK33" s="762"/>
      <c r="CL33" s="762"/>
      <c r="CM33" s="762"/>
      <c r="CN33" s="762"/>
      <c r="CO33" s="762"/>
      <c r="CP33" s="762"/>
      <c r="CQ33" s="762"/>
      <c r="CR33" s="762"/>
      <c r="CS33" s="762"/>
      <c r="CT33" s="762"/>
      <c r="CU33" s="762"/>
      <c r="CV33" s="762"/>
      <c r="CW33" s="762"/>
      <c r="CX33" s="762"/>
      <c r="CY33" s="762"/>
      <c r="CZ33" s="762"/>
      <c r="DA33" s="762"/>
      <c r="DB33" s="762"/>
      <c r="DC33" s="762"/>
      <c r="DD33" s="762"/>
      <c r="DE33" s="762"/>
      <c r="DF33" s="762"/>
      <c r="DG33" s="762"/>
      <c r="DH33" s="762"/>
      <c r="DI33" s="762"/>
      <c r="DJ33" s="762"/>
      <c r="DK33" s="762"/>
      <c r="DL33" s="762"/>
      <c r="DM33" s="762"/>
      <c r="DN33" s="762"/>
      <c r="DO33" s="762"/>
      <c r="DP33" s="762"/>
      <c r="DQ33" s="762"/>
      <c r="DR33" s="762"/>
      <c r="DS33" s="762"/>
      <c r="DT33" s="762"/>
      <c r="DU33" s="762"/>
      <c r="DV33" s="762"/>
      <c r="DW33" s="762"/>
      <c r="DX33" s="762"/>
      <c r="DY33" s="762"/>
      <c r="DZ33" s="762"/>
      <c r="EA33" s="762"/>
      <c r="EB33" s="762"/>
      <c r="EC33" s="762"/>
      <c r="ED33" s="762"/>
      <c r="EE33" s="762"/>
      <c r="EF33" s="762"/>
      <c r="EG33" s="762"/>
    </row>
    <row r="34" spans="1:137" x14ac:dyDescent="0.25">
      <c r="A34" s="763"/>
      <c r="B34" s="455" t="s">
        <v>505</v>
      </c>
      <c r="C34" s="455"/>
      <c r="D34" s="455"/>
      <c r="E34" s="455"/>
      <c r="F34" s="455"/>
      <c r="G34" s="455"/>
      <c r="H34" s="455"/>
      <c r="I34" s="147"/>
      <c r="J34" s="147"/>
      <c r="R34" s="761">
        <v>2019</v>
      </c>
      <c r="S34" s="822">
        <v>4.6370929141697458E-2</v>
      </c>
      <c r="T34" s="765">
        <v>9.8894015686724998E-2</v>
      </c>
      <c r="U34" s="765">
        <v>0.15379117127121186</v>
      </c>
      <c r="V34" s="765">
        <v>0.22547912159445541</v>
      </c>
      <c r="W34" s="765">
        <v>0.31150721474475568</v>
      </c>
      <c r="X34" s="765">
        <v>0.41914444167895182</v>
      </c>
      <c r="Y34" s="765">
        <v>0.56312024149132378</v>
      </c>
      <c r="Z34" s="765">
        <v>0.72588437262672867</v>
      </c>
      <c r="AA34" s="765">
        <v>0.81742005067233381</v>
      </c>
      <c r="AB34" s="765">
        <v>0.88661905764775706</v>
      </c>
      <c r="AC34" s="765">
        <v>0.94559425117905715</v>
      </c>
      <c r="AD34" s="765">
        <v>1</v>
      </c>
      <c r="AH34" s="761">
        <v>2019</v>
      </c>
      <c r="AI34" s="822">
        <v>6.0322580645161293E-2</v>
      </c>
      <c r="AJ34" s="765">
        <v>0.13684750733137829</v>
      </c>
      <c r="AK34" s="765">
        <v>0.21825513196480939</v>
      </c>
      <c r="AL34" s="765">
        <v>0.30504398826979473</v>
      </c>
      <c r="AM34" s="765">
        <v>0.38956011730205281</v>
      </c>
      <c r="AN34" s="765">
        <v>0.48942815249266863</v>
      </c>
      <c r="AO34" s="765">
        <v>0.57771260997067453</v>
      </c>
      <c r="AP34" s="765">
        <v>0.69219941348973602</v>
      </c>
      <c r="AQ34" s="765">
        <v>0.77145161290322584</v>
      </c>
      <c r="AR34" s="765">
        <v>0.85146627565982402</v>
      </c>
      <c r="AS34" s="765">
        <v>0.92865102639296193</v>
      </c>
      <c r="AT34" s="765">
        <v>1</v>
      </c>
      <c r="AX34" s="761">
        <v>2019</v>
      </c>
      <c r="AY34" s="822">
        <v>3.5618636502322221E-2</v>
      </c>
      <c r="AZ34" s="765">
        <v>6.9643926638265172E-2</v>
      </c>
      <c r="BA34" s="765">
        <v>0.10410992959895132</v>
      </c>
      <c r="BB34" s="765">
        <v>0.16415987705242222</v>
      </c>
      <c r="BC34" s="765">
        <v>0.25135321437853841</v>
      </c>
      <c r="BD34" s="765">
        <v>0.36497802086040704</v>
      </c>
      <c r="BE34" s="765">
        <v>0.55187415953804253</v>
      </c>
      <c r="BF34" s="765">
        <v>0.75184477868305966</v>
      </c>
      <c r="BG34" s="765">
        <v>0.85284711785112943</v>
      </c>
      <c r="BH34" s="765">
        <v>0.91371068898104935</v>
      </c>
      <c r="BI34" s="765">
        <v>0.95865209677601615</v>
      </c>
      <c r="BJ34" s="765">
        <v>1</v>
      </c>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62"/>
      <c r="CJ34" s="762"/>
      <c r="CK34" s="762"/>
      <c r="CL34" s="762"/>
      <c r="CM34" s="762"/>
      <c r="CN34" s="762"/>
      <c r="CO34" s="762"/>
      <c r="CP34" s="762"/>
      <c r="CQ34" s="762"/>
      <c r="CR34" s="762"/>
      <c r="CS34" s="762"/>
      <c r="CT34" s="762"/>
      <c r="CU34" s="762"/>
      <c r="CV34" s="762"/>
      <c r="CW34" s="762"/>
      <c r="CX34" s="762"/>
      <c r="CY34" s="762"/>
      <c r="CZ34" s="762"/>
      <c r="DA34" s="762"/>
      <c r="DB34" s="762"/>
      <c r="DC34" s="762"/>
      <c r="DD34" s="762"/>
      <c r="DE34" s="762"/>
      <c r="DF34" s="762"/>
      <c r="DG34" s="762"/>
      <c r="DH34" s="762"/>
      <c r="DI34" s="762"/>
      <c r="DJ34" s="762"/>
      <c r="DK34" s="762"/>
      <c r="DL34" s="762"/>
      <c r="DM34" s="762"/>
      <c r="DN34" s="762"/>
      <c r="DO34" s="762"/>
      <c r="DP34" s="762"/>
      <c r="DQ34" s="762"/>
      <c r="DR34" s="762"/>
      <c r="DS34" s="762"/>
      <c r="DT34" s="762"/>
      <c r="DU34" s="762"/>
      <c r="DV34" s="762"/>
      <c r="DW34" s="762"/>
      <c r="DX34" s="762"/>
      <c r="DY34" s="762"/>
      <c r="DZ34" s="762"/>
      <c r="EA34" s="762"/>
      <c r="EB34" s="762"/>
      <c r="EC34" s="762"/>
      <c r="ED34" s="762"/>
      <c r="EE34" s="762"/>
      <c r="EF34" s="762"/>
      <c r="EG34" s="762"/>
    </row>
    <row r="35" spans="1:137" x14ac:dyDescent="0.25">
      <c r="A35" s="763"/>
      <c r="B35" s="455" t="s">
        <v>497</v>
      </c>
      <c r="C35" s="455"/>
      <c r="D35" s="455"/>
      <c r="E35" s="455"/>
      <c r="F35" s="455"/>
      <c r="G35" s="455"/>
      <c r="H35" s="455"/>
      <c r="I35" s="147"/>
      <c r="J35" s="147"/>
      <c r="R35" s="761">
        <v>2020</v>
      </c>
      <c r="S35" s="822">
        <v>9.2498211238923447E-2</v>
      </c>
      <c r="T35" s="765">
        <v>0.21031427156145083</v>
      </c>
      <c r="U35" s="765">
        <v>0.24037646540811272</v>
      </c>
      <c r="V35" s="765">
        <v>0.24070669822224669</v>
      </c>
      <c r="W35" s="765">
        <v>0.24252297869998349</v>
      </c>
      <c r="X35" s="765">
        <v>0.3004017832571963</v>
      </c>
      <c r="Y35" s="765">
        <v>0.50055589190379213</v>
      </c>
      <c r="Z35" s="765">
        <v>0.74114150476085638</v>
      </c>
      <c r="AA35" s="765">
        <v>0.90950520116682265</v>
      </c>
      <c r="AB35" s="765">
        <v>0.99668666409818918</v>
      </c>
      <c r="AC35" s="765">
        <v>0.99897627827618474</v>
      </c>
      <c r="AD35" s="765">
        <v>1</v>
      </c>
      <c r="AH35" s="761">
        <v>2020</v>
      </c>
      <c r="AI35" s="822">
        <v>6.6288147622427254E-2</v>
      </c>
      <c r="AJ35" s="765">
        <v>0.16254080908445706</v>
      </c>
      <c r="AK35" s="765">
        <v>0.19127040454222852</v>
      </c>
      <c r="AL35" s="765">
        <v>0.19127040454222852</v>
      </c>
      <c r="AM35" s="765">
        <v>0.1926472675656494</v>
      </c>
      <c r="AN35" s="765">
        <v>0.24985095812633074</v>
      </c>
      <c r="AO35" s="765">
        <v>0.46036905606813344</v>
      </c>
      <c r="AP35" s="765">
        <v>0.71365507452093679</v>
      </c>
      <c r="AQ35" s="765">
        <v>0.90134847409510288</v>
      </c>
      <c r="AR35" s="765">
        <v>0.99802696948190206</v>
      </c>
      <c r="AS35" s="765">
        <v>0.99965933286018449</v>
      </c>
      <c r="AT35" s="765">
        <v>1</v>
      </c>
      <c r="AX35" s="761">
        <v>2020</v>
      </c>
      <c r="AY35" s="822">
        <v>0.18303505761215985</v>
      </c>
      <c r="AZ35" s="765">
        <v>0.37533709242461388</v>
      </c>
      <c r="BA35" s="765">
        <v>0.41000245158126991</v>
      </c>
      <c r="BB35" s="765">
        <v>0.41147340034322138</v>
      </c>
      <c r="BC35" s="765">
        <v>0.41480755087031135</v>
      </c>
      <c r="BD35" s="765">
        <v>0.47501838685952441</v>
      </c>
      <c r="BE35" s="765">
        <v>0.63937239519490074</v>
      </c>
      <c r="BF35" s="765">
        <v>0.83608727629320911</v>
      </c>
      <c r="BG35" s="765">
        <v>0.93768080411865651</v>
      </c>
      <c r="BH35" s="765">
        <v>0.99205687668546216</v>
      </c>
      <c r="BI35" s="765">
        <v>0.99661681784751166</v>
      </c>
      <c r="BJ35" s="765">
        <v>1</v>
      </c>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62"/>
      <c r="CJ35" s="762"/>
      <c r="CK35" s="762"/>
      <c r="CL35" s="762"/>
      <c r="CM35" s="762"/>
      <c r="CN35" s="762"/>
      <c r="CO35" s="762"/>
      <c r="CP35" s="762"/>
      <c r="CQ35" s="762"/>
      <c r="CR35" s="762"/>
      <c r="CS35" s="762"/>
      <c r="CT35" s="762"/>
      <c r="CU35" s="762"/>
      <c r="CV35" s="762"/>
      <c r="CW35" s="762"/>
      <c r="CX35" s="762"/>
      <c r="CY35" s="762"/>
      <c r="CZ35" s="762"/>
      <c r="DA35" s="762"/>
      <c r="DB35" s="762"/>
      <c r="DC35" s="762"/>
      <c r="DD35" s="762"/>
      <c r="DE35" s="762"/>
      <c r="DF35" s="762"/>
      <c r="DG35" s="762"/>
      <c r="DH35" s="762"/>
      <c r="DI35" s="762"/>
      <c r="DJ35" s="762"/>
      <c r="DK35" s="762"/>
      <c r="DL35" s="762"/>
      <c r="DM35" s="762"/>
      <c r="DN35" s="762"/>
      <c r="DO35" s="762"/>
      <c r="DP35" s="762"/>
      <c r="DQ35" s="762"/>
      <c r="DR35" s="762"/>
      <c r="DS35" s="762"/>
      <c r="DT35" s="762"/>
      <c r="DU35" s="762"/>
      <c r="DV35" s="762"/>
      <c r="DW35" s="762"/>
      <c r="DX35" s="762"/>
      <c r="DY35" s="762"/>
      <c r="DZ35" s="762"/>
      <c r="EA35" s="762"/>
      <c r="EB35" s="762"/>
      <c r="EC35" s="762"/>
      <c r="ED35" s="762"/>
      <c r="EE35" s="762"/>
      <c r="EF35" s="762"/>
      <c r="EG35" s="762"/>
    </row>
    <row r="36" spans="1:137" x14ac:dyDescent="0.25">
      <c r="A36" s="763"/>
      <c r="B36" s="455" t="s">
        <v>498</v>
      </c>
      <c r="C36" s="455"/>
      <c r="D36" s="455"/>
      <c r="E36" s="455"/>
      <c r="F36" s="455"/>
      <c r="G36" s="455"/>
      <c r="H36" s="455"/>
      <c r="I36" s="147"/>
      <c r="J36" s="147"/>
      <c r="R36" s="761">
        <v>2021</v>
      </c>
      <c r="S36" s="822">
        <v>9.7471421000832768E-4</v>
      </c>
      <c r="T36" s="765">
        <v>2.3942009236126885E-3</v>
      </c>
      <c r="U36" s="765">
        <v>7.3907941555000382E-3</v>
      </c>
      <c r="V36" s="765">
        <v>9.1982739041562567E-3</v>
      </c>
      <c r="W36" s="765">
        <v>1.6702626996744643E-2</v>
      </c>
      <c r="X36" s="765">
        <v>9.9506018623665676E-2</v>
      </c>
      <c r="Y36" s="765">
        <v>0.29447725035960332</v>
      </c>
      <c r="Z36" s="765">
        <v>0.54789348171701113</v>
      </c>
      <c r="AA36" s="765">
        <v>0.71242145506851384</v>
      </c>
      <c r="AB36" s="765">
        <v>0.84600461806344163</v>
      </c>
      <c r="AC36" s="765">
        <v>0.92712355212355213</v>
      </c>
      <c r="AD36" s="765">
        <v>1</v>
      </c>
      <c r="AH36" s="761">
        <v>2021</v>
      </c>
      <c r="AI36" s="822">
        <v>2.8854080791426218E-4</v>
      </c>
      <c r="AJ36" s="765">
        <v>1.1266831547128331E-3</v>
      </c>
      <c r="AK36" s="765">
        <v>2.5831272327562515E-3</v>
      </c>
      <c r="AL36" s="765">
        <v>3.9571310799670243E-3</v>
      </c>
      <c r="AM36" s="765">
        <v>1.0772190162132454E-2</v>
      </c>
      <c r="AN36" s="765">
        <v>9.400934322616103E-2</v>
      </c>
      <c r="AO36" s="765">
        <v>0.27028029678483101</v>
      </c>
      <c r="AP36" s="765">
        <v>0.50052212146194008</v>
      </c>
      <c r="AQ36" s="765">
        <v>0.65680131904369332</v>
      </c>
      <c r="AR36" s="765">
        <v>0.81330035724100025</v>
      </c>
      <c r="AS36" s="765">
        <v>0.91411101951085461</v>
      </c>
      <c r="AT36" s="765">
        <v>1</v>
      </c>
      <c r="AX36" s="761">
        <v>2021</v>
      </c>
      <c r="AY36" s="822">
        <v>2.4930074182171955E-3</v>
      </c>
      <c r="AZ36" s="765">
        <v>5.1988325428675665E-3</v>
      </c>
      <c r="BA36" s="765">
        <v>1.802869998783899E-2</v>
      </c>
      <c r="BB36" s="765">
        <v>2.0795330171470266E-2</v>
      </c>
      <c r="BC36" s="765">
        <v>2.9824881430134988E-2</v>
      </c>
      <c r="BD36" s="765">
        <v>0.11166849081843609</v>
      </c>
      <c r="BE36" s="765">
        <v>0.34801775507722243</v>
      </c>
      <c r="BF36" s="765">
        <v>0.65271190563054848</v>
      </c>
      <c r="BG36" s="765">
        <v>0.83549191292715552</v>
      </c>
      <c r="BH36" s="765">
        <v>0.91836920831813207</v>
      </c>
      <c r="BI36" s="765">
        <v>0.95591633223884231</v>
      </c>
      <c r="BJ36" s="765">
        <v>1</v>
      </c>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62"/>
      <c r="CJ36" s="762"/>
      <c r="CK36" s="762"/>
      <c r="CL36" s="762"/>
      <c r="CM36" s="762"/>
      <c r="CN36" s="762"/>
      <c r="CO36" s="762"/>
      <c r="CP36" s="762"/>
      <c r="CQ36" s="762"/>
      <c r="CR36" s="762"/>
      <c r="CS36" s="762"/>
      <c r="CT36" s="762"/>
      <c r="CU36" s="762"/>
      <c r="CV36" s="762"/>
      <c r="CW36" s="762"/>
      <c r="CX36" s="762"/>
      <c r="CY36" s="762"/>
      <c r="CZ36" s="762"/>
      <c r="DA36" s="762"/>
      <c r="DB36" s="762"/>
      <c r="DC36" s="762"/>
      <c r="DD36" s="762"/>
      <c r="DE36" s="762"/>
      <c r="DF36" s="762"/>
      <c r="DG36" s="762"/>
      <c r="DH36" s="762"/>
      <c r="DI36" s="762"/>
      <c r="DJ36" s="762"/>
      <c r="DK36" s="762"/>
      <c r="DL36" s="762"/>
      <c r="DM36" s="762"/>
      <c r="DN36" s="762"/>
      <c r="DO36" s="762"/>
      <c r="DP36" s="762"/>
      <c r="DQ36" s="762"/>
      <c r="DR36" s="762"/>
      <c r="DS36" s="762"/>
      <c r="DT36" s="762"/>
      <c r="DU36" s="762"/>
      <c r="DV36" s="762"/>
      <c r="DW36" s="762"/>
      <c r="DX36" s="762"/>
      <c r="DY36" s="762"/>
      <c r="DZ36" s="762"/>
      <c r="EA36" s="762"/>
      <c r="EB36" s="762"/>
      <c r="EC36" s="762"/>
      <c r="ED36" s="762"/>
      <c r="EE36" s="762"/>
      <c r="EF36" s="762"/>
      <c r="EG36" s="762"/>
    </row>
    <row r="37" spans="1:137" x14ac:dyDescent="0.25">
      <c r="A37" s="763"/>
      <c r="B37" s="455" t="s">
        <v>499</v>
      </c>
      <c r="C37" s="455"/>
      <c r="D37" s="455"/>
      <c r="E37" s="455"/>
      <c r="F37" s="455"/>
      <c r="G37" s="455"/>
      <c r="H37" s="455"/>
      <c r="I37" s="147"/>
      <c r="J37" s="147"/>
      <c r="R37" s="762">
        <v>2022</v>
      </c>
      <c r="S37" s="825">
        <v>3.4097593453262055E-2</v>
      </c>
      <c r="T37" s="779">
        <v>8.1498096352365504E-2</v>
      </c>
      <c r="U37" s="779">
        <v>0.13809040548664214</v>
      </c>
      <c r="V37" s="779">
        <v>0.20998946368202298</v>
      </c>
      <c r="W37" s="779">
        <v>0.29722112693354363</v>
      </c>
      <c r="X37" s="779">
        <v>0.42639767813164581</v>
      </c>
      <c r="Y37" s="779">
        <v>0.56940718667382018</v>
      </c>
      <c r="Z37" s="779">
        <v>0.73358629115143215</v>
      </c>
      <c r="AA37" s="779">
        <v>0.82739830513952539</v>
      </c>
      <c r="AB37" s="779">
        <v>0.89353147644195652</v>
      </c>
      <c r="AC37" s="779">
        <v>0.94439668267583687</v>
      </c>
      <c r="AD37" s="825">
        <v>1</v>
      </c>
      <c r="AH37" s="770">
        <v>2022</v>
      </c>
      <c r="AI37" s="822">
        <v>4.6263434141464631E-2</v>
      </c>
      <c r="AJ37" s="765">
        <v>0.11708322919270182</v>
      </c>
      <c r="AK37" s="765">
        <v>0.19232691827043238</v>
      </c>
      <c r="AL37" s="765">
        <v>0.27686828292926768</v>
      </c>
      <c r="AM37" s="765">
        <v>0.37156960759810048</v>
      </c>
      <c r="AN37" s="765">
        <v>0.51770807298175459</v>
      </c>
      <c r="AO37" s="765">
        <v>0.61973256685828548</v>
      </c>
      <c r="AP37" s="765">
        <v>0.7293301674581355</v>
      </c>
      <c r="AQ37" s="765">
        <v>0.79907523119220192</v>
      </c>
      <c r="AR37" s="765">
        <v>0.86590852286928266</v>
      </c>
      <c r="AS37" s="765">
        <v>0.92973006748312925</v>
      </c>
      <c r="AT37" s="765">
        <v>1</v>
      </c>
      <c r="AX37" s="770">
        <v>2022</v>
      </c>
      <c r="AY37" s="822">
        <v>2.1062356895143474E-2</v>
      </c>
      <c r="AZ37" s="765">
        <v>4.3369977103222955E-2</v>
      </c>
      <c r="BA37" s="765">
        <v>7.9978040517922414E-2</v>
      </c>
      <c r="BB37" s="765">
        <v>0.13833134716066575</v>
      </c>
      <c r="BC37" s="765">
        <v>0.21755955170520735</v>
      </c>
      <c r="BD37" s="765">
        <v>0.32856205562176133</v>
      </c>
      <c r="BE37" s="765">
        <v>0.51548545184312355</v>
      </c>
      <c r="BF37" s="765">
        <v>0.73814656615293972</v>
      </c>
      <c r="BG37" s="765">
        <v>0.85774540390718101</v>
      </c>
      <c r="BH37" s="765">
        <v>0.92312842280036955</v>
      </c>
      <c r="BI37" s="765">
        <v>0.96011140420175944</v>
      </c>
      <c r="BJ37" s="765">
        <v>1</v>
      </c>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2"/>
      <c r="CR37" s="762"/>
      <c r="CS37" s="762"/>
      <c r="CT37" s="762"/>
      <c r="CU37" s="762"/>
      <c r="CV37" s="762"/>
      <c r="CW37" s="762"/>
      <c r="CX37" s="762"/>
      <c r="CY37" s="762"/>
      <c r="CZ37" s="762"/>
      <c r="DA37" s="762"/>
      <c r="DB37" s="762"/>
      <c r="DC37" s="762"/>
      <c r="DD37" s="762"/>
      <c r="DE37" s="762"/>
      <c r="DF37" s="762"/>
      <c r="DG37" s="762"/>
      <c r="DH37" s="762"/>
      <c r="DI37" s="762"/>
      <c r="DJ37" s="762"/>
      <c r="DK37" s="762"/>
      <c r="DL37" s="762"/>
      <c r="DM37" s="762"/>
      <c r="DN37" s="762"/>
      <c r="DO37" s="762"/>
      <c r="DP37" s="762"/>
      <c r="DQ37" s="762"/>
      <c r="DR37" s="762"/>
      <c r="DS37" s="762"/>
      <c r="DT37" s="762"/>
      <c r="DU37" s="762"/>
      <c r="DV37" s="762"/>
      <c r="DW37" s="762"/>
      <c r="DX37" s="762"/>
      <c r="DY37" s="762"/>
      <c r="DZ37" s="762"/>
      <c r="EA37" s="762"/>
      <c r="EB37" s="762"/>
      <c r="EC37" s="762"/>
      <c r="ED37" s="762"/>
      <c r="EE37" s="762"/>
      <c r="EF37" s="762"/>
      <c r="EG37" s="762"/>
    </row>
    <row r="38" spans="1:137" ht="7.5" customHeight="1" x14ac:dyDescent="0.25">
      <c r="A38" s="763"/>
      <c r="B38" s="769" t="s">
        <v>509</v>
      </c>
      <c r="C38" s="455"/>
      <c r="D38" s="455"/>
      <c r="E38" s="455"/>
      <c r="F38" s="455"/>
      <c r="G38" s="455"/>
      <c r="H38" s="455"/>
      <c r="P38" s="789"/>
      <c r="Q38" s="789"/>
      <c r="R38" s="830"/>
      <c r="S38" s="823"/>
      <c r="T38" s="790"/>
      <c r="U38" s="790"/>
      <c r="V38" s="790"/>
      <c r="W38" s="790"/>
      <c r="X38" s="790"/>
      <c r="Y38" s="790"/>
      <c r="Z38" s="790"/>
      <c r="AA38" s="790"/>
      <c r="AB38" s="790"/>
      <c r="AC38" s="790"/>
      <c r="AD38" s="790"/>
      <c r="AF38" s="789"/>
      <c r="AG38" s="789"/>
      <c r="AH38" s="789"/>
      <c r="AI38" s="823"/>
      <c r="AJ38" s="790"/>
      <c r="AK38" s="790"/>
      <c r="AL38" s="790"/>
      <c r="AM38" s="790"/>
      <c r="AN38" s="790"/>
      <c r="AO38" s="790"/>
      <c r="AP38" s="790"/>
      <c r="AQ38" s="790"/>
      <c r="AR38" s="790"/>
      <c r="AS38" s="790"/>
      <c r="AT38" s="790"/>
      <c r="AV38" s="789"/>
      <c r="AW38" s="789"/>
      <c r="AX38" s="789"/>
      <c r="AY38" s="823"/>
      <c r="AZ38" s="790"/>
      <c r="BA38" s="790"/>
      <c r="BB38" s="790"/>
      <c r="BC38" s="790"/>
      <c r="BD38" s="790"/>
      <c r="BE38" s="790"/>
      <c r="BF38" s="790"/>
      <c r="BG38" s="790"/>
      <c r="BH38" s="790"/>
      <c r="BI38" s="790"/>
      <c r="BJ38" s="790"/>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62"/>
      <c r="CJ38" s="762"/>
      <c r="CK38" s="762"/>
      <c r="CL38" s="762"/>
      <c r="CM38" s="762"/>
      <c r="CN38" s="762"/>
      <c r="CO38" s="762"/>
      <c r="CP38" s="762"/>
      <c r="CQ38" s="762"/>
      <c r="CR38" s="762"/>
      <c r="CS38" s="762"/>
      <c r="CT38" s="762"/>
      <c r="CU38" s="762"/>
      <c r="CV38" s="762"/>
      <c r="CW38" s="762"/>
      <c r="CX38" s="762"/>
      <c r="CY38" s="762"/>
      <c r="CZ38" s="762"/>
      <c r="DA38" s="762"/>
      <c r="DB38" s="762"/>
      <c r="DC38" s="762"/>
      <c r="DD38" s="762"/>
      <c r="DE38" s="762"/>
      <c r="DF38" s="762"/>
      <c r="DG38" s="762"/>
      <c r="DH38" s="762"/>
      <c r="DI38" s="762"/>
      <c r="DJ38" s="762"/>
      <c r="DK38" s="762"/>
      <c r="DL38" s="762"/>
      <c r="DM38" s="762"/>
      <c r="DN38" s="762"/>
      <c r="DO38" s="762"/>
      <c r="DP38" s="762"/>
      <c r="DQ38" s="762"/>
      <c r="DR38" s="762"/>
      <c r="DS38" s="762"/>
      <c r="DT38" s="762"/>
      <c r="DU38" s="762"/>
      <c r="DV38" s="762"/>
      <c r="DW38" s="762"/>
      <c r="DX38" s="762"/>
      <c r="DY38" s="762"/>
      <c r="DZ38" s="762"/>
      <c r="EA38" s="762"/>
      <c r="EB38" s="762"/>
      <c r="EC38" s="762"/>
      <c r="ED38" s="762"/>
      <c r="EE38" s="762"/>
      <c r="EF38" s="762"/>
      <c r="EG38" s="762"/>
    </row>
    <row r="39" spans="1:137" x14ac:dyDescent="0.25">
      <c r="A39" s="763"/>
      <c r="B39" s="763"/>
      <c r="C39" s="763"/>
      <c r="D39" s="763"/>
      <c r="E39" s="763"/>
      <c r="F39" s="763"/>
      <c r="G39" s="763"/>
      <c r="H39" s="763"/>
      <c r="K39" s="762"/>
      <c r="L39" s="762"/>
      <c r="M39" s="762"/>
      <c r="N39" s="762"/>
      <c r="O39" s="762"/>
      <c r="P39" s="762"/>
      <c r="Q39" s="761" t="s">
        <v>512</v>
      </c>
      <c r="R39" s="761">
        <v>2017</v>
      </c>
      <c r="S39" s="822">
        <v>5.3445561261434828E-2</v>
      </c>
      <c r="T39" s="765">
        <v>0.11007327589070399</v>
      </c>
      <c r="U39" s="765">
        <v>0.16680064041666942</v>
      </c>
      <c r="V39" s="765">
        <v>0.2295468587030898</v>
      </c>
      <c r="W39" s="765">
        <v>0.29595354986148664</v>
      </c>
      <c r="X39" s="765">
        <v>0.36242667428434766</v>
      </c>
      <c r="Y39" s="765">
        <v>0.43353684056680863</v>
      </c>
      <c r="Z39" s="765">
        <v>0.50768300703528269</v>
      </c>
      <c r="AA39" s="765">
        <v>0.5990686056322122</v>
      </c>
      <c r="AB39" s="765">
        <v>0.69946919821693121</v>
      </c>
      <c r="AC39" s="765">
        <v>0.8405335919801763</v>
      </c>
      <c r="AD39" s="765">
        <v>1</v>
      </c>
      <c r="AF39" s="762"/>
      <c r="AG39" s="761" t="s">
        <v>512</v>
      </c>
      <c r="AH39" s="761">
        <v>2017</v>
      </c>
      <c r="AI39" s="824">
        <v>6.5283239451588898E-2</v>
      </c>
      <c r="AJ39" s="814">
        <v>0.13553512594324582</v>
      </c>
      <c r="AK39" s="814">
        <v>0.20638484429801254</v>
      </c>
      <c r="AL39" s="814">
        <v>0.27888192156445957</v>
      </c>
      <c r="AM39" s="814">
        <v>0.35285365075991071</v>
      </c>
      <c r="AN39" s="814">
        <v>0.42948241045807206</v>
      </c>
      <c r="AO39" s="814">
        <v>0.51167764905941115</v>
      </c>
      <c r="AP39" s="814">
        <v>0.60143213944096074</v>
      </c>
      <c r="AQ39" s="814">
        <v>0.6922494420235944</v>
      </c>
      <c r="AR39" s="814">
        <v>0.78646774364969707</v>
      </c>
      <c r="AS39" s="814">
        <v>0.8836220639812945</v>
      </c>
      <c r="AT39" s="814">
        <v>1</v>
      </c>
      <c r="AV39" s="762"/>
      <c r="AW39" s="761" t="s">
        <v>512</v>
      </c>
      <c r="AX39" s="761">
        <v>2017</v>
      </c>
      <c r="AY39" s="824">
        <v>3.4668792771244433E-2</v>
      </c>
      <c r="AZ39" s="814">
        <v>7.3257590857750313E-2</v>
      </c>
      <c r="BA39" s="814">
        <v>0.11486279981396585</v>
      </c>
      <c r="BB39" s="814">
        <v>0.15726529798684472</v>
      </c>
      <c r="BC39" s="814">
        <v>0.20046508537638696</v>
      </c>
      <c r="BD39" s="814">
        <v>0.25678028038004119</v>
      </c>
      <c r="BE39" s="814">
        <v>0.32650322237725066</v>
      </c>
      <c r="BF39" s="814">
        <v>0.40082386552388544</v>
      </c>
      <c r="BG39" s="814">
        <v>0.50140190020596642</v>
      </c>
      <c r="BH39" s="814">
        <v>0.61245099993355923</v>
      </c>
      <c r="BI39" s="814">
        <v>0.79743538635306621</v>
      </c>
      <c r="BJ39" s="814">
        <v>1</v>
      </c>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62"/>
      <c r="CJ39" s="762"/>
      <c r="CK39" s="762"/>
      <c r="CL39" s="762"/>
      <c r="CM39" s="762"/>
      <c r="CN39" s="762"/>
      <c r="CO39" s="762"/>
      <c r="CP39" s="762"/>
      <c r="CQ39" s="762"/>
      <c r="CR39" s="762"/>
      <c r="CS39" s="762"/>
      <c r="CT39" s="762"/>
      <c r="CU39" s="762"/>
      <c r="CV39" s="762"/>
      <c r="CW39" s="762"/>
      <c r="CX39" s="762"/>
      <c r="CY39" s="762"/>
      <c r="CZ39" s="762"/>
      <c r="DA39" s="762"/>
      <c r="DB39" s="762"/>
      <c r="DC39" s="762"/>
      <c r="DD39" s="762"/>
      <c r="DE39" s="762"/>
      <c r="DF39" s="762"/>
      <c r="DG39" s="762"/>
      <c r="DH39" s="762"/>
      <c r="DI39" s="762"/>
      <c r="DJ39" s="762"/>
      <c r="DK39" s="762"/>
      <c r="DL39" s="762"/>
      <c r="DM39" s="762"/>
      <c r="DN39" s="762"/>
      <c r="DO39" s="762"/>
      <c r="DP39" s="762"/>
      <c r="DQ39" s="762"/>
      <c r="DR39" s="762"/>
      <c r="DS39" s="762"/>
      <c r="DT39" s="762"/>
      <c r="DU39" s="762"/>
      <c r="DV39" s="762"/>
      <c r="DW39" s="762"/>
      <c r="DX39" s="762"/>
      <c r="DY39" s="762"/>
      <c r="DZ39" s="762"/>
      <c r="EA39" s="762"/>
      <c r="EB39" s="762"/>
      <c r="EC39" s="762"/>
      <c r="ED39" s="762"/>
      <c r="EE39" s="762"/>
      <c r="EF39" s="762"/>
      <c r="EG39" s="762"/>
    </row>
    <row r="40" spans="1:137" x14ac:dyDescent="0.25">
      <c r="A40" s="763"/>
      <c r="B40" s="763"/>
      <c r="C40" s="763"/>
      <c r="D40" s="763"/>
      <c r="E40" s="763"/>
      <c r="F40" s="763"/>
      <c r="G40" s="763"/>
      <c r="H40" s="763"/>
      <c r="P40" s="762"/>
      <c r="Q40" s="761" t="s">
        <v>542</v>
      </c>
      <c r="R40" s="761">
        <v>2018</v>
      </c>
      <c r="S40" s="822">
        <v>4.9790049875475591E-2</v>
      </c>
      <c r="T40" s="765">
        <v>0.10463993060803396</v>
      </c>
      <c r="U40" s="765">
        <v>0.16021921552908089</v>
      </c>
      <c r="V40" s="765">
        <v>0.22228428363966118</v>
      </c>
      <c r="W40" s="765">
        <v>0.28675441420958214</v>
      </c>
      <c r="X40" s="765">
        <v>0.35221679732420375</v>
      </c>
      <c r="Y40" s="765">
        <v>0.42139848467922641</v>
      </c>
      <c r="Z40" s="765">
        <v>0.50654163846522848</v>
      </c>
      <c r="AA40" s="765">
        <v>0.59811800576952145</v>
      </c>
      <c r="AB40" s="765">
        <v>0.70925029077599411</v>
      </c>
      <c r="AC40" s="765">
        <v>0.84235012715289237</v>
      </c>
      <c r="AD40" s="765">
        <v>1</v>
      </c>
      <c r="AF40" s="762"/>
      <c r="AG40" s="761" t="s">
        <v>542</v>
      </c>
      <c r="AH40" s="761">
        <v>2018</v>
      </c>
      <c r="AI40" s="822">
        <v>6.1589413386778105E-2</v>
      </c>
      <c r="AJ40" s="798">
        <v>0.13210524071468169</v>
      </c>
      <c r="AK40" s="798">
        <v>0.20337441189430444</v>
      </c>
      <c r="AL40" s="798">
        <v>0.28082668827199975</v>
      </c>
      <c r="AM40" s="798">
        <v>0.36191775759384814</v>
      </c>
      <c r="AN40" s="798">
        <v>0.44491350759740167</v>
      </c>
      <c r="AO40" s="798">
        <v>0.52819353829971716</v>
      </c>
      <c r="AP40" s="798">
        <v>0.61488493738717609</v>
      </c>
      <c r="AQ40" s="798">
        <v>0.70302616803832108</v>
      </c>
      <c r="AR40" s="798">
        <v>0.79118161272440413</v>
      </c>
      <c r="AS40" s="798">
        <v>0.88834875556124115</v>
      </c>
      <c r="AT40" s="798">
        <v>1</v>
      </c>
      <c r="AV40" s="762"/>
      <c r="AW40" s="761" t="s">
        <v>542</v>
      </c>
      <c r="AX40" s="761">
        <v>2018</v>
      </c>
      <c r="AY40" s="822">
        <v>3.1884731014591938E-2</v>
      </c>
      <c r="AZ40" s="798">
        <v>6.3891672573509639E-2</v>
      </c>
      <c r="BA40" s="798">
        <v>0.10353677315278763</v>
      </c>
      <c r="BB40" s="798">
        <v>0.14491726346149145</v>
      </c>
      <c r="BC40" s="798">
        <v>0.19088064918241146</v>
      </c>
      <c r="BD40" s="798">
        <v>0.24418888861730989</v>
      </c>
      <c r="BE40" s="798">
        <v>0.30124899176300929</v>
      </c>
      <c r="BF40" s="798">
        <v>0.38987607850805367</v>
      </c>
      <c r="BG40" s="798">
        <v>0.49891232615550068</v>
      </c>
      <c r="BH40" s="798">
        <v>0.62979981912839444</v>
      </c>
      <c r="BI40" s="798">
        <v>0.80280106567594656</v>
      </c>
      <c r="BJ40" s="798">
        <v>1</v>
      </c>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62"/>
      <c r="CJ40" s="762"/>
      <c r="CK40" s="762"/>
      <c r="CL40" s="762"/>
      <c r="CM40" s="762"/>
      <c r="CN40" s="762"/>
      <c r="CO40" s="762"/>
      <c r="CP40" s="762"/>
      <c r="CQ40" s="762"/>
      <c r="CR40" s="762"/>
      <c r="CS40" s="762"/>
      <c r="CT40" s="762"/>
      <c r="CU40" s="762"/>
      <c r="CV40" s="762"/>
      <c r="CW40" s="762"/>
      <c r="CX40" s="762"/>
      <c r="CY40" s="762"/>
      <c r="CZ40" s="762"/>
      <c r="DA40" s="762"/>
      <c r="DB40" s="762"/>
      <c r="DC40" s="762"/>
      <c r="DD40" s="762"/>
      <c r="DE40" s="762"/>
      <c r="DF40" s="762"/>
      <c r="DG40" s="762"/>
      <c r="DH40" s="762"/>
      <c r="DI40" s="762"/>
      <c r="DJ40" s="762"/>
      <c r="DK40" s="762"/>
      <c r="DL40" s="762"/>
      <c r="DM40" s="762"/>
      <c r="DN40" s="762"/>
      <c r="DO40" s="762"/>
      <c r="DP40" s="762"/>
      <c r="DQ40" s="762"/>
      <c r="DR40" s="762"/>
      <c r="DS40" s="762"/>
      <c r="DT40" s="762"/>
      <c r="DU40" s="762"/>
      <c r="DV40" s="762"/>
      <c r="DW40" s="762"/>
      <c r="DX40" s="762"/>
      <c r="DY40" s="762"/>
      <c r="DZ40" s="762"/>
      <c r="EA40" s="762"/>
      <c r="EB40" s="762"/>
      <c r="EC40" s="762"/>
      <c r="ED40" s="762"/>
      <c r="EE40" s="762"/>
      <c r="EF40" s="762"/>
      <c r="EG40" s="762"/>
    </row>
    <row r="41" spans="1:137" x14ac:dyDescent="0.25">
      <c r="A41" s="763"/>
      <c r="B41" s="763"/>
      <c r="C41" s="763"/>
      <c r="D41" s="763"/>
      <c r="E41" s="763"/>
      <c r="F41" s="763"/>
      <c r="G41" s="763"/>
      <c r="H41" s="763"/>
      <c r="Q41" s="761" t="s">
        <v>543</v>
      </c>
      <c r="R41" s="761">
        <v>2019</v>
      </c>
      <c r="S41" s="822">
        <v>4.6370929141697458E-2</v>
      </c>
      <c r="T41" s="765">
        <v>9.8894015686724998E-2</v>
      </c>
      <c r="U41" s="765">
        <v>0.15329976450766786</v>
      </c>
      <c r="V41" s="765">
        <v>0.20819692009215474</v>
      </c>
      <c r="W41" s="765">
        <v>0.26717211362345478</v>
      </c>
      <c r="X41" s="765">
        <v>0.33637112059887808</v>
      </c>
      <c r="Y41" s="765">
        <v>0.40805907092212163</v>
      </c>
      <c r="Z41" s="765">
        <v>0.49408716407242187</v>
      </c>
      <c r="AA41" s="765">
        <v>0.58562284211802695</v>
      </c>
      <c r="AB41" s="765">
        <v>0.69326006905222315</v>
      </c>
      <c r="AC41" s="765">
        <v>0.83723586886459511</v>
      </c>
      <c r="AD41" s="765">
        <v>1</v>
      </c>
      <c r="AG41" s="761" t="s">
        <v>543</v>
      </c>
      <c r="AH41" s="761">
        <v>2019</v>
      </c>
      <c r="AI41" s="822">
        <v>6.0322580645161293E-2</v>
      </c>
      <c r="AJ41" s="798">
        <v>0.13167155425219942</v>
      </c>
      <c r="AK41" s="798">
        <v>0.20819648093841642</v>
      </c>
      <c r="AL41" s="798">
        <v>0.28538123167155427</v>
      </c>
      <c r="AM41" s="798">
        <v>0.36463343108504398</v>
      </c>
      <c r="AN41" s="798">
        <v>0.44464809384164222</v>
      </c>
      <c r="AO41" s="798">
        <v>0.52605571847507326</v>
      </c>
      <c r="AP41" s="798">
        <v>0.6105718475073314</v>
      </c>
      <c r="AQ41" s="798">
        <v>0.69736070381231674</v>
      </c>
      <c r="AR41" s="798">
        <v>0.78564516129032258</v>
      </c>
      <c r="AS41" s="798">
        <v>0.8855131964809384</v>
      </c>
      <c r="AT41" s="798">
        <v>1</v>
      </c>
      <c r="AW41" s="761" t="s">
        <v>543</v>
      </c>
      <c r="AX41" s="761">
        <v>2019</v>
      </c>
      <c r="AY41" s="822">
        <v>3.4025290135942958E-2</v>
      </c>
      <c r="AZ41" s="798">
        <v>6.8491293096629116E-2</v>
      </c>
      <c r="BA41" s="798">
        <v>0.10410992959895132</v>
      </c>
      <c r="BB41" s="798">
        <v>0.14545783282293515</v>
      </c>
      <c r="BC41" s="798">
        <v>0.19039924061790198</v>
      </c>
      <c r="BD41" s="798">
        <v>0.2504491880713729</v>
      </c>
      <c r="BE41" s="798">
        <v>0.31131275920129275</v>
      </c>
      <c r="BF41" s="798">
        <v>0.39850609652740893</v>
      </c>
      <c r="BG41" s="798">
        <v>0.49950843569547876</v>
      </c>
      <c r="BH41" s="798">
        <v>0.61313324217734733</v>
      </c>
      <c r="BI41" s="798">
        <v>0.80002938085498287</v>
      </c>
      <c r="BJ41" s="798">
        <v>1</v>
      </c>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62"/>
      <c r="CJ41" s="762"/>
      <c r="CK41" s="762"/>
      <c r="CL41" s="762"/>
      <c r="CM41" s="762"/>
      <c r="CN41" s="762"/>
      <c r="CO41" s="762"/>
      <c r="CP41" s="762"/>
      <c r="CQ41" s="762"/>
      <c r="CR41" s="762"/>
      <c r="CS41" s="762"/>
      <c r="CT41" s="762"/>
      <c r="CU41" s="762"/>
      <c r="CV41" s="762"/>
      <c r="CW41" s="762"/>
      <c r="CX41" s="762"/>
      <c r="CY41" s="762"/>
      <c r="CZ41" s="762"/>
      <c r="DA41" s="762"/>
      <c r="DB41" s="762"/>
      <c r="DC41" s="762"/>
      <c r="DD41" s="762"/>
      <c r="DE41" s="762"/>
      <c r="DF41" s="762"/>
      <c r="DG41" s="762"/>
      <c r="DH41" s="762"/>
      <c r="DI41" s="762"/>
      <c r="DJ41" s="762"/>
      <c r="DK41" s="762"/>
      <c r="DL41" s="762"/>
      <c r="DM41" s="762"/>
      <c r="DN41" s="762"/>
      <c r="DO41" s="762"/>
      <c r="DP41" s="762"/>
      <c r="DQ41" s="762"/>
      <c r="DR41" s="762"/>
      <c r="DS41" s="762"/>
      <c r="DT41" s="762"/>
      <c r="DU41" s="762"/>
      <c r="DV41" s="762"/>
      <c r="DW41" s="762"/>
      <c r="DX41" s="762"/>
      <c r="DY41" s="762"/>
      <c r="DZ41" s="762"/>
      <c r="EA41" s="762"/>
      <c r="EB41" s="762"/>
      <c r="EC41" s="762"/>
      <c r="ED41" s="762"/>
      <c r="EE41" s="762"/>
      <c r="EF41" s="762"/>
      <c r="EG41" s="762"/>
    </row>
    <row r="42" spans="1:137" x14ac:dyDescent="0.25">
      <c r="A42" s="763"/>
      <c r="B42" s="763"/>
      <c r="C42" s="763"/>
      <c r="D42" s="763"/>
      <c r="E42" s="763"/>
      <c r="F42" s="763"/>
      <c r="G42" s="763"/>
      <c r="H42" s="763"/>
      <c r="R42" s="761">
        <v>2020</v>
      </c>
      <c r="S42" s="822">
        <v>3.3023281413396442E-4</v>
      </c>
      <c r="T42" s="765">
        <v>1.3539545379492542E-3</v>
      </c>
      <c r="U42" s="765">
        <v>3.1702350156860588E-3</v>
      </c>
      <c r="V42" s="765">
        <v>5.4598491936815458E-3</v>
      </c>
      <c r="W42" s="765">
        <v>3.552204304034344E-2</v>
      </c>
      <c r="X42" s="765">
        <v>9.3400847597556277E-2</v>
      </c>
      <c r="Y42" s="765">
        <v>0.1805823105289229</v>
      </c>
      <c r="Z42" s="765">
        <v>0.27308052176784631</v>
      </c>
      <c r="AA42" s="765">
        <v>0.3908965820903737</v>
      </c>
      <c r="AB42" s="765">
        <v>0.55926027849633997</v>
      </c>
      <c r="AC42" s="765">
        <v>0.75941438714293574</v>
      </c>
      <c r="AD42" s="765">
        <v>1</v>
      </c>
      <c r="AH42" s="761">
        <v>2020</v>
      </c>
      <c r="AI42" s="822">
        <v>0</v>
      </c>
      <c r="AJ42" s="798">
        <v>3.4066713981547198E-4</v>
      </c>
      <c r="AK42" s="798">
        <v>1.7175301632363377E-3</v>
      </c>
      <c r="AL42" s="798">
        <v>3.3498935415188077E-3</v>
      </c>
      <c r="AM42" s="798">
        <v>3.2079488999290279E-2</v>
      </c>
      <c r="AN42" s="798">
        <v>8.9283179559971615E-2</v>
      </c>
      <c r="AO42" s="798">
        <v>0.15557132718239886</v>
      </c>
      <c r="AP42" s="798">
        <v>0.25182398864442868</v>
      </c>
      <c r="AQ42" s="798">
        <v>0.3485024840312278</v>
      </c>
      <c r="AR42" s="798">
        <v>0.53619588360539394</v>
      </c>
      <c r="AS42" s="798">
        <v>0.74671398154719659</v>
      </c>
      <c r="AT42" s="798">
        <v>1</v>
      </c>
      <c r="AX42" s="761">
        <v>2020</v>
      </c>
      <c r="AY42" s="822">
        <v>1.4709487619514587E-3</v>
      </c>
      <c r="AZ42" s="798">
        <v>4.8050992890414316E-3</v>
      </c>
      <c r="BA42" s="798">
        <v>8.1882814415297871E-3</v>
      </c>
      <c r="BB42" s="798">
        <v>1.2748222603579308E-2</v>
      </c>
      <c r="BC42" s="798">
        <v>4.741358176023535E-2</v>
      </c>
      <c r="BD42" s="798">
        <v>0.10178965432704094</v>
      </c>
      <c r="BE42" s="798">
        <v>0.16200049031625399</v>
      </c>
      <c r="BF42" s="798">
        <v>0.26359401814170141</v>
      </c>
      <c r="BG42" s="798">
        <v>0.42794802647707769</v>
      </c>
      <c r="BH42" s="798">
        <v>0.61098308408923752</v>
      </c>
      <c r="BI42" s="798">
        <v>0.80328511890169163</v>
      </c>
      <c r="BJ42" s="798">
        <v>1</v>
      </c>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2"/>
      <c r="CR42" s="762"/>
      <c r="CS42" s="762"/>
      <c r="CT42" s="762"/>
      <c r="CU42" s="762"/>
      <c r="CV42" s="762"/>
      <c r="CW42" s="762"/>
      <c r="CX42" s="762"/>
      <c r="CY42" s="762"/>
      <c r="CZ42" s="762"/>
      <c r="DA42" s="762"/>
      <c r="DB42" s="762"/>
      <c r="DC42" s="762"/>
      <c r="DD42" s="762"/>
      <c r="DE42" s="762"/>
      <c r="DF42" s="762"/>
      <c r="DG42" s="762"/>
      <c r="DH42" s="762"/>
      <c r="DI42" s="762"/>
      <c r="DJ42" s="762"/>
      <c r="DK42" s="762"/>
      <c r="DL42" s="762"/>
      <c r="DM42" s="762"/>
      <c r="DN42" s="762"/>
      <c r="DO42" s="762"/>
      <c r="DP42" s="762"/>
      <c r="DQ42" s="762"/>
      <c r="DR42" s="762"/>
      <c r="DS42" s="762"/>
      <c r="DT42" s="762"/>
      <c r="DU42" s="762"/>
      <c r="DV42" s="762"/>
      <c r="DW42" s="762"/>
      <c r="DX42" s="762"/>
      <c r="DY42" s="762"/>
      <c r="DZ42" s="762"/>
      <c r="EA42" s="762"/>
      <c r="EB42" s="762"/>
      <c r="EC42" s="762"/>
      <c r="ED42" s="762"/>
      <c r="EE42" s="762"/>
      <c r="EF42" s="762"/>
      <c r="EG42" s="762"/>
    </row>
    <row r="43" spans="1:137" x14ac:dyDescent="0.25">
      <c r="A43" s="763"/>
      <c r="B43" s="763"/>
      <c r="C43" s="763"/>
      <c r="D43" s="763"/>
      <c r="E43" s="763"/>
      <c r="F43" s="763"/>
      <c r="G43" s="763"/>
      <c r="H43" s="763"/>
      <c r="R43" s="761">
        <v>2021</v>
      </c>
      <c r="S43" s="822">
        <v>9.7471421000832768E-4</v>
      </c>
      <c r="T43" s="765">
        <v>2.3942009236126885E-3</v>
      </c>
      <c r="U43" s="765">
        <v>4.2016806722689074E-3</v>
      </c>
      <c r="V43" s="765">
        <v>9.1982739041562567E-3</v>
      </c>
      <c r="W43" s="765">
        <v>1.6702626996744643E-2</v>
      </c>
      <c r="X43" s="765">
        <v>8.9579074873192527E-2</v>
      </c>
      <c r="Y43" s="765">
        <v>0.17069800893330306</v>
      </c>
      <c r="Z43" s="765">
        <v>0.25350140056022408</v>
      </c>
      <c r="AA43" s="765">
        <v>0.38708456355515181</v>
      </c>
      <c r="AB43" s="765">
        <v>0.55161253690665457</v>
      </c>
      <c r="AC43" s="765">
        <v>0.74658376864259213</v>
      </c>
      <c r="AD43" s="765">
        <v>1</v>
      </c>
      <c r="AH43" s="761">
        <v>2021</v>
      </c>
      <c r="AI43" s="822">
        <v>2.8854080791426218E-4</v>
      </c>
      <c r="AJ43" s="798">
        <v>1.1266831547128331E-3</v>
      </c>
      <c r="AK43" s="798">
        <v>2.5006870019236055E-3</v>
      </c>
      <c r="AL43" s="798">
        <v>3.9571310799670243E-3</v>
      </c>
      <c r="AM43" s="798">
        <v>1.0772190162132454E-2</v>
      </c>
      <c r="AN43" s="798">
        <v>9.400934322616103E-2</v>
      </c>
      <c r="AO43" s="798">
        <v>0.1798983237153064</v>
      </c>
      <c r="AP43" s="798">
        <v>0.28070898598516075</v>
      </c>
      <c r="AQ43" s="798">
        <v>0.43698818356691399</v>
      </c>
      <c r="AR43" s="798">
        <v>0.59348722176422097</v>
      </c>
      <c r="AS43" s="798">
        <v>0.76975817532289093</v>
      </c>
      <c r="AT43" s="798">
        <v>1</v>
      </c>
      <c r="AX43" s="761">
        <v>2021</v>
      </c>
      <c r="AY43" s="822">
        <v>2.4930074182171955E-3</v>
      </c>
      <c r="AZ43" s="798">
        <v>5.1988325428675665E-3</v>
      </c>
      <c r="BA43" s="798">
        <v>7.965462726498845E-3</v>
      </c>
      <c r="BB43" s="798">
        <v>1.6995013985163565E-2</v>
      </c>
      <c r="BC43" s="798">
        <v>2.9824881430134988E-2</v>
      </c>
      <c r="BD43" s="798">
        <v>6.7372005350845185E-2</v>
      </c>
      <c r="BE43" s="798">
        <v>0.11145567311200291</v>
      </c>
      <c r="BF43" s="798">
        <v>0.19329928250030404</v>
      </c>
      <c r="BG43" s="798">
        <v>0.27617657789128053</v>
      </c>
      <c r="BH43" s="798">
        <v>0.45895658518788762</v>
      </c>
      <c r="BI43" s="798">
        <v>0.69530584944667395</v>
      </c>
      <c r="BJ43" s="798">
        <v>1</v>
      </c>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row>
    <row r="44" spans="1:137" x14ac:dyDescent="0.25">
      <c r="A44" s="763"/>
      <c r="B44" s="763"/>
      <c r="C44" s="763"/>
      <c r="D44" s="763"/>
      <c r="E44" s="763"/>
      <c r="F44" s="763"/>
      <c r="G44" s="763"/>
      <c r="H44" s="763"/>
      <c r="R44" s="770">
        <v>2022</v>
      </c>
      <c r="S44" s="825">
        <v>3.4097593453262055E-2</v>
      </c>
      <c r="T44" s="779">
        <v>8.1498096352365504E-2</v>
      </c>
      <c r="U44" s="779">
        <v>0.1323633025862459</v>
      </c>
      <c r="V44" s="779">
        <v>0.18796661991040897</v>
      </c>
      <c r="W44" s="779">
        <v>0.24455892904468562</v>
      </c>
      <c r="X44" s="779">
        <v>0.31069210034711675</v>
      </c>
      <c r="Y44" s="779">
        <v>0.38259115854249753</v>
      </c>
      <c r="Z44" s="779">
        <v>0.46982282179401824</v>
      </c>
      <c r="AA44" s="779">
        <v>0.56363483578211149</v>
      </c>
      <c r="AB44" s="779">
        <v>0.69281138698021372</v>
      </c>
      <c r="AC44" s="779">
        <v>0.83582089552238803</v>
      </c>
      <c r="AD44" s="779">
        <v>1</v>
      </c>
      <c r="AH44" s="770">
        <v>2022</v>
      </c>
      <c r="AI44" s="825">
        <v>4.6263434141464631E-2</v>
      </c>
      <c r="AJ44" s="779">
        <v>0.11008497875531117</v>
      </c>
      <c r="AK44" s="779">
        <v>0.17691827043239189</v>
      </c>
      <c r="AL44" s="779">
        <v>0.24666333416645839</v>
      </c>
      <c r="AM44" s="779">
        <v>0.31693326668332916</v>
      </c>
      <c r="AN44" s="779">
        <v>0.38775306173456636</v>
      </c>
      <c r="AO44" s="779">
        <v>0.46299675081229691</v>
      </c>
      <c r="AP44" s="779">
        <v>0.54753811547113218</v>
      </c>
      <c r="AQ44" s="779">
        <v>0.64223944013996503</v>
      </c>
      <c r="AR44" s="779">
        <v>0.74426393401649582</v>
      </c>
      <c r="AS44" s="779">
        <v>0.85386153461634595</v>
      </c>
      <c r="AT44" s="779">
        <v>1</v>
      </c>
      <c r="AX44" s="770">
        <v>2022</v>
      </c>
      <c r="AY44" s="825">
        <v>2.1062356895143474E-2</v>
      </c>
      <c r="AZ44" s="779">
        <v>4.3369977103222955E-2</v>
      </c>
      <c r="BA44" s="779">
        <v>7.9978040517922414E-2</v>
      </c>
      <c r="BB44" s="779">
        <v>0.11696102191931229</v>
      </c>
      <c r="BC44" s="779">
        <v>0.15684961771755285</v>
      </c>
      <c r="BD44" s="779">
        <v>0.21520292436029617</v>
      </c>
      <c r="BE44" s="779">
        <v>0.28058594325348474</v>
      </c>
      <c r="BF44" s="779">
        <v>0.35981414779802634</v>
      </c>
      <c r="BG44" s="779">
        <v>0.47081665171458031</v>
      </c>
      <c r="BH44" s="779">
        <v>0.5904154894688215</v>
      </c>
      <c r="BI44" s="779">
        <v>0.77733888569018383</v>
      </c>
      <c r="BJ44" s="779">
        <v>1</v>
      </c>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row>
    <row r="45" spans="1:137" ht="15.75" x14ac:dyDescent="0.25">
      <c r="A45" s="763"/>
      <c r="B45" s="763"/>
      <c r="C45" s="763"/>
      <c r="D45" s="763"/>
      <c r="E45" s="763"/>
      <c r="F45" s="763"/>
      <c r="G45" s="763"/>
      <c r="H45" s="763"/>
      <c r="P45" s="2115" t="s">
        <v>547</v>
      </c>
      <c r="Q45" s="810">
        <v>0.20024369935847608</v>
      </c>
      <c r="R45" s="761">
        <v>2017</v>
      </c>
      <c r="S45" s="826">
        <v>93764</v>
      </c>
      <c r="T45" s="794">
        <v>85005</v>
      </c>
      <c r="U45" s="794">
        <v>79968</v>
      </c>
      <c r="V45" s="794">
        <v>64224</v>
      </c>
      <c r="W45" s="794">
        <v>55805</v>
      </c>
      <c r="X45" s="794">
        <v>45339</v>
      </c>
      <c r="Y45" s="794">
        <v>42468</v>
      </c>
      <c r="Z45" s="794">
        <v>24004</v>
      </c>
      <c r="AA45" s="794">
        <v>55024</v>
      </c>
      <c r="AB45" s="794">
        <v>70042</v>
      </c>
      <c r="AC45" s="794">
        <v>85390</v>
      </c>
      <c r="AD45" s="794">
        <v>96540</v>
      </c>
      <c r="AF45" s="2115" t="s">
        <v>547</v>
      </c>
      <c r="AG45" s="810">
        <v>9.2688294894958778E-2</v>
      </c>
      <c r="AH45" s="809">
        <v>2017</v>
      </c>
      <c r="AI45" s="826">
        <v>53330</v>
      </c>
      <c r="AJ45" s="794">
        <v>27344</v>
      </c>
      <c r="AK45" s="794">
        <v>21276</v>
      </c>
      <c r="AL45" s="794">
        <v>49113</v>
      </c>
      <c r="AM45" s="794">
        <v>44544</v>
      </c>
      <c r="AN45" s="794">
        <v>33780</v>
      </c>
      <c r="AO45" s="794">
        <v>14626</v>
      </c>
      <c r="AP45" s="794">
        <v>8760</v>
      </c>
      <c r="AQ45" s="794">
        <v>37122</v>
      </c>
      <c r="AR45" s="794">
        <v>40376</v>
      </c>
      <c r="AS45" s="794">
        <v>58168</v>
      </c>
      <c r="AT45" s="794">
        <v>58968</v>
      </c>
      <c r="AV45" s="2115" t="s">
        <v>547</v>
      </c>
      <c r="AW45" s="810">
        <v>0.3373474630700064</v>
      </c>
      <c r="AX45" s="809">
        <v>2017</v>
      </c>
      <c r="AY45" s="826">
        <v>28719</v>
      </c>
      <c r="AZ45" s="794">
        <v>31308</v>
      </c>
      <c r="BA45" s="794">
        <v>31944</v>
      </c>
      <c r="BB45" s="794">
        <v>31482</v>
      </c>
      <c r="BC45" s="794">
        <v>27965</v>
      </c>
      <c r="BD45" s="794">
        <v>25071</v>
      </c>
      <c r="BE45" s="794">
        <v>27842</v>
      </c>
      <c r="BF45" s="794">
        <v>15244</v>
      </c>
      <c r="BG45" s="794">
        <v>30276</v>
      </c>
      <c r="BH45" s="794">
        <v>29666</v>
      </c>
      <c r="BI45" s="794">
        <v>26008</v>
      </c>
      <c r="BJ45" s="794">
        <v>31310</v>
      </c>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row>
    <row r="46" spans="1:137" ht="15.75" x14ac:dyDescent="0.25">
      <c r="A46" s="763"/>
      <c r="B46" s="763"/>
      <c r="C46" s="763"/>
      <c r="D46" s="763"/>
      <c r="E46" s="763"/>
      <c r="F46" s="763"/>
      <c r="G46" s="763"/>
      <c r="H46" s="763"/>
      <c r="P46" s="2116"/>
      <c r="Q46" s="811">
        <v>0.20773946032851665</v>
      </c>
      <c r="R46" s="761">
        <v>2018</v>
      </c>
      <c r="S46" s="826">
        <v>69734</v>
      </c>
      <c r="T46" s="794">
        <v>85005</v>
      </c>
      <c r="U46" s="794">
        <v>84580</v>
      </c>
      <c r="V46" s="794">
        <v>63168</v>
      </c>
      <c r="W46" s="794">
        <v>64785</v>
      </c>
      <c r="X46" s="794">
        <v>50736</v>
      </c>
      <c r="Y46" s="794">
        <v>40510</v>
      </c>
      <c r="Z46" s="794">
        <v>23991</v>
      </c>
      <c r="AA46" s="794">
        <v>55744</v>
      </c>
      <c r="AB46" s="794">
        <v>78488</v>
      </c>
      <c r="AC46" s="794">
        <v>91817</v>
      </c>
      <c r="AD46" s="794">
        <v>90924</v>
      </c>
      <c r="AF46" s="2116"/>
      <c r="AG46" s="811">
        <v>8.160632808835433E-2</v>
      </c>
      <c r="AH46" s="809">
        <v>2018</v>
      </c>
      <c r="AI46" s="826">
        <v>24804</v>
      </c>
      <c r="AJ46" s="794">
        <v>13672</v>
      </c>
      <c r="AK46" s="794">
        <v>40873</v>
      </c>
      <c r="AL46" s="794">
        <v>35154</v>
      </c>
      <c r="AM46" s="794">
        <v>45640</v>
      </c>
      <c r="AN46" s="794">
        <v>18606</v>
      </c>
      <c r="AO46" s="794">
        <v>30495</v>
      </c>
      <c r="AP46" s="794">
        <v>7855</v>
      </c>
      <c r="AQ46" s="794">
        <v>50140</v>
      </c>
      <c r="AR46" s="794">
        <v>49041</v>
      </c>
      <c r="AS46" s="794">
        <v>54571</v>
      </c>
      <c r="AT46" s="794">
        <v>51996</v>
      </c>
      <c r="AV46" s="2116"/>
      <c r="AW46" s="811">
        <v>0.34967695679449873</v>
      </c>
      <c r="AX46" s="809">
        <v>2018</v>
      </c>
      <c r="AY46" s="826">
        <v>30088</v>
      </c>
      <c r="AZ46" s="794">
        <v>31308</v>
      </c>
      <c r="BA46" s="794">
        <v>28809</v>
      </c>
      <c r="BB46" s="794">
        <v>28014</v>
      </c>
      <c r="BC46" s="794">
        <v>36260</v>
      </c>
      <c r="BD46" s="794">
        <v>32130</v>
      </c>
      <c r="BE46" s="794">
        <v>28312</v>
      </c>
      <c r="BF46" s="794">
        <v>16136</v>
      </c>
      <c r="BG46" s="794">
        <v>35688</v>
      </c>
      <c r="BH46" s="794">
        <v>30534</v>
      </c>
      <c r="BI46" s="794">
        <v>30474</v>
      </c>
      <c r="BJ46" s="794">
        <v>32440</v>
      </c>
      <c r="BL46" s="762"/>
      <c r="BM46" s="762"/>
      <c r="BN46" s="762"/>
      <c r="BO46" s="762"/>
      <c r="BP46" s="762"/>
      <c r="BQ46" s="762"/>
      <c r="BR46" s="762"/>
      <c r="BS46" s="762"/>
      <c r="BT46" s="762"/>
      <c r="BU46" s="762"/>
      <c r="BV46" s="762"/>
      <c r="BW46" s="762"/>
      <c r="BX46" s="762"/>
      <c r="BY46" s="762"/>
      <c r="BZ46" s="762"/>
      <c r="CA46" s="762"/>
      <c r="CB46" s="762"/>
      <c r="CC46" s="762"/>
      <c r="CD46" s="762"/>
      <c r="CE46" s="762"/>
      <c r="CF46" s="762"/>
      <c r="CG46" s="762"/>
      <c r="CH46" s="762"/>
      <c r="CI46" s="762"/>
      <c r="CJ46" s="762"/>
      <c r="CK46" s="762"/>
      <c r="CL46" s="762"/>
      <c r="CM46" s="762"/>
      <c r="CN46" s="762"/>
      <c r="CO46" s="762"/>
      <c r="CP46" s="762"/>
      <c r="CQ46" s="762"/>
      <c r="CR46" s="762"/>
      <c r="CS46" s="762"/>
      <c r="CT46" s="762"/>
      <c r="CU46" s="762"/>
      <c r="CV46" s="762"/>
      <c r="CW46" s="762"/>
      <c r="CX46" s="762"/>
      <c r="CY46" s="762"/>
      <c r="CZ46" s="762"/>
      <c r="DA46" s="762"/>
      <c r="DB46" s="762"/>
      <c r="DC46" s="762"/>
      <c r="DD46" s="762"/>
      <c r="DE46" s="762"/>
      <c r="DF46" s="762"/>
      <c r="DG46" s="762"/>
      <c r="DH46" s="762"/>
      <c r="DI46" s="762"/>
      <c r="DJ46" s="762"/>
      <c r="DK46" s="762"/>
      <c r="DL46" s="762"/>
      <c r="DM46" s="762"/>
      <c r="DN46" s="762"/>
      <c r="DO46" s="762"/>
      <c r="DP46" s="762"/>
      <c r="DQ46" s="762"/>
      <c r="DR46" s="762"/>
      <c r="DS46" s="762"/>
      <c r="DT46" s="762"/>
      <c r="DU46" s="762"/>
      <c r="DV46" s="762"/>
      <c r="DW46" s="762"/>
      <c r="DX46" s="762"/>
      <c r="DY46" s="762"/>
      <c r="DZ46" s="762"/>
      <c r="EA46" s="762"/>
      <c r="EB46" s="762"/>
      <c r="EC46" s="762"/>
      <c r="ED46" s="762"/>
      <c r="EE46" s="762"/>
      <c r="EF46" s="762"/>
      <c r="EG46" s="762"/>
    </row>
    <row r="47" spans="1:137" ht="15.75" x14ac:dyDescent="0.25">
      <c r="A47" s="763"/>
      <c r="B47" s="763"/>
      <c r="C47" s="763"/>
      <c r="D47" s="763"/>
      <c r="E47" s="763"/>
      <c r="F47" s="763"/>
      <c r="G47" s="763"/>
      <c r="H47" s="763"/>
      <c r="P47" s="2116"/>
      <c r="Q47" s="811">
        <v>0.22857168688667229</v>
      </c>
      <c r="R47" s="761">
        <v>2019</v>
      </c>
      <c r="S47" s="826">
        <v>87192</v>
      </c>
      <c r="T47" s="794">
        <v>90530</v>
      </c>
      <c r="U47" s="794">
        <v>77418</v>
      </c>
      <c r="V47" s="794">
        <v>67398</v>
      </c>
      <c r="W47" s="794">
        <v>67400</v>
      </c>
      <c r="X47" s="794">
        <v>50598</v>
      </c>
      <c r="Y47" s="794">
        <v>45120</v>
      </c>
      <c r="Z47" s="794">
        <v>25504</v>
      </c>
      <c r="AA47" s="794">
        <v>57372</v>
      </c>
      <c r="AB47" s="794">
        <v>75901</v>
      </c>
      <c r="AC47" s="794">
        <v>73928</v>
      </c>
      <c r="AD47" s="794">
        <v>85250</v>
      </c>
      <c r="AF47" s="2116"/>
      <c r="AG47" s="811">
        <v>8.3333333333333259E-2</v>
      </c>
      <c r="AH47" s="809">
        <v>2019</v>
      </c>
      <c r="AI47" s="826">
        <v>49368</v>
      </c>
      <c r="AJ47" s="794">
        <v>52190</v>
      </c>
      <c r="AK47" s="794">
        <v>33312</v>
      </c>
      <c r="AL47" s="794">
        <v>23676</v>
      </c>
      <c r="AM47" s="794">
        <v>28820</v>
      </c>
      <c r="AN47" s="794">
        <v>13622</v>
      </c>
      <c r="AO47" s="794">
        <v>18063</v>
      </c>
      <c r="AP47" s="794">
        <v>7808</v>
      </c>
      <c r="AQ47" s="794">
        <v>43240</v>
      </c>
      <c r="AR47" s="794">
        <v>38199</v>
      </c>
      <c r="AS47" s="794">
        <v>47376</v>
      </c>
      <c r="AT47" s="794">
        <v>53526</v>
      </c>
      <c r="AV47" s="2116"/>
      <c r="AW47" s="811">
        <v>0.34742955186662594</v>
      </c>
      <c r="AX47" s="809">
        <v>2019</v>
      </c>
      <c r="AY47" s="826">
        <v>31520</v>
      </c>
      <c r="AZ47" s="794">
        <v>36132</v>
      </c>
      <c r="BA47" s="794">
        <v>33550</v>
      </c>
      <c r="BB47" s="794">
        <v>37198</v>
      </c>
      <c r="BC47" s="794">
        <v>38580</v>
      </c>
      <c r="BD47" s="794">
        <v>30165</v>
      </c>
      <c r="BE47" s="794">
        <v>33078</v>
      </c>
      <c r="BF47" s="794">
        <v>17696</v>
      </c>
      <c r="BG47" s="794">
        <v>35752</v>
      </c>
      <c r="BH47" s="794">
        <v>32316</v>
      </c>
      <c r="BI47" s="794">
        <v>31816</v>
      </c>
      <c r="BJ47" s="794">
        <v>32931</v>
      </c>
      <c r="BL47" s="762"/>
      <c r="BM47" s="762"/>
      <c r="BN47" s="762"/>
      <c r="BO47" s="762"/>
      <c r="BP47" s="762"/>
      <c r="BQ47" s="762"/>
      <c r="BR47" s="762"/>
      <c r="BS47" s="762"/>
      <c r="BT47" s="762"/>
      <c r="BU47" s="762"/>
      <c r="BV47" s="762"/>
      <c r="BW47" s="762"/>
      <c r="BX47" s="762"/>
      <c r="BY47" s="762"/>
      <c r="BZ47" s="762"/>
      <c r="CA47" s="762"/>
      <c r="CB47" s="762"/>
      <c r="CC47" s="762"/>
      <c r="CD47" s="762"/>
      <c r="CE47" s="762"/>
      <c r="CF47" s="762"/>
      <c r="CG47" s="762"/>
      <c r="CH47" s="762"/>
      <c r="CI47" s="762"/>
      <c r="CJ47" s="762"/>
      <c r="CK47" s="762"/>
      <c r="CL47" s="762"/>
      <c r="CM47" s="762"/>
      <c r="CN47" s="762"/>
      <c r="CO47" s="762"/>
      <c r="CP47" s="762"/>
      <c r="CQ47" s="762"/>
      <c r="CR47" s="762"/>
      <c r="CS47" s="762"/>
      <c r="CT47" s="762"/>
      <c r="CU47" s="762"/>
      <c r="CV47" s="762"/>
      <c r="CW47" s="762"/>
      <c r="CX47" s="762"/>
      <c r="CY47" s="762"/>
      <c r="CZ47" s="762"/>
      <c r="DA47" s="762"/>
      <c r="DB47" s="762"/>
      <c r="DC47" s="762"/>
      <c r="DD47" s="762"/>
      <c r="DE47" s="762"/>
      <c r="DF47" s="762"/>
      <c r="DG47" s="762"/>
      <c r="DH47" s="762"/>
      <c r="DI47" s="762"/>
      <c r="DJ47" s="762"/>
      <c r="DK47" s="762"/>
      <c r="DL47" s="762"/>
      <c r="DM47" s="762"/>
      <c r="DN47" s="762"/>
      <c r="DO47" s="762"/>
      <c r="DP47" s="762"/>
      <c r="DQ47" s="762"/>
      <c r="DR47" s="762"/>
      <c r="DS47" s="762"/>
      <c r="DT47" s="762"/>
      <c r="DU47" s="762"/>
      <c r="DV47" s="762"/>
      <c r="DW47" s="762"/>
      <c r="DX47" s="762"/>
      <c r="DY47" s="762"/>
      <c r="DZ47" s="762"/>
      <c r="EA47" s="762"/>
      <c r="EB47" s="762"/>
      <c r="EC47" s="762"/>
      <c r="ED47" s="762"/>
      <c r="EE47" s="762"/>
      <c r="EF47" s="762"/>
      <c r="EG47" s="762"/>
    </row>
    <row r="48" spans="1:137" ht="15.75" x14ac:dyDescent="0.25">
      <c r="A48" s="763"/>
      <c r="B48" s="763"/>
      <c r="C48" s="763"/>
      <c r="D48" s="763"/>
      <c r="E48" s="763"/>
      <c r="F48" s="763"/>
      <c r="G48" s="763"/>
      <c r="H48" s="763"/>
      <c r="M48" s="762"/>
      <c r="N48" s="762"/>
      <c r="O48" s="762"/>
      <c r="P48" s="2116"/>
      <c r="Q48" s="811">
        <v>0.53292145962903836</v>
      </c>
      <c r="R48" s="761">
        <v>2020</v>
      </c>
      <c r="S48" s="826">
        <v>42015</v>
      </c>
      <c r="T48" s="794">
        <v>42812</v>
      </c>
      <c r="U48" s="794">
        <v>21848</v>
      </c>
      <c r="V48" s="794">
        <v>360</v>
      </c>
      <c r="W48" s="794">
        <v>1650</v>
      </c>
      <c r="X48" s="794">
        <v>36806</v>
      </c>
      <c r="Y48" s="794">
        <v>36366</v>
      </c>
      <c r="Z48" s="794">
        <v>21856</v>
      </c>
      <c r="AA48" s="794">
        <v>45885</v>
      </c>
      <c r="AB48" s="794">
        <v>47520</v>
      </c>
      <c r="AC48" s="794">
        <v>1872</v>
      </c>
      <c r="AD48" s="794">
        <v>1023</v>
      </c>
      <c r="AF48" s="2116"/>
      <c r="AG48" s="811">
        <v>0.55573692926425355</v>
      </c>
      <c r="AH48" s="809">
        <v>2020</v>
      </c>
      <c r="AI48" s="826">
        <v>28020</v>
      </c>
      <c r="AJ48" s="794">
        <v>33905</v>
      </c>
      <c r="AK48" s="794">
        <v>16192</v>
      </c>
      <c r="AL48" s="794">
        <v>0</v>
      </c>
      <c r="AM48" s="794">
        <v>970</v>
      </c>
      <c r="AN48" s="794">
        <v>28210</v>
      </c>
      <c r="AO48" s="794">
        <v>29662</v>
      </c>
      <c r="AP48" s="794">
        <v>17844</v>
      </c>
      <c r="AQ48" s="794">
        <v>39669</v>
      </c>
      <c r="AR48" s="794">
        <v>27244</v>
      </c>
      <c r="AS48" s="794">
        <v>1035</v>
      </c>
      <c r="AT48" s="794">
        <v>264</v>
      </c>
      <c r="AV48" s="2116"/>
      <c r="AW48" s="811">
        <v>0.50929557898177646</v>
      </c>
      <c r="AX48" s="809">
        <v>2020</v>
      </c>
      <c r="AY48" s="826">
        <v>11199</v>
      </c>
      <c r="AZ48" s="794">
        <v>7844</v>
      </c>
      <c r="BA48" s="794">
        <v>5656</v>
      </c>
      <c r="BB48" s="794">
        <v>360</v>
      </c>
      <c r="BC48" s="794">
        <v>748</v>
      </c>
      <c r="BD48" s="794">
        <v>7368</v>
      </c>
      <c r="BE48" s="794">
        <v>13408</v>
      </c>
      <c r="BF48" s="794">
        <v>4012</v>
      </c>
      <c r="BG48" s="794">
        <v>10360</v>
      </c>
      <c r="BH48" s="794">
        <v>7763</v>
      </c>
      <c r="BI48" s="794">
        <v>837</v>
      </c>
      <c r="BJ48" s="794">
        <v>690</v>
      </c>
      <c r="BL48" s="762"/>
      <c r="BM48" s="762"/>
      <c r="BN48" s="762"/>
      <c r="BO48" s="762"/>
      <c r="BP48" s="762"/>
      <c r="BQ48" s="762"/>
      <c r="BR48" s="762"/>
      <c r="BS48" s="762"/>
      <c r="BT48" s="762"/>
      <c r="BU48" s="762"/>
      <c r="BV48" s="762"/>
      <c r="BW48" s="762"/>
      <c r="BX48" s="762"/>
      <c r="BY48" s="762"/>
      <c r="BZ48" s="762"/>
      <c r="CA48" s="762"/>
      <c r="CB48" s="762"/>
      <c r="CC48" s="762"/>
      <c r="CD48" s="762"/>
      <c r="CE48" s="762"/>
      <c r="CF48" s="762"/>
      <c r="CG48" s="762"/>
      <c r="CH48" s="762"/>
      <c r="CI48" s="762"/>
      <c r="CJ48" s="762"/>
      <c r="CK48" s="762"/>
      <c r="CL48" s="762"/>
      <c r="CM48" s="762"/>
      <c r="CN48" s="762"/>
      <c r="CO48" s="762"/>
      <c r="CP48" s="762"/>
      <c r="CQ48" s="762"/>
      <c r="CR48" s="762"/>
      <c r="CS48" s="762"/>
      <c r="CT48" s="762"/>
      <c r="CU48" s="762"/>
      <c r="CV48" s="762"/>
      <c r="CW48" s="762"/>
      <c r="CX48" s="762"/>
      <c r="CY48" s="762"/>
      <c r="CZ48" s="762"/>
      <c r="DA48" s="762"/>
      <c r="DB48" s="762"/>
      <c r="DC48" s="762"/>
      <c r="DD48" s="762"/>
      <c r="DE48" s="762"/>
      <c r="DF48" s="762"/>
      <c r="DG48" s="762"/>
      <c r="DH48" s="762"/>
      <c r="DI48" s="762"/>
      <c r="DJ48" s="762"/>
      <c r="DK48" s="762"/>
      <c r="DL48" s="762"/>
      <c r="DM48" s="762"/>
      <c r="DN48" s="762"/>
      <c r="DO48" s="762"/>
      <c r="DP48" s="762"/>
      <c r="DQ48" s="762"/>
      <c r="DR48" s="762"/>
      <c r="DS48" s="762"/>
      <c r="DT48" s="762"/>
      <c r="DU48" s="762"/>
      <c r="DV48" s="762"/>
      <c r="DW48" s="762"/>
      <c r="DX48" s="762"/>
      <c r="DY48" s="762"/>
      <c r="DZ48" s="762"/>
      <c r="EA48" s="762"/>
      <c r="EB48" s="762"/>
      <c r="EC48" s="762"/>
      <c r="ED48" s="762"/>
      <c r="EE48" s="762"/>
      <c r="EF48" s="762"/>
      <c r="EG48" s="762"/>
    </row>
    <row r="49" spans="1:137" ht="15.75" x14ac:dyDescent="0.25">
      <c r="A49" s="763"/>
      <c r="B49" s="763"/>
      <c r="C49" s="763"/>
      <c r="D49" s="763"/>
      <c r="E49" s="763"/>
      <c r="F49" s="763"/>
      <c r="G49" s="763"/>
      <c r="H49" s="763"/>
      <c r="M49" s="762"/>
      <c r="N49" s="762"/>
      <c r="O49" s="762"/>
      <c r="P49" s="2116"/>
      <c r="Q49" s="811">
        <v>0.54457819163701504</v>
      </c>
      <c r="R49" s="761">
        <v>2021</v>
      </c>
      <c r="S49" s="826">
        <v>1236</v>
      </c>
      <c r="T49" s="794">
        <v>1650</v>
      </c>
      <c r="U49" s="794">
        <v>4752</v>
      </c>
      <c r="V49" s="794">
        <v>1910</v>
      </c>
      <c r="W49" s="794">
        <v>6344</v>
      </c>
      <c r="X49" s="794">
        <v>43750</v>
      </c>
      <c r="Y49" s="794">
        <v>41206</v>
      </c>
      <c r="Z49" s="794">
        <v>26779</v>
      </c>
      <c r="AA49" s="794">
        <v>52158</v>
      </c>
      <c r="AB49" s="794">
        <v>56464</v>
      </c>
      <c r="AC49" s="794">
        <v>51432</v>
      </c>
      <c r="AD49" s="794">
        <v>53907</v>
      </c>
      <c r="AF49" s="2116"/>
      <c r="AG49" s="811">
        <v>0.52108408903544923</v>
      </c>
      <c r="AH49" s="809">
        <v>2021</v>
      </c>
      <c r="AI49" s="826">
        <v>252</v>
      </c>
      <c r="AJ49" s="794">
        <v>671</v>
      </c>
      <c r="AK49" s="794">
        <v>954</v>
      </c>
      <c r="AL49" s="794">
        <v>1000</v>
      </c>
      <c r="AM49" s="794">
        <v>3968</v>
      </c>
      <c r="AN49" s="794">
        <v>42406</v>
      </c>
      <c r="AO49" s="794">
        <v>25658</v>
      </c>
      <c r="AP49" s="794">
        <v>16757</v>
      </c>
      <c r="AQ49" s="794">
        <v>45496</v>
      </c>
      <c r="AR49" s="794">
        <v>34170</v>
      </c>
      <c r="AS49" s="794">
        <v>36685</v>
      </c>
      <c r="AT49" s="794">
        <v>37506</v>
      </c>
      <c r="AV49" s="2116"/>
      <c r="AW49" s="811">
        <v>0.60582613806802055</v>
      </c>
      <c r="AX49" s="809">
        <v>2021</v>
      </c>
      <c r="AY49" s="826">
        <v>984</v>
      </c>
      <c r="AZ49" s="794">
        <v>979</v>
      </c>
      <c r="BA49" s="794">
        <v>3376</v>
      </c>
      <c r="BB49" s="794">
        <v>910</v>
      </c>
      <c r="BC49" s="794">
        <v>2673</v>
      </c>
      <c r="BD49" s="794">
        <v>13460</v>
      </c>
      <c r="BE49" s="794">
        <v>15548</v>
      </c>
      <c r="BF49" s="794">
        <v>10022</v>
      </c>
      <c r="BG49" s="794">
        <v>18036</v>
      </c>
      <c r="BH49" s="794">
        <v>10904</v>
      </c>
      <c r="BI49" s="794">
        <v>8645</v>
      </c>
      <c r="BJ49" s="794">
        <v>8700</v>
      </c>
      <c r="BL49" s="762"/>
      <c r="BM49" s="762"/>
      <c r="BN49" s="762"/>
      <c r="BO49" s="762"/>
      <c r="BP49" s="762"/>
      <c r="BQ49" s="762"/>
      <c r="BR49" s="762"/>
      <c r="BS49" s="762"/>
      <c r="BT49" s="762"/>
      <c r="BU49" s="762"/>
      <c r="BV49" s="762"/>
      <c r="BW49" s="762"/>
      <c r="BX49" s="762"/>
      <c r="BY49" s="762"/>
      <c r="BZ49" s="762"/>
      <c r="CA49" s="762"/>
      <c r="CB49" s="762"/>
      <c r="CC49" s="762"/>
      <c r="CD49" s="762"/>
      <c r="CE49" s="762"/>
      <c r="CF49" s="762"/>
      <c r="CG49" s="762"/>
      <c r="CH49" s="762"/>
      <c r="CI49" s="762"/>
      <c r="CJ49" s="762"/>
      <c r="CK49" s="762"/>
      <c r="CL49" s="762"/>
      <c r="CM49" s="762"/>
      <c r="CN49" s="762"/>
      <c r="CO49" s="762"/>
      <c r="CP49" s="762"/>
      <c r="CQ49" s="762"/>
      <c r="CR49" s="762"/>
      <c r="CS49" s="762"/>
      <c r="CT49" s="762"/>
      <c r="CU49" s="762"/>
      <c r="CV49" s="762"/>
      <c r="CW49" s="762"/>
      <c r="CX49" s="762"/>
      <c r="CY49" s="762"/>
      <c r="CZ49" s="762"/>
      <c r="DA49" s="762"/>
      <c r="DB49" s="762"/>
      <c r="DC49" s="762"/>
      <c r="DD49" s="762"/>
      <c r="DE49" s="762"/>
      <c r="DF49" s="762"/>
      <c r="DG49" s="762"/>
      <c r="DH49" s="762"/>
      <c r="DI49" s="762"/>
      <c r="DJ49" s="762"/>
      <c r="DK49" s="762"/>
      <c r="DL49" s="762"/>
      <c r="DM49" s="762"/>
      <c r="DN49" s="762"/>
      <c r="DO49" s="762"/>
      <c r="DP49" s="762"/>
      <c r="DQ49" s="762"/>
      <c r="DR49" s="762"/>
      <c r="DS49" s="762"/>
      <c r="DT49" s="762"/>
      <c r="DU49" s="762"/>
      <c r="DV49" s="762"/>
      <c r="DW49" s="762"/>
      <c r="DX49" s="762"/>
      <c r="DY49" s="762"/>
      <c r="DZ49" s="762"/>
      <c r="EA49" s="762"/>
      <c r="EB49" s="762"/>
      <c r="EC49" s="762"/>
      <c r="ED49" s="762"/>
      <c r="EE49" s="762"/>
      <c r="EF49" s="762"/>
      <c r="EG49" s="762"/>
    </row>
    <row r="50" spans="1:137" ht="15.75" x14ac:dyDescent="0.25">
      <c r="A50" s="763"/>
      <c r="B50" s="763"/>
      <c r="C50" s="763"/>
      <c r="D50" s="763"/>
      <c r="E50" s="763"/>
      <c r="F50" s="763"/>
      <c r="G50" s="763"/>
      <c r="H50" s="763"/>
      <c r="M50" s="762"/>
      <c r="N50" s="762"/>
      <c r="O50" s="762"/>
      <c r="P50" s="2117"/>
      <c r="Q50" s="812">
        <v>0.26069037661411421</v>
      </c>
      <c r="R50" s="770">
        <v>2022</v>
      </c>
      <c r="S50" s="827">
        <v>63300</v>
      </c>
      <c r="T50" s="791">
        <v>80663</v>
      </c>
      <c r="U50" s="791">
        <v>70040</v>
      </c>
      <c r="V50" s="791">
        <v>66738</v>
      </c>
      <c r="W50" s="791">
        <v>67475</v>
      </c>
      <c r="X50" s="791">
        <v>59952</v>
      </c>
      <c r="Y50" s="791">
        <v>44248</v>
      </c>
      <c r="Z50" s="791">
        <v>25399</v>
      </c>
      <c r="AA50" s="791">
        <v>58052</v>
      </c>
      <c r="AB50" s="791">
        <v>71617</v>
      </c>
      <c r="AC50" s="791">
        <v>78690</v>
      </c>
      <c r="AD50" s="791">
        <v>77418</v>
      </c>
      <c r="AF50" s="2117"/>
      <c r="AG50" s="812">
        <v>0.16074731317170698</v>
      </c>
      <c r="AH50" s="815">
        <v>2022</v>
      </c>
      <c r="AI50" s="827">
        <v>44424</v>
      </c>
      <c r="AJ50" s="791">
        <v>39669</v>
      </c>
      <c r="AK50" s="791">
        <v>36126</v>
      </c>
      <c r="AL50" s="791">
        <v>33825</v>
      </c>
      <c r="AM50" s="791">
        <v>30312</v>
      </c>
      <c r="AN50" s="791">
        <v>11694</v>
      </c>
      <c r="AO50" s="791">
        <v>24492</v>
      </c>
      <c r="AP50" s="791">
        <v>17540</v>
      </c>
      <c r="AQ50" s="791">
        <v>50229</v>
      </c>
      <c r="AR50" s="791">
        <v>53480</v>
      </c>
      <c r="AS50" s="791">
        <v>56177</v>
      </c>
      <c r="AT50" s="791">
        <v>44984</v>
      </c>
      <c r="AV50" s="2117"/>
      <c r="AW50" s="812">
        <v>0.39793415726024206</v>
      </c>
      <c r="AX50" s="815">
        <v>2022</v>
      </c>
      <c r="AY50" s="827">
        <v>18876</v>
      </c>
      <c r="AZ50" s="791">
        <v>18326</v>
      </c>
      <c r="BA50" s="791">
        <v>27340</v>
      </c>
      <c r="BB50" s="791">
        <v>30506</v>
      </c>
      <c r="BC50" s="791">
        <v>29585</v>
      </c>
      <c r="BD50" s="791">
        <v>33160</v>
      </c>
      <c r="BE50" s="791">
        <v>27920</v>
      </c>
      <c r="BF50" s="791">
        <v>16629</v>
      </c>
      <c r="BG50" s="791">
        <v>26796</v>
      </c>
      <c r="BH50" s="791">
        <v>29298</v>
      </c>
      <c r="BI50" s="791">
        <v>24858</v>
      </c>
      <c r="BJ50" s="791">
        <v>23832</v>
      </c>
      <c r="BL50" s="762"/>
      <c r="BM50" s="762"/>
      <c r="BN50" s="762"/>
      <c r="BO50" s="762"/>
      <c r="BP50" s="762"/>
      <c r="BQ50" s="762"/>
      <c r="BR50" s="762"/>
      <c r="BS50" s="762"/>
      <c r="BT50" s="762"/>
      <c r="BU50" s="762"/>
      <c r="BV50" s="762"/>
      <c r="BW50" s="762"/>
      <c r="BX50" s="762"/>
      <c r="BY50" s="762"/>
      <c r="BZ50" s="762"/>
      <c r="CA50" s="762"/>
      <c r="CB50" s="762"/>
      <c r="CC50" s="762"/>
      <c r="CD50" s="762"/>
      <c r="CE50" s="762"/>
      <c r="CF50" s="762"/>
      <c r="CG50" s="762"/>
      <c r="CH50" s="762"/>
      <c r="CI50" s="762"/>
      <c r="CJ50" s="762"/>
      <c r="CK50" s="762"/>
      <c r="CL50" s="762"/>
      <c r="CM50" s="762"/>
      <c r="CN50" s="762"/>
      <c r="CO50" s="762"/>
      <c r="CP50" s="762"/>
      <c r="CQ50" s="762"/>
      <c r="CR50" s="762"/>
      <c r="CS50" s="762"/>
      <c r="CT50" s="762"/>
      <c r="CU50" s="762"/>
      <c r="CV50" s="762"/>
      <c r="CW50" s="762"/>
      <c r="CX50" s="762"/>
      <c r="CY50" s="762"/>
      <c r="CZ50" s="762"/>
      <c r="DA50" s="762"/>
      <c r="DB50" s="762"/>
      <c r="DC50" s="762"/>
      <c r="DD50" s="762"/>
      <c r="DE50" s="762"/>
      <c r="DF50" s="762"/>
      <c r="DG50" s="762"/>
      <c r="DH50" s="762"/>
      <c r="DI50" s="762"/>
      <c r="DJ50" s="762"/>
      <c r="DK50" s="762"/>
      <c r="DL50" s="762"/>
      <c r="DM50" s="762"/>
      <c r="DN50" s="762"/>
      <c r="DO50" s="762"/>
      <c r="DP50" s="762"/>
      <c r="DQ50" s="762"/>
      <c r="DR50" s="762"/>
      <c r="DS50" s="762"/>
      <c r="DT50" s="762"/>
      <c r="DU50" s="762"/>
      <c r="DV50" s="762"/>
      <c r="DW50" s="762"/>
      <c r="DX50" s="762"/>
      <c r="DY50" s="762"/>
      <c r="DZ50" s="762"/>
      <c r="EA50" s="762"/>
      <c r="EB50" s="762"/>
      <c r="EC50" s="762"/>
      <c r="ED50" s="762"/>
      <c r="EE50" s="762"/>
      <c r="EF50" s="762"/>
      <c r="EG50" s="762"/>
    </row>
    <row r="51" spans="1:137" x14ac:dyDescent="0.25">
      <c r="A51" s="763"/>
      <c r="B51" s="763"/>
      <c r="C51" s="763"/>
      <c r="D51" s="763"/>
      <c r="E51" s="763"/>
      <c r="F51" s="763"/>
      <c r="G51" s="763"/>
      <c r="H51" s="763"/>
      <c r="Q51" s="762"/>
      <c r="R51" s="794"/>
      <c r="AG51" s="762"/>
      <c r="AH51" s="794"/>
      <c r="AW51" s="762"/>
      <c r="AX51" s="794"/>
      <c r="BL51" s="762"/>
      <c r="BM51" s="762"/>
      <c r="BN51" s="762"/>
      <c r="BO51" s="762"/>
      <c r="BP51" s="762"/>
      <c r="BQ51" s="762"/>
      <c r="BR51" s="762"/>
      <c r="BS51" s="762"/>
      <c r="BT51" s="762"/>
      <c r="BU51" s="762"/>
      <c r="BV51" s="762"/>
      <c r="BW51" s="762"/>
      <c r="BX51" s="762"/>
      <c r="BY51" s="762"/>
      <c r="BZ51" s="762"/>
      <c r="CA51" s="762"/>
      <c r="CB51" s="762"/>
      <c r="CC51" s="762"/>
      <c r="CD51" s="762"/>
      <c r="CE51" s="762"/>
      <c r="CF51" s="762"/>
      <c r="CG51" s="762"/>
      <c r="CH51" s="762"/>
      <c r="CI51" s="762"/>
      <c r="CJ51" s="762"/>
      <c r="CK51" s="762"/>
      <c r="CL51" s="762"/>
      <c r="CM51" s="762"/>
      <c r="CN51" s="762"/>
      <c r="CO51" s="762"/>
      <c r="CP51" s="762"/>
      <c r="CQ51" s="762"/>
      <c r="CR51" s="762"/>
      <c r="CS51" s="762"/>
      <c r="CT51" s="762"/>
      <c r="CU51" s="762"/>
      <c r="CV51" s="762"/>
      <c r="CW51" s="762"/>
      <c r="CX51" s="762"/>
      <c r="CY51" s="762"/>
      <c r="CZ51" s="762"/>
      <c r="DA51" s="762"/>
      <c r="DB51" s="762"/>
      <c r="DC51" s="762"/>
      <c r="DD51" s="762"/>
      <c r="DE51" s="762"/>
      <c r="DF51" s="762"/>
      <c r="DG51" s="762"/>
      <c r="DH51" s="762"/>
      <c r="DI51" s="762"/>
      <c r="DJ51" s="762"/>
      <c r="DK51" s="762"/>
      <c r="DL51" s="762"/>
      <c r="DM51" s="762"/>
      <c r="DN51" s="762"/>
      <c r="DO51" s="762"/>
      <c r="DP51" s="762"/>
      <c r="DQ51" s="762"/>
      <c r="DR51" s="762"/>
      <c r="DS51" s="762"/>
      <c r="DT51" s="762"/>
      <c r="DU51" s="762"/>
      <c r="DV51" s="762"/>
      <c r="DW51" s="762"/>
      <c r="DX51" s="762"/>
      <c r="DY51" s="762"/>
      <c r="DZ51" s="762"/>
      <c r="EA51" s="762"/>
      <c r="EB51" s="762"/>
      <c r="EC51" s="762"/>
      <c r="ED51" s="762"/>
      <c r="EE51" s="762"/>
      <c r="EF51" s="762"/>
      <c r="EG51" s="762"/>
    </row>
    <row r="52" spans="1:137" x14ac:dyDescent="0.25">
      <c r="A52" s="763"/>
      <c r="B52" s="763"/>
      <c r="C52" s="763"/>
      <c r="D52" s="763"/>
      <c r="E52" s="763"/>
      <c r="F52" s="763"/>
      <c r="G52" s="763"/>
      <c r="H52" s="763"/>
      <c r="Q52" s="762"/>
      <c r="AG52" s="762"/>
      <c r="AW52" s="762"/>
      <c r="BL52" s="762"/>
      <c r="BM52" s="762"/>
      <c r="BN52" s="762"/>
      <c r="BO52" s="762"/>
      <c r="BP52" s="762"/>
      <c r="BQ52" s="762"/>
      <c r="BR52" s="762"/>
      <c r="BS52" s="762"/>
      <c r="BT52" s="762"/>
      <c r="BU52" s="762"/>
      <c r="BV52" s="762"/>
      <c r="BW52" s="762"/>
      <c r="BX52" s="762"/>
      <c r="BY52" s="762"/>
      <c r="BZ52" s="762"/>
      <c r="CA52" s="762"/>
      <c r="CB52" s="762"/>
      <c r="CC52" s="762"/>
      <c r="CD52" s="762"/>
      <c r="CE52" s="762"/>
      <c r="CF52" s="762"/>
      <c r="CG52" s="762"/>
      <c r="CH52" s="762"/>
      <c r="CI52" s="762"/>
      <c r="CJ52" s="762"/>
      <c r="CK52" s="762"/>
      <c r="CL52" s="762"/>
      <c r="CM52" s="762"/>
      <c r="CN52" s="762"/>
      <c r="CO52" s="762"/>
      <c r="CP52" s="762"/>
      <c r="CQ52" s="762"/>
      <c r="CR52" s="762"/>
      <c r="CS52" s="762"/>
      <c r="CT52" s="762"/>
      <c r="CU52" s="762"/>
      <c r="CV52" s="762"/>
      <c r="CW52" s="762"/>
      <c r="CX52" s="762"/>
      <c r="CY52" s="762"/>
      <c r="CZ52" s="762"/>
      <c r="DA52" s="762"/>
      <c r="DB52" s="762"/>
      <c r="DC52" s="762"/>
      <c r="DD52" s="762"/>
      <c r="DE52" s="762"/>
      <c r="DF52" s="762"/>
      <c r="DG52" s="762"/>
      <c r="DH52" s="762"/>
      <c r="DI52" s="762"/>
      <c r="DJ52" s="762"/>
      <c r="DK52" s="762"/>
      <c r="DL52" s="762"/>
      <c r="DM52" s="762"/>
      <c r="DN52" s="762"/>
      <c r="DO52" s="762"/>
      <c r="DP52" s="762"/>
      <c r="DQ52" s="762"/>
      <c r="DR52" s="762"/>
      <c r="DS52" s="762"/>
      <c r="DT52" s="762"/>
      <c r="DU52" s="762"/>
      <c r="DV52" s="762"/>
      <c r="DW52" s="762"/>
      <c r="DX52" s="762"/>
      <c r="DY52" s="762"/>
      <c r="DZ52" s="762"/>
      <c r="EA52" s="762"/>
      <c r="EB52" s="762"/>
      <c r="EC52" s="762"/>
      <c r="ED52" s="762"/>
      <c r="EE52" s="762"/>
      <c r="EF52" s="762"/>
      <c r="EG52" s="762"/>
    </row>
    <row r="53" spans="1:137" x14ac:dyDescent="0.25">
      <c r="A53" s="763"/>
      <c r="B53" s="763"/>
      <c r="C53" s="763"/>
      <c r="D53" s="763"/>
      <c r="E53" s="763"/>
      <c r="F53" s="763"/>
      <c r="G53" s="763"/>
      <c r="H53" s="763"/>
      <c r="R53" s="767"/>
      <c r="AH53" s="767"/>
      <c r="AX53" s="767"/>
      <c r="BL53" s="762"/>
      <c r="BM53" s="762"/>
      <c r="BN53" s="762"/>
      <c r="BO53" s="762"/>
      <c r="BP53" s="762"/>
      <c r="BQ53" s="762"/>
      <c r="BR53" s="762"/>
      <c r="BS53" s="762"/>
      <c r="BT53" s="762"/>
      <c r="BU53" s="762"/>
      <c r="BV53" s="762"/>
      <c r="BW53" s="762"/>
      <c r="BX53" s="762"/>
      <c r="BY53" s="762"/>
      <c r="BZ53" s="762"/>
      <c r="CA53" s="762"/>
      <c r="CB53" s="762"/>
      <c r="CC53" s="762"/>
      <c r="CD53" s="762"/>
      <c r="CE53" s="762"/>
      <c r="CF53" s="762"/>
      <c r="CG53" s="762"/>
      <c r="CH53" s="762"/>
      <c r="CI53" s="762"/>
      <c r="CJ53" s="762"/>
      <c r="CK53" s="762"/>
      <c r="CL53" s="762"/>
      <c r="CM53" s="762"/>
      <c r="CN53" s="762"/>
      <c r="CO53" s="762"/>
      <c r="CP53" s="762"/>
      <c r="CQ53" s="762"/>
      <c r="CR53" s="762"/>
      <c r="CS53" s="762"/>
      <c r="CT53" s="762"/>
      <c r="CU53" s="762"/>
      <c r="CV53" s="762"/>
      <c r="CW53" s="762"/>
      <c r="CX53" s="762"/>
      <c r="CY53" s="762"/>
      <c r="CZ53" s="762"/>
      <c r="DA53" s="762"/>
      <c r="DB53" s="762"/>
      <c r="DC53" s="762"/>
      <c r="DD53" s="762"/>
      <c r="DE53" s="762"/>
      <c r="DF53" s="762"/>
      <c r="DG53" s="762"/>
      <c r="DH53" s="762"/>
      <c r="DI53" s="762"/>
      <c r="DJ53" s="762"/>
      <c r="DK53" s="762"/>
      <c r="DL53" s="762"/>
      <c r="DM53" s="762"/>
      <c r="DN53" s="762"/>
      <c r="DO53" s="762"/>
      <c r="DP53" s="762"/>
      <c r="DQ53" s="762"/>
      <c r="DR53" s="762"/>
      <c r="DS53" s="762"/>
      <c r="DT53" s="762"/>
      <c r="DU53" s="762"/>
      <c r="DV53" s="762"/>
      <c r="DW53" s="762"/>
      <c r="DX53" s="762"/>
      <c r="DY53" s="762"/>
      <c r="DZ53" s="762"/>
      <c r="EA53" s="762"/>
      <c r="EB53" s="762"/>
      <c r="EC53" s="762"/>
      <c r="ED53" s="762"/>
      <c r="EE53" s="762"/>
      <c r="EF53" s="762"/>
      <c r="EG53" s="762"/>
    </row>
    <row r="54" spans="1:137" ht="18.75" x14ac:dyDescent="0.25">
      <c r="A54" s="763"/>
      <c r="B54" s="763"/>
      <c r="C54" s="763"/>
      <c r="D54" s="763"/>
      <c r="E54" s="763"/>
      <c r="F54" s="763"/>
      <c r="G54" s="763"/>
      <c r="H54" s="763"/>
      <c r="Q54" s="795"/>
      <c r="R54" s="796"/>
      <c r="AG54" s="795"/>
      <c r="AH54" s="796"/>
      <c r="AW54" s="795"/>
      <c r="AX54" s="796"/>
      <c r="BL54" s="762"/>
      <c r="BM54" s="762"/>
      <c r="BN54" s="762"/>
      <c r="BO54" s="762"/>
      <c r="BP54" s="762"/>
      <c r="BQ54" s="762"/>
      <c r="BR54" s="762"/>
      <c r="BS54" s="762"/>
      <c r="BT54" s="762"/>
      <c r="BU54" s="762"/>
      <c r="BV54" s="762"/>
      <c r="BW54" s="762"/>
      <c r="BX54" s="762"/>
      <c r="BY54" s="762"/>
      <c r="BZ54" s="762"/>
      <c r="CA54" s="762"/>
      <c r="CB54" s="762"/>
      <c r="CC54" s="762"/>
      <c r="CD54" s="762"/>
      <c r="CE54" s="762"/>
      <c r="CF54" s="762"/>
      <c r="CG54" s="762"/>
      <c r="CH54" s="762"/>
      <c r="CI54" s="762"/>
      <c r="CJ54" s="762"/>
      <c r="CK54" s="762"/>
      <c r="CL54" s="762"/>
      <c r="CM54" s="762"/>
      <c r="CN54" s="762"/>
      <c r="CO54" s="762"/>
      <c r="CP54" s="762"/>
      <c r="CQ54" s="762"/>
      <c r="CR54" s="762"/>
      <c r="CS54" s="762"/>
      <c r="CT54" s="762"/>
      <c r="CU54" s="762"/>
      <c r="CV54" s="762"/>
      <c r="CW54" s="762"/>
      <c r="CX54" s="762"/>
      <c r="CY54" s="762"/>
      <c r="CZ54" s="762"/>
      <c r="DA54" s="762"/>
      <c r="DB54" s="762"/>
      <c r="DC54" s="762"/>
      <c r="DD54" s="762"/>
      <c r="DE54" s="762"/>
      <c r="DF54" s="762"/>
      <c r="DG54" s="762"/>
      <c r="DH54" s="762"/>
      <c r="DI54" s="762"/>
      <c r="DJ54" s="762"/>
      <c r="DK54" s="762"/>
      <c r="DL54" s="762"/>
      <c r="DM54" s="762"/>
      <c r="DN54" s="762"/>
      <c r="DO54" s="762"/>
      <c r="DP54" s="762"/>
      <c r="DQ54" s="762"/>
      <c r="DR54" s="762"/>
      <c r="DS54" s="762"/>
      <c r="DT54" s="762"/>
      <c r="DU54" s="762"/>
      <c r="DV54" s="762"/>
      <c r="DW54" s="762"/>
      <c r="DX54" s="762"/>
      <c r="DY54" s="762"/>
      <c r="DZ54" s="762"/>
      <c r="EA54" s="762"/>
      <c r="EB54" s="762"/>
      <c r="EC54" s="762"/>
      <c r="ED54" s="762"/>
      <c r="EE54" s="762"/>
      <c r="EF54" s="762"/>
      <c r="EG54" s="762"/>
    </row>
    <row r="55" spans="1:137" ht="18.75" x14ac:dyDescent="0.25">
      <c r="A55" s="763"/>
      <c r="B55" s="763"/>
      <c r="C55" s="763"/>
      <c r="D55" s="763"/>
      <c r="E55" s="763"/>
      <c r="F55" s="763"/>
      <c r="G55" s="763"/>
      <c r="H55" s="763"/>
      <c r="Q55" s="795"/>
      <c r="R55" s="796"/>
      <c r="AG55" s="795"/>
      <c r="AH55" s="796"/>
      <c r="AW55" s="795"/>
      <c r="AX55" s="796"/>
      <c r="BL55" s="762"/>
      <c r="BM55" s="762"/>
      <c r="BN55" s="762"/>
      <c r="BO55" s="762"/>
      <c r="BP55" s="762"/>
      <c r="BQ55" s="762"/>
      <c r="BR55" s="762"/>
      <c r="BS55" s="762"/>
      <c r="BT55" s="762"/>
      <c r="BU55" s="762"/>
      <c r="BV55" s="762"/>
      <c r="BW55" s="762"/>
      <c r="BX55" s="762"/>
      <c r="BY55" s="762"/>
      <c r="BZ55" s="762"/>
      <c r="CA55" s="762"/>
      <c r="CB55" s="762"/>
      <c r="CC55" s="762"/>
      <c r="CD55" s="762"/>
      <c r="CE55" s="762"/>
      <c r="CF55" s="762"/>
      <c r="CG55" s="762"/>
      <c r="CH55" s="762"/>
      <c r="CI55" s="762"/>
      <c r="CJ55" s="762"/>
      <c r="CK55" s="762"/>
      <c r="CL55" s="762"/>
      <c r="CM55" s="762"/>
      <c r="CN55" s="762"/>
      <c r="CO55" s="762"/>
      <c r="CP55" s="762"/>
      <c r="CQ55" s="762"/>
      <c r="CR55" s="762"/>
      <c r="CS55" s="762"/>
      <c r="CT55" s="762"/>
      <c r="CU55" s="762"/>
      <c r="CV55" s="762"/>
      <c r="CW55" s="762"/>
      <c r="CX55" s="762"/>
      <c r="CY55" s="762"/>
      <c r="CZ55" s="762"/>
      <c r="DA55" s="762"/>
      <c r="DB55" s="762"/>
      <c r="DC55" s="762"/>
      <c r="DD55" s="762"/>
      <c r="DE55" s="762"/>
      <c r="DF55" s="762"/>
      <c r="DG55" s="762"/>
      <c r="DH55" s="762"/>
      <c r="DI55" s="762"/>
      <c r="DJ55" s="762"/>
      <c r="DK55" s="762"/>
      <c r="DL55" s="762"/>
      <c r="DM55" s="762"/>
      <c r="DN55" s="762"/>
      <c r="DO55" s="762"/>
      <c r="DP55" s="762"/>
      <c r="DQ55" s="762"/>
      <c r="DR55" s="762"/>
      <c r="DS55" s="762"/>
      <c r="DT55" s="762"/>
      <c r="DU55" s="762"/>
      <c r="DV55" s="762"/>
      <c r="DW55" s="762"/>
      <c r="DX55" s="762"/>
      <c r="DY55" s="762"/>
      <c r="DZ55" s="762"/>
      <c r="EA55" s="762"/>
      <c r="EB55" s="762"/>
      <c r="EC55" s="762"/>
      <c r="ED55" s="762"/>
      <c r="EE55" s="762"/>
      <c r="EF55" s="762"/>
      <c r="EG55" s="762"/>
    </row>
    <row r="56" spans="1:137" ht="18.75" x14ac:dyDescent="0.25">
      <c r="A56" s="763"/>
      <c r="B56" s="763"/>
      <c r="C56" s="763"/>
      <c r="D56" s="763"/>
      <c r="E56" s="763"/>
      <c r="F56" s="763"/>
      <c r="G56" s="763"/>
      <c r="H56" s="763"/>
      <c r="Q56" s="795"/>
      <c r="R56" s="796"/>
      <c r="AB56" s="845"/>
      <c r="AG56" s="795"/>
      <c r="AH56" s="796"/>
      <c r="AW56" s="795"/>
      <c r="AX56" s="796"/>
      <c r="BL56" s="762"/>
      <c r="BM56" s="762"/>
      <c r="BN56" s="762"/>
      <c r="BO56" s="762"/>
      <c r="BP56" s="762"/>
      <c r="BQ56" s="762"/>
      <c r="BR56" s="762"/>
      <c r="BS56" s="762"/>
      <c r="BT56" s="762"/>
      <c r="BU56" s="762"/>
      <c r="BV56" s="762"/>
      <c r="BW56" s="762"/>
      <c r="BX56" s="762"/>
      <c r="BY56" s="762"/>
      <c r="BZ56" s="762"/>
      <c r="CA56" s="762"/>
      <c r="CB56" s="762"/>
      <c r="CC56" s="762"/>
      <c r="CD56" s="762"/>
      <c r="CE56" s="762"/>
      <c r="CF56" s="762"/>
      <c r="CG56" s="762"/>
      <c r="CH56" s="762"/>
      <c r="CI56" s="762"/>
      <c r="CJ56" s="762"/>
      <c r="CK56" s="762"/>
      <c r="CL56" s="762"/>
      <c r="CM56" s="762"/>
      <c r="CN56" s="762"/>
      <c r="CO56" s="762"/>
      <c r="CP56" s="762"/>
      <c r="CQ56" s="762"/>
      <c r="CR56" s="762"/>
      <c r="CS56" s="762"/>
      <c r="CT56" s="762"/>
      <c r="CU56" s="762"/>
      <c r="CV56" s="762"/>
      <c r="CW56" s="762"/>
      <c r="CX56" s="762"/>
      <c r="CY56" s="762"/>
      <c r="CZ56" s="762"/>
      <c r="DA56" s="762"/>
      <c r="DB56" s="762"/>
      <c r="DC56" s="762"/>
      <c r="DD56" s="762"/>
      <c r="DE56" s="762"/>
      <c r="DF56" s="762"/>
      <c r="DG56" s="762"/>
      <c r="DH56" s="762"/>
      <c r="DI56" s="762"/>
      <c r="DJ56" s="762"/>
      <c r="DK56" s="762"/>
      <c r="DL56" s="762"/>
      <c r="DM56" s="762"/>
      <c r="DN56" s="762"/>
      <c r="DO56" s="762"/>
      <c r="DP56" s="762"/>
      <c r="DQ56" s="762"/>
      <c r="DR56" s="762"/>
      <c r="DS56" s="762"/>
      <c r="DT56" s="762"/>
      <c r="DU56" s="762"/>
      <c r="DV56" s="762"/>
      <c r="DW56" s="762"/>
      <c r="DX56" s="762"/>
      <c r="DY56" s="762"/>
      <c r="DZ56" s="762"/>
      <c r="EA56" s="762"/>
      <c r="EB56" s="762"/>
      <c r="EC56" s="762"/>
      <c r="ED56" s="762"/>
      <c r="EE56" s="762"/>
      <c r="EF56" s="762"/>
      <c r="EG56" s="762"/>
    </row>
    <row r="57" spans="1:137" x14ac:dyDescent="0.25">
      <c r="A57" s="763"/>
      <c r="B57" s="763"/>
      <c r="C57" s="763"/>
      <c r="D57" s="763"/>
      <c r="E57" s="763"/>
      <c r="F57" s="763"/>
      <c r="G57" s="763"/>
      <c r="H57" s="763"/>
      <c r="AB57" s="845"/>
      <c r="BL57" s="762"/>
      <c r="BM57" s="762"/>
      <c r="BN57" s="762"/>
      <c r="BO57" s="762"/>
      <c r="BP57" s="762"/>
      <c r="BQ57" s="762"/>
      <c r="BR57" s="762"/>
      <c r="BS57" s="762"/>
      <c r="BT57" s="762"/>
      <c r="BU57" s="762"/>
      <c r="BV57" s="762"/>
      <c r="BW57" s="762"/>
      <c r="BX57" s="762"/>
      <c r="BY57" s="762"/>
      <c r="BZ57" s="762"/>
      <c r="CA57" s="762"/>
      <c r="CB57" s="762"/>
      <c r="CC57" s="762"/>
      <c r="CD57" s="762"/>
      <c r="CE57" s="762"/>
      <c r="CF57" s="762"/>
      <c r="CG57" s="762"/>
      <c r="CH57" s="762"/>
      <c r="CI57" s="762"/>
      <c r="CJ57" s="762"/>
      <c r="CK57" s="762"/>
      <c r="CL57" s="762"/>
      <c r="CM57" s="762"/>
      <c r="CN57" s="762"/>
      <c r="CO57" s="762"/>
      <c r="CP57" s="762"/>
      <c r="CQ57" s="762"/>
      <c r="CR57" s="762"/>
      <c r="CS57" s="762"/>
      <c r="CT57" s="762"/>
      <c r="CU57" s="762"/>
      <c r="CV57" s="762"/>
      <c r="CW57" s="762"/>
      <c r="CX57" s="762"/>
      <c r="CY57" s="762"/>
      <c r="CZ57" s="762"/>
      <c r="DA57" s="762"/>
      <c r="DB57" s="762"/>
      <c r="DC57" s="762"/>
      <c r="DD57" s="762"/>
      <c r="DE57" s="762"/>
      <c r="DF57" s="762"/>
      <c r="DG57" s="762"/>
      <c r="DH57" s="762"/>
      <c r="DI57" s="762"/>
      <c r="DJ57" s="762"/>
      <c r="DK57" s="762"/>
      <c r="DL57" s="762"/>
      <c r="DM57" s="762"/>
      <c r="DN57" s="762"/>
      <c r="DO57" s="762"/>
      <c r="DP57" s="762"/>
      <c r="DQ57" s="762"/>
      <c r="DR57" s="762"/>
      <c r="DS57" s="762"/>
      <c r="DT57" s="762"/>
      <c r="DU57" s="762"/>
      <c r="DV57" s="762"/>
      <c r="DW57" s="762"/>
      <c r="DX57" s="762"/>
      <c r="DY57" s="762"/>
      <c r="DZ57" s="762"/>
      <c r="EA57" s="762"/>
      <c r="EB57" s="762"/>
      <c r="EC57" s="762"/>
      <c r="ED57" s="762"/>
      <c r="EE57" s="762"/>
      <c r="EF57" s="762"/>
      <c r="EG57" s="762"/>
    </row>
    <row r="58" spans="1:137" x14ac:dyDescent="0.25">
      <c r="A58" s="763"/>
      <c r="B58" s="763"/>
      <c r="C58" s="763"/>
      <c r="D58" s="763"/>
      <c r="E58" s="763"/>
      <c r="F58" s="763"/>
      <c r="G58" s="763"/>
      <c r="H58" s="763"/>
      <c r="AB58" s="845"/>
      <c r="BL58" s="762"/>
      <c r="BM58" s="762"/>
      <c r="BN58" s="762"/>
      <c r="BO58" s="762"/>
      <c r="BP58" s="762"/>
      <c r="BQ58" s="762"/>
      <c r="BR58" s="762"/>
      <c r="BS58" s="762"/>
      <c r="BT58" s="762"/>
      <c r="BU58" s="762"/>
      <c r="BV58" s="762"/>
      <c r="BW58" s="762"/>
      <c r="BX58" s="762"/>
      <c r="BY58" s="762"/>
      <c r="BZ58" s="762"/>
      <c r="CA58" s="762"/>
      <c r="CB58" s="762"/>
      <c r="CC58" s="762"/>
      <c r="CD58" s="762"/>
      <c r="CE58" s="762"/>
      <c r="CF58" s="762"/>
      <c r="CG58" s="762"/>
      <c r="CH58" s="762"/>
      <c r="CI58" s="762"/>
      <c r="CJ58" s="762"/>
      <c r="CK58" s="762"/>
      <c r="CL58" s="762"/>
      <c r="CM58" s="762"/>
      <c r="CN58" s="762"/>
      <c r="CO58" s="762"/>
      <c r="CP58" s="762"/>
      <c r="CQ58" s="762"/>
      <c r="CR58" s="762"/>
      <c r="CS58" s="762"/>
      <c r="CT58" s="762"/>
      <c r="CU58" s="762"/>
      <c r="CV58" s="762"/>
      <c r="CW58" s="762"/>
      <c r="CX58" s="762"/>
      <c r="CY58" s="762"/>
      <c r="CZ58" s="762"/>
      <c r="DA58" s="762"/>
      <c r="DB58" s="762"/>
      <c r="DC58" s="762"/>
      <c r="DD58" s="762"/>
      <c r="DE58" s="762"/>
      <c r="DF58" s="762"/>
      <c r="DG58" s="762"/>
      <c r="DH58" s="762"/>
      <c r="DI58" s="762"/>
      <c r="DJ58" s="762"/>
      <c r="DK58" s="762"/>
      <c r="DL58" s="762"/>
      <c r="DM58" s="762"/>
      <c r="DN58" s="762"/>
      <c r="DO58" s="762"/>
      <c r="DP58" s="762"/>
      <c r="DQ58" s="762"/>
      <c r="DR58" s="762"/>
      <c r="DS58" s="762"/>
      <c r="DT58" s="762"/>
      <c r="DU58" s="762"/>
      <c r="DV58" s="762"/>
      <c r="DW58" s="762"/>
      <c r="DX58" s="762"/>
      <c r="DY58" s="762"/>
      <c r="DZ58" s="762"/>
      <c r="EA58" s="762"/>
      <c r="EB58" s="762"/>
      <c r="EC58" s="762"/>
      <c r="ED58" s="762"/>
      <c r="EE58" s="762"/>
      <c r="EF58" s="762"/>
      <c r="EG58" s="762"/>
    </row>
    <row r="59" spans="1:137" x14ac:dyDescent="0.25">
      <c r="A59" s="763"/>
      <c r="B59" s="763"/>
      <c r="C59" s="763"/>
      <c r="D59" s="763"/>
      <c r="E59" s="763"/>
      <c r="F59" s="763"/>
      <c r="G59" s="763"/>
      <c r="H59" s="763"/>
      <c r="AC59" s="809"/>
      <c r="BL59" s="762"/>
      <c r="BM59" s="762"/>
      <c r="BN59" s="762"/>
      <c r="BO59" s="762"/>
      <c r="BP59" s="762"/>
      <c r="BQ59" s="762"/>
      <c r="BR59" s="762"/>
      <c r="BS59" s="762"/>
      <c r="BT59" s="762"/>
      <c r="BU59" s="762"/>
      <c r="BV59" s="762"/>
      <c r="BW59" s="762"/>
      <c r="BX59" s="762"/>
      <c r="BY59" s="762"/>
      <c r="BZ59" s="762"/>
      <c r="CA59" s="762"/>
      <c r="CB59" s="762"/>
      <c r="CC59" s="762"/>
      <c r="CD59" s="762"/>
      <c r="CE59" s="762"/>
      <c r="CF59" s="762"/>
      <c r="CG59" s="762"/>
      <c r="CH59" s="762"/>
      <c r="CI59" s="762"/>
      <c r="CJ59" s="762"/>
      <c r="CK59" s="762"/>
      <c r="CL59" s="762"/>
      <c r="CM59" s="762"/>
      <c r="CN59" s="762"/>
      <c r="CO59" s="762"/>
      <c r="CP59" s="762"/>
      <c r="CQ59" s="762"/>
      <c r="CR59" s="762"/>
      <c r="CS59" s="762"/>
      <c r="CT59" s="762"/>
      <c r="CU59" s="762"/>
      <c r="CV59" s="762"/>
      <c r="CW59" s="762"/>
      <c r="CX59" s="762"/>
      <c r="CY59" s="762"/>
      <c r="CZ59" s="762"/>
      <c r="DA59" s="762"/>
      <c r="DB59" s="762"/>
      <c r="DC59" s="762"/>
      <c r="DD59" s="762"/>
      <c r="DE59" s="762"/>
      <c r="DF59" s="762"/>
      <c r="DG59" s="762"/>
      <c r="DH59" s="762"/>
      <c r="DI59" s="762"/>
      <c r="DJ59" s="762"/>
      <c r="DK59" s="762"/>
      <c r="DL59" s="762"/>
      <c r="DM59" s="762"/>
      <c r="DN59" s="762"/>
      <c r="DO59" s="762"/>
      <c r="DP59" s="762"/>
      <c r="DQ59" s="762"/>
      <c r="DR59" s="762"/>
      <c r="DS59" s="762"/>
      <c r="DT59" s="762"/>
      <c r="DU59" s="762"/>
      <c r="DV59" s="762"/>
      <c r="DW59" s="762"/>
      <c r="DX59" s="762"/>
      <c r="DY59" s="762"/>
      <c r="DZ59" s="762"/>
      <c r="EA59" s="762"/>
      <c r="EB59" s="762"/>
      <c r="EC59" s="762"/>
      <c r="ED59" s="762"/>
      <c r="EE59" s="762"/>
      <c r="EF59" s="762"/>
      <c r="EG59" s="762"/>
    </row>
    <row r="60" spans="1:137" x14ac:dyDescent="0.25">
      <c r="A60" s="763"/>
      <c r="B60" s="763"/>
      <c r="C60" s="763"/>
      <c r="D60" s="763"/>
      <c r="E60" s="763"/>
      <c r="F60" s="763"/>
      <c r="G60" s="763"/>
      <c r="H60" s="763"/>
      <c r="BL60" s="762"/>
      <c r="BM60" s="762"/>
      <c r="BN60" s="762"/>
      <c r="BO60" s="762"/>
      <c r="BP60" s="762"/>
      <c r="BQ60" s="762"/>
      <c r="BR60" s="762"/>
      <c r="BS60" s="762"/>
      <c r="BT60" s="762"/>
      <c r="BU60" s="762"/>
      <c r="BV60" s="762"/>
      <c r="BW60" s="762"/>
      <c r="BX60" s="762"/>
      <c r="BY60" s="762"/>
      <c r="BZ60" s="762"/>
      <c r="CA60" s="762"/>
      <c r="CB60" s="762"/>
      <c r="CC60" s="762"/>
      <c r="CD60" s="762"/>
      <c r="CE60" s="762"/>
      <c r="CF60" s="762"/>
      <c r="CG60" s="762"/>
      <c r="CH60" s="762"/>
      <c r="CI60" s="762"/>
      <c r="CJ60" s="762"/>
      <c r="CK60" s="762"/>
      <c r="CL60" s="762"/>
      <c r="CM60" s="762"/>
      <c r="CN60" s="762"/>
      <c r="CO60" s="762"/>
      <c r="CP60" s="762"/>
      <c r="CQ60" s="762"/>
      <c r="CR60" s="762"/>
      <c r="CS60" s="762"/>
      <c r="CT60" s="762"/>
      <c r="CU60" s="762"/>
      <c r="CV60" s="762"/>
      <c r="CW60" s="762"/>
      <c r="CX60" s="762"/>
      <c r="CY60" s="762"/>
      <c r="CZ60" s="762"/>
      <c r="DA60" s="762"/>
      <c r="DB60" s="762"/>
      <c r="DC60" s="762"/>
      <c r="DD60" s="762"/>
      <c r="DE60" s="762"/>
      <c r="DF60" s="762"/>
      <c r="DG60" s="762"/>
      <c r="DH60" s="762"/>
      <c r="DI60" s="762"/>
      <c r="DJ60" s="762"/>
      <c r="DK60" s="762"/>
      <c r="DL60" s="762"/>
      <c r="DM60" s="762"/>
      <c r="DN60" s="762"/>
      <c r="DO60" s="762"/>
      <c r="DP60" s="762"/>
      <c r="DQ60" s="762"/>
      <c r="DR60" s="762"/>
      <c r="DS60" s="762"/>
      <c r="DT60" s="762"/>
      <c r="DU60" s="762"/>
      <c r="DV60" s="762"/>
      <c r="DW60" s="762"/>
      <c r="DX60" s="762"/>
      <c r="DY60" s="762"/>
      <c r="DZ60" s="762"/>
      <c r="EA60" s="762"/>
      <c r="EB60" s="762"/>
      <c r="EC60" s="762"/>
      <c r="ED60" s="762"/>
      <c r="EE60" s="762"/>
      <c r="EF60" s="762"/>
      <c r="EG60" s="762"/>
    </row>
    <row r="61" spans="1:137" x14ac:dyDescent="0.25">
      <c r="A61" s="763"/>
      <c r="B61" s="763"/>
      <c r="C61" s="763"/>
      <c r="D61" s="763"/>
      <c r="E61" s="763"/>
      <c r="F61" s="763"/>
      <c r="G61" s="763"/>
      <c r="H61" s="763"/>
      <c r="BL61" s="762"/>
      <c r="BM61" s="762"/>
      <c r="BN61" s="762"/>
      <c r="BO61" s="762"/>
      <c r="BP61" s="762"/>
      <c r="BQ61" s="762"/>
      <c r="BR61" s="762"/>
      <c r="BS61" s="762"/>
      <c r="BT61" s="762"/>
      <c r="BU61" s="762"/>
      <c r="BV61" s="762"/>
      <c r="BW61" s="762"/>
      <c r="BX61" s="762"/>
      <c r="BY61" s="762"/>
      <c r="BZ61" s="762"/>
      <c r="CA61" s="762"/>
      <c r="CB61" s="762"/>
      <c r="CC61" s="762"/>
      <c r="CD61" s="762"/>
      <c r="CE61" s="762"/>
      <c r="CF61" s="762"/>
      <c r="CG61" s="762"/>
      <c r="CH61" s="762"/>
      <c r="CI61" s="762"/>
      <c r="CJ61" s="762"/>
      <c r="CK61" s="762"/>
      <c r="CL61" s="762"/>
      <c r="CM61" s="762"/>
      <c r="CN61" s="762"/>
      <c r="CO61" s="762"/>
      <c r="CP61" s="762"/>
      <c r="CQ61" s="762"/>
      <c r="CR61" s="762"/>
      <c r="CS61" s="762"/>
      <c r="CT61" s="762"/>
      <c r="CU61" s="762"/>
      <c r="CV61" s="762"/>
      <c r="CW61" s="762"/>
      <c r="CX61" s="762"/>
      <c r="CY61" s="762"/>
      <c r="CZ61" s="762"/>
      <c r="DA61" s="762"/>
      <c r="DB61" s="762"/>
      <c r="DC61" s="762"/>
      <c r="DD61" s="762"/>
      <c r="DE61" s="762"/>
      <c r="DF61" s="762"/>
      <c r="DG61" s="762"/>
      <c r="DH61" s="762"/>
      <c r="DI61" s="762"/>
      <c r="DJ61" s="762"/>
      <c r="DK61" s="762"/>
      <c r="DL61" s="762"/>
      <c r="DM61" s="762"/>
      <c r="DN61" s="762"/>
      <c r="DO61" s="762"/>
      <c r="DP61" s="762"/>
      <c r="DQ61" s="762"/>
      <c r="DR61" s="762"/>
      <c r="DS61" s="762"/>
      <c r="DT61" s="762"/>
      <c r="DU61" s="762"/>
      <c r="DV61" s="762"/>
      <c r="DW61" s="762"/>
      <c r="DX61" s="762"/>
      <c r="DY61" s="762"/>
      <c r="DZ61" s="762"/>
      <c r="EA61" s="762"/>
      <c r="EB61" s="762"/>
      <c r="EC61" s="762"/>
      <c r="ED61" s="762"/>
      <c r="EE61" s="762"/>
      <c r="EF61" s="762"/>
      <c r="EG61" s="762"/>
    </row>
    <row r="62" spans="1:137" x14ac:dyDescent="0.25">
      <c r="A62" s="763"/>
      <c r="B62" s="763"/>
      <c r="C62" s="763"/>
      <c r="D62" s="763"/>
      <c r="E62" s="763"/>
      <c r="F62" s="763"/>
      <c r="G62" s="763"/>
      <c r="H62" s="763"/>
      <c r="BL62" s="762"/>
      <c r="BM62" s="762"/>
      <c r="BN62" s="762"/>
      <c r="BO62" s="762"/>
      <c r="BP62" s="762"/>
      <c r="BQ62" s="762"/>
      <c r="BR62" s="762"/>
      <c r="BS62" s="762"/>
      <c r="BT62" s="762"/>
      <c r="BU62" s="762"/>
      <c r="BV62" s="762"/>
      <c r="BW62" s="762"/>
      <c r="BX62" s="762"/>
      <c r="BY62" s="762"/>
      <c r="BZ62" s="762"/>
      <c r="CA62" s="762"/>
      <c r="CB62" s="762"/>
      <c r="CC62" s="762"/>
      <c r="CD62" s="762"/>
      <c r="CE62" s="762"/>
      <c r="CF62" s="762"/>
      <c r="CG62" s="762"/>
      <c r="CH62" s="762"/>
      <c r="CI62" s="762"/>
      <c r="CJ62" s="762"/>
      <c r="CK62" s="762"/>
      <c r="CL62" s="762"/>
      <c r="CM62" s="762"/>
      <c r="CN62" s="762"/>
      <c r="CO62" s="762"/>
      <c r="CP62" s="762"/>
      <c r="CQ62" s="762"/>
      <c r="CR62" s="762"/>
      <c r="CS62" s="762"/>
      <c r="CT62" s="762"/>
      <c r="CU62" s="762"/>
      <c r="CV62" s="762"/>
      <c r="CW62" s="762"/>
      <c r="CX62" s="762"/>
      <c r="CY62" s="762"/>
      <c r="CZ62" s="762"/>
      <c r="DA62" s="762"/>
      <c r="DB62" s="762"/>
      <c r="DC62" s="762"/>
      <c r="DD62" s="762"/>
      <c r="DE62" s="762"/>
      <c r="DF62" s="762"/>
      <c r="DG62" s="762"/>
      <c r="DH62" s="762"/>
      <c r="DI62" s="762"/>
      <c r="DJ62" s="762"/>
      <c r="DK62" s="762"/>
      <c r="DL62" s="762"/>
      <c r="DM62" s="762"/>
      <c r="DN62" s="762"/>
      <c r="DO62" s="762"/>
      <c r="DP62" s="762"/>
      <c r="DQ62" s="762"/>
      <c r="DR62" s="762"/>
      <c r="DS62" s="762"/>
      <c r="DT62" s="762"/>
      <c r="DU62" s="762"/>
      <c r="DV62" s="762"/>
      <c r="DW62" s="762"/>
      <c r="DX62" s="762"/>
      <c r="DY62" s="762"/>
      <c r="DZ62" s="762"/>
      <c r="EA62" s="762"/>
      <c r="EB62" s="762"/>
      <c r="EC62" s="762"/>
      <c r="ED62" s="762"/>
      <c r="EE62" s="762"/>
      <c r="EF62" s="762"/>
      <c r="EG62" s="762"/>
    </row>
    <row r="63" spans="1:137" x14ac:dyDescent="0.25">
      <c r="A63" s="763"/>
      <c r="B63" s="763"/>
      <c r="C63" s="763"/>
      <c r="D63" s="763"/>
      <c r="E63" s="763"/>
      <c r="F63" s="763"/>
      <c r="G63" s="763"/>
      <c r="H63" s="763"/>
      <c r="BL63" s="762"/>
      <c r="BM63" s="762"/>
      <c r="BN63" s="762"/>
      <c r="BO63" s="762"/>
      <c r="BP63" s="762"/>
      <c r="BQ63" s="762"/>
      <c r="BR63" s="762"/>
      <c r="BS63" s="762"/>
      <c r="BT63" s="762"/>
      <c r="BU63" s="762"/>
      <c r="BV63" s="762"/>
      <c r="BW63" s="762"/>
      <c r="BX63" s="762"/>
      <c r="BY63" s="762"/>
      <c r="BZ63" s="762"/>
      <c r="CA63" s="762"/>
      <c r="CB63" s="762"/>
      <c r="CC63" s="762"/>
      <c r="CD63" s="762"/>
      <c r="CE63" s="762"/>
      <c r="CF63" s="762"/>
      <c r="CG63" s="762"/>
      <c r="CH63" s="762"/>
      <c r="CI63" s="762"/>
      <c r="CJ63" s="762"/>
      <c r="CK63" s="762"/>
      <c r="CL63" s="762"/>
      <c r="CM63" s="762"/>
      <c r="CN63" s="762"/>
      <c r="CO63" s="762"/>
      <c r="CP63" s="762"/>
      <c r="CQ63" s="762"/>
      <c r="CR63" s="762"/>
      <c r="CS63" s="762"/>
      <c r="CT63" s="762"/>
      <c r="CU63" s="762"/>
      <c r="CV63" s="762"/>
      <c r="CW63" s="762"/>
      <c r="CX63" s="762"/>
      <c r="CY63" s="762"/>
      <c r="CZ63" s="762"/>
      <c r="DA63" s="762"/>
      <c r="DB63" s="762"/>
      <c r="DC63" s="762"/>
      <c r="DD63" s="762"/>
      <c r="DE63" s="762"/>
      <c r="DF63" s="762"/>
      <c r="DG63" s="762"/>
      <c r="DH63" s="762"/>
      <c r="DI63" s="762"/>
      <c r="DJ63" s="762"/>
      <c r="DK63" s="762"/>
      <c r="DL63" s="762"/>
      <c r="DM63" s="762"/>
      <c r="DN63" s="762"/>
      <c r="DO63" s="762"/>
      <c r="DP63" s="762"/>
      <c r="DQ63" s="762"/>
      <c r="DR63" s="762"/>
      <c r="DS63" s="762"/>
      <c r="DT63" s="762"/>
      <c r="DU63" s="762"/>
      <c r="DV63" s="762"/>
      <c r="DW63" s="762"/>
      <c r="DX63" s="762"/>
      <c r="DY63" s="762"/>
      <c r="DZ63" s="762"/>
      <c r="EA63" s="762"/>
      <c r="EB63" s="762"/>
      <c r="EC63" s="762"/>
      <c r="ED63" s="762"/>
      <c r="EE63" s="762"/>
      <c r="EF63" s="762"/>
      <c r="EG63" s="762"/>
    </row>
    <row r="64" spans="1:137" x14ac:dyDescent="0.25">
      <c r="A64" s="763"/>
      <c r="B64" s="763"/>
      <c r="C64" s="763"/>
      <c r="D64" s="763"/>
      <c r="E64" s="763"/>
      <c r="F64" s="763"/>
      <c r="G64" s="763"/>
      <c r="H64" s="763"/>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2"/>
      <c r="CI64" s="762"/>
      <c r="CJ64" s="762"/>
      <c r="CK64" s="762"/>
      <c r="CL64" s="762"/>
      <c r="CM64" s="762"/>
      <c r="CN64" s="762"/>
      <c r="CO64" s="762"/>
      <c r="CP64" s="762"/>
      <c r="CQ64" s="762"/>
      <c r="CR64" s="762"/>
      <c r="CS64" s="762"/>
      <c r="CT64" s="762"/>
      <c r="CU64" s="762"/>
      <c r="CV64" s="762"/>
      <c r="CW64" s="762"/>
      <c r="CX64" s="762"/>
      <c r="CY64" s="762"/>
      <c r="CZ64" s="762"/>
      <c r="DA64" s="762"/>
      <c r="DB64" s="762"/>
      <c r="DC64" s="762"/>
      <c r="DD64" s="762"/>
      <c r="DE64" s="762"/>
      <c r="DF64" s="762"/>
      <c r="DG64" s="762"/>
      <c r="DH64" s="762"/>
      <c r="DI64" s="762"/>
      <c r="DJ64" s="762"/>
      <c r="DK64" s="762"/>
      <c r="DL64" s="762"/>
      <c r="DM64" s="762"/>
      <c r="DN64" s="762"/>
      <c r="DO64" s="762"/>
      <c r="DP64" s="762"/>
      <c r="DQ64" s="762"/>
      <c r="DR64" s="762"/>
      <c r="DS64" s="762"/>
      <c r="DT64" s="762"/>
      <c r="DU64" s="762"/>
      <c r="DV64" s="762"/>
      <c r="DW64" s="762"/>
      <c r="DX64" s="762"/>
      <c r="DY64" s="762"/>
      <c r="DZ64" s="762"/>
      <c r="EA64" s="762"/>
      <c r="EB64" s="762"/>
      <c r="EC64" s="762"/>
      <c r="ED64" s="762"/>
      <c r="EE64" s="762"/>
      <c r="EF64" s="762"/>
      <c r="EG64" s="762"/>
    </row>
    <row r="65" spans="1:137" x14ac:dyDescent="0.25">
      <c r="A65" s="763"/>
      <c r="B65" s="763"/>
      <c r="C65" s="763"/>
      <c r="D65" s="763"/>
      <c r="E65" s="763"/>
      <c r="F65" s="763"/>
      <c r="G65" s="763"/>
      <c r="H65" s="763"/>
      <c r="BL65" s="762"/>
      <c r="BM65" s="762"/>
      <c r="BN65" s="762"/>
      <c r="BO65" s="762"/>
      <c r="BP65" s="762"/>
      <c r="BQ65" s="762"/>
      <c r="BR65" s="762"/>
      <c r="BS65" s="762"/>
      <c r="BT65" s="762"/>
      <c r="BU65" s="762"/>
      <c r="BV65" s="762"/>
      <c r="BW65" s="762"/>
      <c r="BX65" s="762"/>
      <c r="BY65" s="762"/>
      <c r="BZ65" s="762"/>
      <c r="CA65" s="762"/>
      <c r="CB65" s="762"/>
      <c r="CC65" s="762"/>
      <c r="CD65" s="762"/>
      <c r="CE65" s="762"/>
      <c r="CF65" s="762"/>
      <c r="CG65" s="762"/>
      <c r="CH65" s="762"/>
      <c r="CI65" s="762"/>
      <c r="CJ65" s="762"/>
      <c r="CK65" s="762"/>
      <c r="CL65" s="762"/>
      <c r="CM65" s="762"/>
      <c r="CN65" s="762"/>
      <c r="CO65" s="762"/>
      <c r="CP65" s="762"/>
      <c r="CQ65" s="762"/>
      <c r="CR65" s="762"/>
      <c r="CS65" s="762"/>
      <c r="CT65" s="762"/>
      <c r="CU65" s="762"/>
      <c r="CV65" s="762"/>
      <c r="CW65" s="762"/>
      <c r="CX65" s="762"/>
      <c r="CY65" s="762"/>
      <c r="CZ65" s="762"/>
      <c r="DA65" s="762"/>
      <c r="DB65" s="762"/>
      <c r="DC65" s="762"/>
      <c r="DD65" s="762"/>
      <c r="DE65" s="762"/>
      <c r="DF65" s="762"/>
      <c r="DG65" s="762"/>
      <c r="DH65" s="762"/>
      <c r="DI65" s="762"/>
      <c r="DJ65" s="762"/>
      <c r="DK65" s="762"/>
      <c r="DL65" s="762"/>
      <c r="DM65" s="762"/>
      <c r="DN65" s="762"/>
      <c r="DO65" s="762"/>
      <c r="DP65" s="762"/>
      <c r="DQ65" s="762"/>
      <c r="DR65" s="762"/>
      <c r="DS65" s="762"/>
      <c r="DT65" s="762"/>
      <c r="DU65" s="762"/>
      <c r="DV65" s="762"/>
      <c r="DW65" s="762"/>
      <c r="DX65" s="762"/>
      <c r="DY65" s="762"/>
      <c r="DZ65" s="762"/>
      <c r="EA65" s="762"/>
      <c r="EB65" s="762"/>
      <c r="EC65" s="762"/>
      <c r="ED65" s="762"/>
      <c r="EE65" s="762"/>
      <c r="EF65" s="762"/>
      <c r="EG65" s="762"/>
    </row>
    <row r="66" spans="1:137" x14ac:dyDescent="0.25">
      <c r="A66" s="763"/>
      <c r="B66" s="763"/>
      <c r="C66" s="763"/>
      <c r="D66" s="763"/>
      <c r="E66" s="763"/>
      <c r="F66" s="763"/>
      <c r="G66" s="763"/>
      <c r="H66" s="763"/>
      <c r="BL66" s="762"/>
      <c r="BM66" s="762"/>
      <c r="BN66" s="762"/>
      <c r="BO66" s="762"/>
      <c r="BP66" s="762"/>
      <c r="BQ66" s="762"/>
      <c r="BR66" s="762"/>
      <c r="BS66" s="762"/>
      <c r="BT66" s="762"/>
      <c r="BU66" s="762"/>
      <c r="BV66" s="762"/>
      <c r="BW66" s="762"/>
      <c r="BX66" s="762"/>
      <c r="BY66" s="762"/>
      <c r="BZ66" s="762"/>
      <c r="CA66" s="762"/>
      <c r="CB66" s="762"/>
      <c r="CC66" s="762"/>
      <c r="CD66" s="762"/>
      <c r="CE66" s="762"/>
      <c r="CF66" s="762"/>
      <c r="CG66" s="762"/>
      <c r="CH66" s="762"/>
      <c r="CI66" s="762"/>
      <c r="CJ66" s="762"/>
      <c r="CK66" s="762"/>
      <c r="CL66" s="762"/>
      <c r="CM66" s="762"/>
      <c r="CN66" s="762"/>
      <c r="CO66" s="762"/>
      <c r="CP66" s="762"/>
      <c r="CQ66" s="762"/>
      <c r="CR66" s="762"/>
      <c r="CS66" s="762"/>
      <c r="CT66" s="762"/>
      <c r="CU66" s="762"/>
      <c r="CV66" s="762"/>
      <c r="CW66" s="762"/>
      <c r="CX66" s="762"/>
      <c r="CY66" s="762"/>
      <c r="CZ66" s="762"/>
      <c r="DA66" s="762"/>
      <c r="DB66" s="762"/>
      <c r="DC66" s="762"/>
      <c r="DD66" s="762"/>
      <c r="DE66" s="762"/>
      <c r="DF66" s="762"/>
      <c r="DG66" s="762"/>
      <c r="DH66" s="762"/>
      <c r="DI66" s="762"/>
      <c r="DJ66" s="762"/>
      <c r="DK66" s="762"/>
      <c r="DL66" s="762"/>
      <c r="DM66" s="762"/>
      <c r="DN66" s="762"/>
      <c r="DO66" s="762"/>
      <c r="DP66" s="762"/>
      <c r="DQ66" s="762"/>
      <c r="DR66" s="762"/>
      <c r="DS66" s="762"/>
      <c r="DT66" s="762"/>
      <c r="DU66" s="762"/>
      <c r="DV66" s="762"/>
      <c r="DW66" s="762"/>
      <c r="DX66" s="762"/>
      <c r="DY66" s="762"/>
      <c r="DZ66" s="762"/>
      <c r="EA66" s="762"/>
      <c r="EB66" s="762"/>
      <c r="EC66" s="762"/>
      <c r="ED66" s="762"/>
      <c r="EE66" s="762"/>
      <c r="EF66" s="762"/>
      <c r="EG66" s="762"/>
    </row>
    <row r="67" spans="1:137" x14ac:dyDescent="0.25">
      <c r="A67" s="763"/>
      <c r="B67" s="763"/>
      <c r="C67" s="763"/>
      <c r="D67" s="763"/>
      <c r="E67" s="763"/>
      <c r="F67" s="763"/>
      <c r="G67" s="763"/>
      <c r="H67" s="763"/>
      <c r="BL67" s="762"/>
      <c r="BM67" s="762"/>
      <c r="BN67" s="762"/>
      <c r="BO67" s="762"/>
      <c r="BP67" s="762"/>
      <c r="BQ67" s="762"/>
      <c r="BR67" s="762"/>
      <c r="BS67" s="762"/>
      <c r="BT67" s="762"/>
      <c r="BU67" s="762"/>
      <c r="BV67" s="762"/>
      <c r="BW67" s="762"/>
      <c r="BX67" s="762"/>
      <c r="BY67" s="762"/>
      <c r="BZ67" s="762"/>
      <c r="CA67" s="762"/>
      <c r="CB67" s="762"/>
      <c r="CC67" s="762"/>
      <c r="CD67" s="762"/>
      <c r="CE67" s="762"/>
      <c r="CF67" s="762"/>
      <c r="CG67" s="762"/>
      <c r="CH67" s="762"/>
      <c r="CI67" s="762"/>
      <c r="CJ67" s="762"/>
      <c r="CK67" s="762"/>
      <c r="CL67" s="762"/>
      <c r="CM67" s="762"/>
      <c r="CN67" s="762"/>
      <c r="CO67" s="762"/>
      <c r="CP67" s="762"/>
      <c r="CQ67" s="762"/>
      <c r="CR67" s="762"/>
      <c r="CS67" s="762"/>
      <c r="CT67" s="762"/>
      <c r="CU67" s="762"/>
      <c r="CV67" s="762"/>
      <c r="CW67" s="762"/>
      <c r="CX67" s="762"/>
      <c r="CY67" s="762"/>
      <c r="CZ67" s="762"/>
      <c r="DA67" s="762"/>
      <c r="DB67" s="762"/>
      <c r="DC67" s="762"/>
      <c r="DD67" s="762"/>
      <c r="DE67" s="762"/>
      <c r="DF67" s="762"/>
      <c r="DG67" s="762"/>
      <c r="DH67" s="762"/>
      <c r="DI67" s="762"/>
      <c r="DJ67" s="762"/>
      <c r="DK67" s="762"/>
      <c r="DL67" s="762"/>
      <c r="DM67" s="762"/>
      <c r="DN67" s="762"/>
      <c r="DO67" s="762"/>
      <c r="DP67" s="762"/>
      <c r="DQ67" s="762"/>
      <c r="DR67" s="762"/>
      <c r="DS67" s="762"/>
      <c r="DT67" s="762"/>
      <c r="DU67" s="762"/>
      <c r="DV67" s="762"/>
      <c r="DW67" s="762"/>
      <c r="DX67" s="762"/>
      <c r="DY67" s="762"/>
      <c r="DZ67" s="762"/>
      <c r="EA67" s="762"/>
      <c r="EB67" s="762"/>
      <c r="EC67" s="762"/>
      <c r="ED67" s="762"/>
      <c r="EE67" s="762"/>
      <c r="EF67" s="762"/>
      <c r="EG67" s="762"/>
    </row>
    <row r="68" spans="1:137" x14ac:dyDescent="0.25">
      <c r="A68" s="763"/>
      <c r="B68" s="763"/>
      <c r="C68" s="763"/>
      <c r="D68" s="763"/>
      <c r="E68" s="763"/>
      <c r="F68" s="763"/>
      <c r="G68" s="763"/>
      <c r="H68" s="763"/>
      <c r="BL68" s="762"/>
      <c r="BM68" s="762"/>
      <c r="BN68" s="762"/>
      <c r="BO68" s="762"/>
      <c r="BP68" s="762"/>
      <c r="BQ68" s="762"/>
      <c r="BR68" s="762"/>
      <c r="BS68" s="762"/>
      <c r="BT68" s="762"/>
      <c r="BU68" s="762"/>
      <c r="BV68" s="762"/>
      <c r="BW68" s="762"/>
      <c r="BX68" s="762"/>
      <c r="BY68" s="762"/>
      <c r="BZ68" s="762"/>
      <c r="CA68" s="762"/>
      <c r="CB68" s="762"/>
      <c r="CC68" s="762"/>
      <c r="CD68" s="762"/>
      <c r="CE68" s="762"/>
      <c r="CF68" s="762"/>
      <c r="CG68" s="762"/>
      <c r="CH68" s="762"/>
      <c r="CI68" s="762"/>
      <c r="CJ68" s="762"/>
      <c r="CK68" s="762"/>
      <c r="CL68" s="762"/>
      <c r="CM68" s="762"/>
      <c r="CN68" s="762"/>
      <c r="CO68" s="762"/>
      <c r="CP68" s="762"/>
      <c r="CQ68" s="762"/>
      <c r="CR68" s="762"/>
      <c r="CS68" s="762"/>
      <c r="CT68" s="762"/>
      <c r="CU68" s="762"/>
      <c r="CV68" s="762"/>
      <c r="CW68" s="762"/>
      <c r="CX68" s="762"/>
      <c r="CY68" s="762"/>
      <c r="CZ68" s="762"/>
      <c r="DA68" s="762"/>
      <c r="DB68" s="762"/>
      <c r="DC68" s="762"/>
      <c r="DD68" s="762"/>
      <c r="DE68" s="762"/>
      <c r="DF68" s="762"/>
      <c r="DG68" s="762"/>
      <c r="DH68" s="762"/>
      <c r="DI68" s="762"/>
      <c r="DJ68" s="762"/>
      <c r="DK68" s="762"/>
      <c r="DL68" s="762"/>
      <c r="DM68" s="762"/>
      <c r="DN68" s="762"/>
      <c r="DO68" s="762"/>
      <c r="DP68" s="762"/>
      <c r="DQ68" s="762"/>
      <c r="DR68" s="762"/>
      <c r="DS68" s="762"/>
      <c r="DT68" s="762"/>
      <c r="DU68" s="762"/>
      <c r="DV68" s="762"/>
      <c r="DW68" s="762"/>
      <c r="DX68" s="762"/>
      <c r="DY68" s="762"/>
      <c r="DZ68" s="762"/>
      <c r="EA68" s="762"/>
      <c r="EB68" s="762"/>
      <c r="EC68" s="762"/>
      <c r="ED68" s="762"/>
      <c r="EE68" s="762"/>
      <c r="EF68" s="762"/>
      <c r="EG68" s="762"/>
    </row>
    <row r="69" spans="1:137" x14ac:dyDescent="0.25">
      <c r="A69" s="763"/>
      <c r="B69" s="763"/>
      <c r="C69" s="763"/>
      <c r="D69" s="763"/>
      <c r="E69" s="763"/>
      <c r="F69" s="763"/>
      <c r="G69" s="763"/>
      <c r="H69" s="763"/>
      <c r="BL69" s="762"/>
      <c r="BM69" s="762"/>
      <c r="BN69" s="762"/>
      <c r="BO69" s="762"/>
      <c r="BP69" s="762"/>
      <c r="BQ69" s="762"/>
      <c r="BR69" s="762"/>
      <c r="BS69" s="762"/>
      <c r="BT69" s="762"/>
      <c r="BU69" s="762"/>
      <c r="BV69" s="762"/>
      <c r="BW69" s="762"/>
      <c r="BX69" s="762"/>
      <c r="BY69" s="762"/>
      <c r="BZ69" s="762"/>
      <c r="CA69" s="762"/>
      <c r="CB69" s="762"/>
      <c r="CC69" s="762"/>
      <c r="CD69" s="762"/>
      <c r="CE69" s="762"/>
      <c r="CF69" s="762"/>
      <c r="CG69" s="762"/>
      <c r="CH69" s="762"/>
      <c r="CI69" s="762"/>
      <c r="CJ69" s="762"/>
      <c r="CK69" s="762"/>
      <c r="CL69" s="762"/>
      <c r="CM69" s="762"/>
      <c r="CN69" s="762"/>
      <c r="CO69" s="762"/>
      <c r="CP69" s="762"/>
      <c r="CQ69" s="762"/>
      <c r="CR69" s="762"/>
      <c r="CS69" s="762"/>
      <c r="CT69" s="762"/>
      <c r="CU69" s="762"/>
      <c r="CV69" s="762"/>
      <c r="CW69" s="762"/>
      <c r="CX69" s="762"/>
      <c r="CY69" s="762"/>
      <c r="CZ69" s="762"/>
      <c r="DA69" s="762"/>
      <c r="DB69" s="762"/>
      <c r="DC69" s="762"/>
      <c r="DD69" s="762"/>
      <c r="DE69" s="762"/>
      <c r="DF69" s="762"/>
      <c r="DG69" s="762"/>
      <c r="DH69" s="762"/>
      <c r="DI69" s="762"/>
      <c r="DJ69" s="762"/>
      <c r="DK69" s="762"/>
      <c r="DL69" s="762"/>
      <c r="DM69" s="762"/>
      <c r="DN69" s="762"/>
      <c r="DO69" s="762"/>
      <c r="DP69" s="762"/>
      <c r="DQ69" s="762"/>
      <c r="DR69" s="762"/>
      <c r="DS69" s="762"/>
      <c r="DT69" s="762"/>
      <c r="DU69" s="762"/>
      <c r="DV69" s="762"/>
      <c r="DW69" s="762"/>
      <c r="DX69" s="762"/>
      <c r="DY69" s="762"/>
      <c r="DZ69" s="762"/>
      <c r="EA69" s="762"/>
      <c r="EB69" s="762"/>
      <c r="EC69" s="762"/>
      <c r="ED69" s="762"/>
      <c r="EE69" s="762"/>
      <c r="EF69" s="762"/>
      <c r="EG69" s="762"/>
    </row>
    <row r="70" spans="1:137" x14ac:dyDescent="0.25">
      <c r="A70" s="763"/>
      <c r="B70" s="763"/>
      <c r="C70" s="763"/>
      <c r="D70" s="763"/>
      <c r="E70" s="763"/>
      <c r="F70" s="763"/>
      <c r="G70" s="763"/>
      <c r="H70" s="763"/>
      <c r="BL70" s="762"/>
      <c r="BM70" s="762"/>
      <c r="BN70" s="762"/>
      <c r="BO70" s="762"/>
      <c r="BP70" s="762"/>
      <c r="BQ70" s="762"/>
      <c r="BR70" s="762"/>
      <c r="BS70" s="762"/>
      <c r="BT70" s="762"/>
      <c r="BU70" s="762"/>
      <c r="BV70" s="762"/>
      <c r="BW70" s="762"/>
      <c r="BX70" s="762"/>
      <c r="BY70" s="762"/>
      <c r="BZ70" s="762"/>
      <c r="CA70" s="762"/>
      <c r="CB70" s="762"/>
      <c r="CC70" s="762"/>
      <c r="CD70" s="762"/>
      <c r="CE70" s="762"/>
      <c r="CF70" s="762"/>
      <c r="CG70" s="762"/>
      <c r="CH70" s="762"/>
      <c r="CI70" s="762"/>
      <c r="CJ70" s="762"/>
      <c r="CK70" s="762"/>
      <c r="CL70" s="762"/>
      <c r="CM70" s="762"/>
      <c r="CN70" s="762"/>
      <c r="CO70" s="762"/>
      <c r="CP70" s="762"/>
      <c r="CQ70" s="762"/>
      <c r="CR70" s="762"/>
      <c r="CS70" s="762"/>
      <c r="CT70" s="762"/>
      <c r="CU70" s="762"/>
      <c r="CV70" s="762"/>
      <c r="CW70" s="762"/>
      <c r="CX70" s="762"/>
      <c r="CY70" s="762"/>
      <c r="CZ70" s="762"/>
      <c r="DA70" s="762"/>
      <c r="DB70" s="762"/>
      <c r="DC70" s="762"/>
      <c r="DD70" s="762"/>
      <c r="DE70" s="762"/>
      <c r="DF70" s="762"/>
      <c r="DG70" s="762"/>
      <c r="DH70" s="762"/>
      <c r="DI70" s="762"/>
      <c r="DJ70" s="762"/>
      <c r="DK70" s="762"/>
      <c r="DL70" s="762"/>
      <c r="DM70" s="762"/>
      <c r="DN70" s="762"/>
      <c r="DO70" s="762"/>
      <c r="DP70" s="762"/>
      <c r="DQ70" s="762"/>
      <c r="DR70" s="762"/>
      <c r="DS70" s="762"/>
      <c r="DT70" s="762"/>
      <c r="DU70" s="762"/>
      <c r="DV70" s="762"/>
      <c r="DW70" s="762"/>
      <c r="DX70" s="762"/>
      <c r="DY70" s="762"/>
      <c r="DZ70" s="762"/>
      <c r="EA70" s="762"/>
      <c r="EB70" s="762"/>
      <c r="EC70" s="762"/>
      <c r="ED70" s="762"/>
      <c r="EE70" s="762"/>
      <c r="EF70" s="762"/>
      <c r="EG70" s="762"/>
    </row>
    <row r="71" spans="1:137" x14ac:dyDescent="0.25">
      <c r="A71" s="763"/>
      <c r="B71" s="763"/>
      <c r="C71" s="763"/>
      <c r="D71" s="763"/>
      <c r="E71" s="763"/>
      <c r="F71" s="763"/>
      <c r="G71" s="763"/>
      <c r="H71" s="763"/>
      <c r="BL71" s="762"/>
      <c r="BM71" s="762"/>
      <c r="BN71" s="762"/>
      <c r="BO71" s="762"/>
      <c r="BP71" s="762"/>
      <c r="BQ71" s="762"/>
      <c r="BR71" s="762"/>
      <c r="BS71" s="762"/>
      <c r="BT71" s="762"/>
      <c r="BU71" s="762"/>
      <c r="BV71" s="762"/>
      <c r="BW71" s="762"/>
      <c r="BX71" s="762"/>
      <c r="BY71" s="762"/>
      <c r="BZ71" s="762"/>
      <c r="CA71" s="762"/>
      <c r="CB71" s="762"/>
      <c r="CC71" s="762"/>
      <c r="CD71" s="762"/>
      <c r="CE71" s="762"/>
      <c r="CF71" s="762"/>
      <c r="CG71" s="762"/>
      <c r="CH71" s="762"/>
      <c r="CI71" s="762"/>
      <c r="CJ71" s="762"/>
      <c r="CK71" s="762"/>
      <c r="CL71" s="762"/>
      <c r="CM71" s="762"/>
      <c r="CN71" s="762"/>
      <c r="CO71" s="762"/>
      <c r="CP71" s="762"/>
      <c r="CQ71" s="762"/>
      <c r="CR71" s="762"/>
      <c r="CS71" s="762"/>
      <c r="CT71" s="762"/>
      <c r="CU71" s="762"/>
      <c r="CV71" s="762"/>
      <c r="CW71" s="762"/>
      <c r="CX71" s="762"/>
      <c r="CY71" s="762"/>
      <c r="CZ71" s="762"/>
      <c r="DA71" s="762"/>
      <c r="DB71" s="762"/>
      <c r="DC71" s="762"/>
      <c r="DD71" s="762"/>
      <c r="DE71" s="762"/>
      <c r="DF71" s="762"/>
      <c r="DG71" s="762"/>
      <c r="DH71" s="762"/>
      <c r="DI71" s="762"/>
      <c r="DJ71" s="762"/>
      <c r="DK71" s="762"/>
      <c r="DL71" s="762"/>
      <c r="DM71" s="762"/>
      <c r="DN71" s="762"/>
      <c r="DO71" s="762"/>
      <c r="DP71" s="762"/>
      <c r="DQ71" s="762"/>
      <c r="DR71" s="762"/>
      <c r="DS71" s="762"/>
      <c r="DT71" s="762"/>
      <c r="DU71" s="762"/>
      <c r="DV71" s="762"/>
      <c r="DW71" s="762"/>
      <c r="DX71" s="762"/>
      <c r="DY71" s="762"/>
      <c r="DZ71" s="762"/>
      <c r="EA71" s="762"/>
      <c r="EB71" s="762"/>
      <c r="EC71" s="762"/>
      <c r="ED71" s="762"/>
      <c r="EE71" s="762"/>
      <c r="EF71" s="762"/>
      <c r="EG71" s="762"/>
    </row>
    <row r="72" spans="1:137" x14ac:dyDescent="0.25">
      <c r="A72" s="763"/>
      <c r="B72" s="763"/>
      <c r="C72" s="763"/>
      <c r="D72" s="763"/>
      <c r="E72" s="763"/>
      <c r="F72" s="763"/>
      <c r="G72" s="763"/>
      <c r="H72" s="763"/>
      <c r="BL72" s="762"/>
      <c r="BM72" s="762"/>
      <c r="BN72" s="762"/>
      <c r="BO72" s="762"/>
      <c r="BP72" s="762"/>
      <c r="BQ72" s="762"/>
      <c r="BR72" s="762"/>
      <c r="BS72" s="762"/>
      <c r="BT72" s="762"/>
      <c r="BU72" s="762"/>
      <c r="BV72" s="762"/>
      <c r="BW72" s="762"/>
      <c r="BX72" s="762"/>
      <c r="BY72" s="762"/>
      <c r="BZ72" s="762"/>
      <c r="CA72" s="762"/>
      <c r="CB72" s="762"/>
      <c r="CC72" s="762"/>
      <c r="CD72" s="762"/>
      <c r="CE72" s="762"/>
      <c r="CF72" s="762"/>
      <c r="CG72" s="762"/>
      <c r="CH72" s="762"/>
      <c r="CI72" s="762"/>
      <c r="CJ72" s="762"/>
      <c r="CK72" s="762"/>
      <c r="CL72" s="762"/>
      <c r="CM72" s="762"/>
      <c r="CN72" s="762"/>
      <c r="CO72" s="762"/>
      <c r="CP72" s="762"/>
      <c r="CQ72" s="762"/>
      <c r="CR72" s="762"/>
      <c r="CS72" s="762"/>
      <c r="CT72" s="762"/>
      <c r="CU72" s="762"/>
      <c r="CV72" s="762"/>
      <c r="CW72" s="762"/>
      <c r="CX72" s="762"/>
      <c r="CY72" s="762"/>
      <c r="CZ72" s="762"/>
      <c r="DA72" s="762"/>
      <c r="DB72" s="762"/>
      <c r="DC72" s="762"/>
      <c r="DD72" s="762"/>
      <c r="DE72" s="762"/>
      <c r="DF72" s="762"/>
      <c r="DG72" s="762"/>
      <c r="DH72" s="762"/>
      <c r="DI72" s="762"/>
      <c r="DJ72" s="762"/>
      <c r="DK72" s="762"/>
      <c r="DL72" s="762"/>
      <c r="DM72" s="762"/>
      <c r="DN72" s="762"/>
      <c r="DO72" s="762"/>
      <c r="DP72" s="762"/>
      <c r="DQ72" s="762"/>
      <c r="DR72" s="762"/>
      <c r="DS72" s="762"/>
      <c r="DT72" s="762"/>
      <c r="DU72" s="762"/>
      <c r="DV72" s="762"/>
      <c r="DW72" s="762"/>
      <c r="DX72" s="762"/>
      <c r="DY72" s="762"/>
      <c r="DZ72" s="762"/>
      <c r="EA72" s="762"/>
      <c r="EB72" s="762"/>
      <c r="EC72" s="762"/>
      <c r="ED72" s="762"/>
      <c r="EE72" s="762"/>
      <c r="EF72" s="762"/>
      <c r="EG72" s="762"/>
    </row>
    <row r="73" spans="1:137" x14ac:dyDescent="0.25">
      <c r="A73" s="763"/>
      <c r="B73" s="763"/>
      <c r="C73" s="763"/>
      <c r="D73" s="763"/>
      <c r="E73" s="763"/>
      <c r="F73" s="763"/>
      <c r="G73" s="763"/>
      <c r="H73" s="763"/>
      <c r="BL73" s="762"/>
      <c r="BM73" s="762"/>
      <c r="BN73" s="762"/>
      <c r="BO73" s="762"/>
      <c r="BP73" s="762"/>
      <c r="BQ73" s="762"/>
      <c r="BR73" s="762"/>
      <c r="BS73" s="762"/>
      <c r="BT73" s="762"/>
      <c r="BU73" s="762"/>
      <c r="BV73" s="762"/>
      <c r="BW73" s="762"/>
      <c r="BX73" s="762"/>
      <c r="BY73" s="762"/>
      <c r="BZ73" s="762"/>
      <c r="CA73" s="762"/>
      <c r="CB73" s="762"/>
      <c r="CC73" s="762"/>
      <c r="CD73" s="762"/>
      <c r="CE73" s="762"/>
      <c r="CF73" s="762"/>
      <c r="CG73" s="762"/>
      <c r="CH73" s="762"/>
      <c r="CI73" s="762"/>
      <c r="CJ73" s="762"/>
      <c r="CK73" s="762"/>
      <c r="CL73" s="762"/>
      <c r="CM73" s="762"/>
      <c r="CN73" s="762"/>
      <c r="CO73" s="762"/>
      <c r="CP73" s="762"/>
      <c r="CQ73" s="762"/>
      <c r="CR73" s="762"/>
      <c r="CS73" s="762"/>
      <c r="CT73" s="762"/>
      <c r="CU73" s="762"/>
      <c r="CV73" s="762"/>
      <c r="CW73" s="762"/>
      <c r="CX73" s="762"/>
      <c r="CY73" s="762"/>
      <c r="CZ73" s="762"/>
      <c r="DA73" s="762"/>
      <c r="DB73" s="762"/>
      <c r="DC73" s="762"/>
      <c r="DD73" s="762"/>
      <c r="DE73" s="762"/>
      <c r="DF73" s="762"/>
      <c r="DG73" s="762"/>
      <c r="DH73" s="762"/>
      <c r="DI73" s="762"/>
      <c r="DJ73" s="762"/>
      <c r="DK73" s="762"/>
      <c r="DL73" s="762"/>
      <c r="DM73" s="762"/>
      <c r="DN73" s="762"/>
      <c r="DO73" s="762"/>
      <c r="DP73" s="762"/>
      <c r="DQ73" s="762"/>
      <c r="DR73" s="762"/>
      <c r="DS73" s="762"/>
      <c r="DT73" s="762"/>
      <c r="DU73" s="762"/>
      <c r="DV73" s="762"/>
      <c r="DW73" s="762"/>
      <c r="DX73" s="762"/>
      <c r="DY73" s="762"/>
      <c r="DZ73" s="762"/>
      <c r="EA73" s="762"/>
      <c r="EB73" s="762"/>
      <c r="EC73" s="762"/>
      <c r="ED73" s="762"/>
      <c r="EE73" s="762"/>
      <c r="EF73" s="762"/>
      <c r="EG73" s="762"/>
    </row>
    <row r="74" spans="1:137" x14ac:dyDescent="0.25">
      <c r="A74" s="763"/>
      <c r="B74" s="763"/>
      <c r="C74" s="763"/>
      <c r="D74" s="763"/>
      <c r="E74" s="763"/>
      <c r="F74" s="763"/>
      <c r="G74" s="763"/>
      <c r="H74" s="763"/>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c r="DO74" s="762"/>
      <c r="DP74" s="762"/>
      <c r="DQ74" s="762"/>
      <c r="DR74" s="762"/>
      <c r="DS74" s="762"/>
      <c r="DT74" s="762"/>
      <c r="DU74" s="762"/>
      <c r="DV74" s="762"/>
      <c r="DW74" s="762"/>
      <c r="DX74" s="762"/>
      <c r="DY74" s="762"/>
      <c r="DZ74" s="762"/>
      <c r="EA74" s="762"/>
      <c r="EB74" s="762"/>
      <c r="EC74" s="762"/>
      <c r="ED74" s="762"/>
      <c r="EE74" s="762"/>
      <c r="EF74" s="762"/>
      <c r="EG74" s="762"/>
    </row>
    <row r="75" spans="1:137" x14ac:dyDescent="0.25">
      <c r="A75" s="763"/>
      <c r="B75" s="763"/>
      <c r="C75" s="763"/>
      <c r="D75" s="763"/>
      <c r="E75" s="763"/>
      <c r="F75" s="763"/>
      <c r="G75" s="763"/>
      <c r="H75" s="763"/>
      <c r="BL75" s="762"/>
      <c r="BM75" s="762"/>
      <c r="BN75" s="762"/>
      <c r="BO75" s="762"/>
      <c r="BP75" s="762"/>
      <c r="BQ75" s="762"/>
      <c r="BR75" s="762"/>
      <c r="BS75" s="762"/>
      <c r="BT75" s="762"/>
      <c r="BU75" s="762"/>
      <c r="BV75" s="762"/>
      <c r="BW75" s="762"/>
      <c r="BX75" s="762"/>
      <c r="BY75" s="762"/>
      <c r="BZ75" s="762"/>
      <c r="CA75" s="762"/>
      <c r="CB75" s="762"/>
      <c r="CC75" s="762"/>
      <c r="CD75" s="762"/>
      <c r="CE75" s="762"/>
      <c r="CF75" s="762"/>
      <c r="CG75" s="762"/>
      <c r="CH75" s="762"/>
      <c r="CI75" s="762"/>
      <c r="CJ75" s="762"/>
      <c r="CK75" s="762"/>
      <c r="CL75" s="762"/>
      <c r="CM75" s="762"/>
      <c r="CN75" s="762"/>
      <c r="CO75" s="762"/>
      <c r="CP75" s="762"/>
      <c r="CQ75" s="762"/>
      <c r="CR75" s="762"/>
      <c r="CS75" s="762"/>
      <c r="CT75" s="762"/>
      <c r="CU75" s="762"/>
      <c r="CV75" s="762"/>
      <c r="CW75" s="762"/>
      <c r="CX75" s="762"/>
      <c r="CY75" s="762"/>
      <c r="CZ75" s="762"/>
      <c r="DA75" s="762"/>
      <c r="DB75" s="762"/>
      <c r="DC75" s="762"/>
      <c r="DD75" s="762"/>
      <c r="DE75" s="762"/>
      <c r="DF75" s="762"/>
      <c r="DG75" s="762"/>
      <c r="DH75" s="762"/>
      <c r="DI75" s="762"/>
      <c r="DJ75" s="762"/>
      <c r="DK75" s="762"/>
      <c r="DL75" s="762"/>
      <c r="DM75" s="762"/>
      <c r="DN75" s="762"/>
      <c r="DO75" s="762"/>
      <c r="DP75" s="762"/>
      <c r="DQ75" s="762"/>
      <c r="DR75" s="762"/>
      <c r="DS75" s="762"/>
      <c r="DT75" s="762"/>
      <c r="DU75" s="762"/>
      <c r="DV75" s="762"/>
      <c r="DW75" s="762"/>
      <c r="DX75" s="762"/>
      <c r="DY75" s="762"/>
      <c r="DZ75" s="762"/>
      <c r="EA75" s="762"/>
      <c r="EB75" s="762"/>
      <c r="EC75" s="762"/>
      <c r="ED75" s="762"/>
      <c r="EE75" s="762"/>
      <c r="EF75" s="762"/>
      <c r="EG75" s="762"/>
    </row>
    <row r="76" spans="1:137" x14ac:dyDescent="0.25">
      <c r="A76" s="763"/>
      <c r="B76" s="763"/>
      <c r="C76" s="763"/>
      <c r="D76" s="763"/>
      <c r="E76" s="763"/>
      <c r="F76" s="763"/>
      <c r="G76" s="763"/>
      <c r="H76" s="763"/>
      <c r="BL76" s="762"/>
      <c r="BM76" s="762"/>
      <c r="BN76" s="762"/>
      <c r="BO76" s="762"/>
      <c r="BP76" s="762"/>
      <c r="BQ76" s="762"/>
      <c r="BR76" s="762"/>
      <c r="BS76" s="762"/>
      <c r="BT76" s="762"/>
      <c r="BU76" s="762"/>
      <c r="BV76" s="762"/>
      <c r="BW76" s="762"/>
      <c r="BX76" s="762"/>
      <c r="BY76" s="762"/>
      <c r="BZ76" s="762"/>
      <c r="CA76" s="762"/>
      <c r="CB76" s="762"/>
      <c r="CC76" s="762"/>
      <c r="CD76" s="762"/>
      <c r="CE76" s="762"/>
      <c r="CF76" s="762"/>
      <c r="CG76" s="762"/>
      <c r="CH76" s="762"/>
      <c r="CI76" s="762"/>
      <c r="CJ76" s="762"/>
      <c r="CK76" s="762"/>
      <c r="CL76" s="762"/>
      <c r="CM76" s="762"/>
      <c r="CN76" s="762"/>
      <c r="CO76" s="762"/>
      <c r="CP76" s="762"/>
      <c r="CQ76" s="762"/>
      <c r="CR76" s="762"/>
      <c r="CS76" s="762"/>
      <c r="CT76" s="762"/>
      <c r="CU76" s="762"/>
      <c r="CV76" s="762"/>
      <c r="CW76" s="762"/>
      <c r="CX76" s="762"/>
      <c r="CY76" s="762"/>
      <c r="CZ76" s="762"/>
      <c r="DA76" s="762"/>
      <c r="DB76" s="762"/>
      <c r="DC76" s="762"/>
      <c r="DD76" s="762"/>
      <c r="DE76" s="762"/>
      <c r="DF76" s="762"/>
      <c r="DG76" s="762"/>
      <c r="DH76" s="762"/>
      <c r="DI76" s="762"/>
      <c r="DJ76" s="762"/>
      <c r="DK76" s="762"/>
      <c r="DL76" s="762"/>
      <c r="DM76" s="762"/>
      <c r="DN76" s="762"/>
      <c r="DO76" s="762"/>
      <c r="DP76" s="762"/>
      <c r="DQ76" s="762"/>
      <c r="DR76" s="762"/>
      <c r="DS76" s="762"/>
      <c r="DT76" s="762"/>
      <c r="DU76" s="762"/>
      <c r="DV76" s="762"/>
      <c r="DW76" s="762"/>
      <c r="DX76" s="762"/>
      <c r="DY76" s="762"/>
      <c r="DZ76" s="762"/>
      <c r="EA76" s="762"/>
      <c r="EB76" s="762"/>
      <c r="EC76" s="762"/>
      <c r="ED76" s="762"/>
      <c r="EE76" s="762"/>
      <c r="EF76" s="762"/>
      <c r="EG76" s="762"/>
    </row>
    <row r="77" spans="1:137" x14ac:dyDescent="0.25">
      <c r="A77" s="763"/>
      <c r="B77" s="763"/>
      <c r="C77" s="763"/>
      <c r="D77" s="763"/>
      <c r="E77" s="763"/>
      <c r="F77" s="763"/>
      <c r="G77" s="763"/>
      <c r="H77" s="763"/>
      <c r="BL77" s="762"/>
      <c r="BM77" s="762"/>
      <c r="BN77" s="762"/>
      <c r="BO77" s="762"/>
      <c r="BP77" s="762"/>
      <c r="BQ77" s="762"/>
      <c r="BR77" s="762"/>
      <c r="BS77" s="762"/>
      <c r="BT77" s="762"/>
      <c r="BU77" s="762"/>
      <c r="BV77" s="762"/>
      <c r="BW77" s="762"/>
      <c r="BX77" s="762"/>
      <c r="BY77" s="762"/>
      <c r="BZ77" s="762"/>
      <c r="CA77" s="762"/>
      <c r="CB77" s="762"/>
      <c r="CC77" s="762"/>
      <c r="CD77" s="762"/>
      <c r="CE77" s="762"/>
      <c r="CF77" s="762"/>
      <c r="CG77" s="762"/>
      <c r="CH77" s="762"/>
      <c r="CI77" s="762"/>
      <c r="CJ77" s="762"/>
      <c r="CK77" s="762"/>
      <c r="CL77" s="762"/>
      <c r="CM77" s="762"/>
      <c r="CN77" s="762"/>
      <c r="CO77" s="762"/>
      <c r="CP77" s="762"/>
      <c r="CQ77" s="762"/>
      <c r="CR77" s="762"/>
      <c r="CS77" s="762"/>
      <c r="CT77" s="762"/>
      <c r="CU77" s="762"/>
      <c r="CV77" s="762"/>
      <c r="CW77" s="762"/>
      <c r="CX77" s="762"/>
      <c r="CY77" s="762"/>
      <c r="CZ77" s="762"/>
      <c r="DA77" s="762"/>
      <c r="DB77" s="762"/>
      <c r="DC77" s="762"/>
      <c r="DD77" s="762"/>
      <c r="DE77" s="762"/>
      <c r="DF77" s="762"/>
      <c r="DG77" s="762"/>
      <c r="DH77" s="762"/>
      <c r="DI77" s="762"/>
      <c r="DJ77" s="762"/>
      <c r="DK77" s="762"/>
      <c r="DL77" s="762"/>
      <c r="DM77" s="762"/>
      <c r="DN77" s="762"/>
      <c r="DO77" s="762"/>
      <c r="DP77" s="762"/>
      <c r="DQ77" s="762"/>
      <c r="DR77" s="762"/>
      <c r="DS77" s="762"/>
      <c r="DT77" s="762"/>
      <c r="DU77" s="762"/>
      <c r="DV77" s="762"/>
      <c r="DW77" s="762"/>
      <c r="DX77" s="762"/>
      <c r="DY77" s="762"/>
      <c r="DZ77" s="762"/>
      <c r="EA77" s="762"/>
      <c r="EB77" s="762"/>
      <c r="EC77" s="762"/>
      <c r="ED77" s="762"/>
      <c r="EE77" s="762"/>
      <c r="EF77" s="762"/>
      <c r="EG77" s="762"/>
    </row>
    <row r="78" spans="1:137" x14ac:dyDescent="0.25">
      <c r="A78" s="763"/>
      <c r="B78" s="763"/>
      <c r="C78" s="763"/>
      <c r="D78" s="763"/>
      <c r="E78" s="763"/>
      <c r="F78" s="763"/>
      <c r="G78" s="763"/>
      <c r="H78" s="763"/>
      <c r="BL78" s="762"/>
      <c r="BM78" s="762"/>
      <c r="BN78" s="762"/>
      <c r="BO78" s="762"/>
      <c r="BP78" s="762"/>
      <c r="BQ78" s="762"/>
      <c r="BR78" s="762"/>
      <c r="BS78" s="762"/>
      <c r="BT78" s="762"/>
      <c r="BU78" s="762"/>
      <c r="BV78" s="762"/>
      <c r="BW78" s="762"/>
      <c r="BX78" s="762"/>
      <c r="BY78" s="762"/>
      <c r="BZ78" s="762"/>
      <c r="CA78" s="762"/>
      <c r="CB78" s="762"/>
      <c r="CC78" s="762"/>
      <c r="CD78" s="762"/>
      <c r="CE78" s="762"/>
      <c r="CF78" s="762"/>
      <c r="CG78" s="762"/>
      <c r="CH78" s="762"/>
      <c r="CI78" s="762"/>
      <c r="CJ78" s="762"/>
      <c r="CK78" s="762"/>
      <c r="CL78" s="762"/>
      <c r="CM78" s="762"/>
      <c r="CN78" s="762"/>
      <c r="CO78" s="762"/>
      <c r="CP78" s="762"/>
      <c r="CQ78" s="762"/>
      <c r="CR78" s="762"/>
      <c r="CS78" s="762"/>
      <c r="CT78" s="762"/>
      <c r="CU78" s="762"/>
      <c r="CV78" s="762"/>
      <c r="CW78" s="762"/>
      <c r="CX78" s="762"/>
      <c r="CY78" s="762"/>
      <c r="CZ78" s="762"/>
      <c r="DA78" s="762"/>
      <c r="DB78" s="762"/>
      <c r="DC78" s="762"/>
      <c r="DD78" s="762"/>
      <c r="DE78" s="762"/>
      <c r="DF78" s="762"/>
      <c r="DG78" s="762"/>
      <c r="DH78" s="762"/>
      <c r="DI78" s="762"/>
      <c r="DJ78" s="762"/>
      <c r="DK78" s="762"/>
      <c r="DL78" s="762"/>
      <c r="DM78" s="762"/>
      <c r="DN78" s="762"/>
      <c r="DO78" s="762"/>
      <c r="DP78" s="762"/>
      <c r="DQ78" s="762"/>
      <c r="DR78" s="762"/>
      <c r="DS78" s="762"/>
      <c r="DT78" s="762"/>
      <c r="DU78" s="762"/>
      <c r="DV78" s="762"/>
      <c r="DW78" s="762"/>
      <c r="DX78" s="762"/>
      <c r="DY78" s="762"/>
      <c r="DZ78" s="762"/>
      <c r="EA78" s="762"/>
      <c r="EB78" s="762"/>
      <c r="EC78" s="762"/>
      <c r="ED78" s="762"/>
      <c r="EE78" s="762"/>
      <c r="EF78" s="762"/>
      <c r="EG78" s="762"/>
    </row>
    <row r="79" spans="1:137" x14ac:dyDescent="0.25">
      <c r="A79" s="763"/>
      <c r="B79" s="763"/>
      <c r="C79" s="763"/>
      <c r="D79" s="763"/>
      <c r="E79" s="763"/>
      <c r="F79" s="763"/>
      <c r="G79" s="763"/>
      <c r="H79" s="763"/>
      <c r="BL79" s="762"/>
      <c r="BM79" s="762"/>
      <c r="BN79" s="762"/>
      <c r="BO79" s="762"/>
      <c r="BP79" s="762"/>
      <c r="BQ79" s="762"/>
      <c r="BR79" s="762"/>
      <c r="BS79" s="762"/>
      <c r="BT79" s="762"/>
      <c r="BU79" s="762"/>
      <c r="BV79" s="762"/>
      <c r="BW79" s="762"/>
      <c r="BX79" s="762"/>
      <c r="BY79" s="762"/>
      <c r="BZ79" s="762"/>
      <c r="CA79" s="762"/>
      <c r="CB79" s="762"/>
      <c r="CC79" s="762"/>
      <c r="CD79" s="762"/>
      <c r="CE79" s="762"/>
      <c r="CF79" s="762"/>
      <c r="CG79" s="762"/>
      <c r="CH79" s="762"/>
      <c r="CI79" s="762"/>
      <c r="CJ79" s="762"/>
      <c r="CK79" s="762"/>
      <c r="CL79" s="762"/>
      <c r="CM79" s="762"/>
      <c r="CN79" s="762"/>
      <c r="CO79" s="762"/>
      <c r="CP79" s="762"/>
      <c r="CQ79" s="762"/>
      <c r="CR79" s="762"/>
      <c r="CS79" s="762"/>
      <c r="CT79" s="762"/>
      <c r="CU79" s="762"/>
      <c r="CV79" s="762"/>
      <c r="CW79" s="762"/>
      <c r="CX79" s="762"/>
      <c r="CY79" s="762"/>
      <c r="CZ79" s="762"/>
      <c r="DA79" s="762"/>
      <c r="DB79" s="762"/>
      <c r="DC79" s="762"/>
      <c r="DD79" s="762"/>
      <c r="DE79" s="762"/>
      <c r="DF79" s="762"/>
      <c r="DG79" s="762"/>
      <c r="DH79" s="762"/>
      <c r="DI79" s="762"/>
      <c r="DJ79" s="762"/>
      <c r="DK79" s="762"/>
      <c r="DL79" s="762"/>
      <c r="DM79" s="762"/>
      <c r="DN79" s="762"/>
      <c r="DO79" s="762"/>
      <c r="DP79" s="762"/>
      <c r="DQ79" s="762"/>
      <c r="DR79" s="762"/>
      <c r="DS79" s="762"/>
      <c r="DT79" s="762"/>
      <c r="DU79" s="762"/>
      <c r="DV79" s="762"/>
      <c r="DW79" s="762"/>
      <c r="DX79" s="762"/>
      <c r="DY79" s="762"/>
      <c r="DZ79" s="762"/>
      <c r="EA79" s="762"/>
      <c r="EB79" s="762"/>
      <c r="EC79" s="762"/>
      <c r="ED79" s="762"/>
      <c r="EE79" s="762"/>
      <c r="EF79" s="762"/>
      <c r="EG79" s="762"/>
    </row>
    <row r="80" spans="1:137" x14ac:dyDescent="0.25">
      <c r="A80" s="763"/>
      <c r="B80" s="763"/>
      <c r="C80" s="763"/>
      <c r="D80" s="763"/>
      <c r="E80" s="763"/>
      <c r="F80" s="763"/>
      <c r="G80" s="763"/>
      <c r="H80" s="763"/>
      <c r="BL80" s="762"/>
      <c r="BM80" s="762"/>
      <c r="BN80" s="762"/>
      <c r="BO80" s="762"/>
      <c r="BP80" s="762"/>
      <c r="BQ80" s="762"/>
      <c r="BR80" s="762"/>
      <c r="BS80" s="762"/>
      <c r="BT80" s="762"/>
      <c r="BU80" s="762"/>
      <c r="BV80" s="762"/>
      <c r="BW80" s="762"/>
      <c r="BX80" s="762"/>
      <c r="BY80" s="762"/>
      <c r="BZ80" s="762"/>
      <c r="CA80" s="762"/>
      <c r="CB80" s="762"/>
      <c r="CC80" s="762"/>
      <c r="CD80" s="762"/>
      <c r="CE80" s="762"/>
      <c r="CF80" s="762"/>
      <c r="CG80" s="762"/>
      <c r="CH80" s="762"/>
      <c r="CI80" s="762"/>
      <c r="CJ80" s="762"/>
      <c r="CK80" s="762"/>
      <c r="CL80" s="762"/>
      <c r="CM80" s="762"/>
      <c r="CN80" s="762"/>
      <c r="CO80" s="762"/>
      <c r="CP80" s="762"/>
      <c r="CQ80" s="762"/>
      <c r="CR80" s="762"/>
      <c r="CS80" s="762"/>
      <c r="CT80" s="762"/>
      <c r="CU80" s="762"/>
      <c r="CV80" s="762"/>
      <c r="CW80" s="762"/>
      <c r="CX80" s="762"/>
      <c r="CY80" s="762"/>
      <c r="CZ80" s="762"/>
      <c r="DA80" s="762"/>
      <c r="DB80" s="762"/>
      <c r="DC80" s="762"/>
      <c r="DD80" s="762"/>
      <c r="DE80" s="762"/>
      <c r="DF80" s="762"/>
      <c r="DG80" s="762"/>
      <c r="DH80" s="762"/>
      <c r="DI80" s="762"/>
      <c r="DJ80" s="762"/>
      <c r="DK80" s="762"/>
      <c r="DL80" s="762"/>
      <c r="DM80" s="762"/>
      <c r="DN80" s="762"/>
      <c r="DO80" s="762"/>
      <c r="DP80" s="762"/>
      <c r="DQ80" s="762"/>
      <c r="DR80" s="762"/>
      <c r="DS80" s="762"/>
      <c r="DT80" s="762"/>
      <c r="DU80" s="762"/>
      <c r="DV80" s="762"/>
      <c r="DW80" s="762"/>
      <c r="DX80" s="762"/>
      <c r="DY80" s="762"/>
      <c r="DZ80" s="762"/>
      <c r="EA80" s="762"/>
      <c r="EB80" s="762"/>
      <c r="EC80" s="762"/>
      <c r="ED80" s="762"/>
      <c r="EE80" s="762"/>
      <c r="EF80" s="762"/>
      <c r="EG80" s="762"/>
    </row>
    <row r="81" spans="1:137" x14ac:dyDescent="0.25">
      <c r="A81" s="763"/>
      <c r="B81" s="763"/>
      <c r="C81" s="763"/>
      <c r="D81" s="763"/>
      <c r="E81" s="763"/>
      <c r="F81" s="763"/>
      <c r="G81" s="763"/>
      <c r="H81" s="763"/>
      <c r="BL81" s="762"/>
      <c r="BM81" s="762"/>
      <c r="BN81" s="762"/>
      <c r="BO81" s="762"/>
      <c r="BP81" s="762"/>
      <c r="BQ81" s="762"/>
      <c r="BR81" s="762"/>
      <c r="BS81" s="762"/>
      <c r="BT81" s="762"/>
      <c r="BU81" s="762"/>
      <c r="BV81" s="762"/>
      <c r="BW81" s="762"/>
      <c r="BX81" s="762"/>
      <c r="BY81" s="762"/>
      <c r="BZ81" s="762"/>
      <c r="CA81" s="762"/>
      <c r="CB81" s="762"/>
      <c r="CC81" s="762"/>
      <c r="CD81" s="762"/>
      <c r="CE81" s="762"/>
      <c r="CF81" s="762"/>
      <c r="CG81" s="762"/>
      <c r="CH81" s="762"/>
      <c r="CI81" s="762"/>
      <c r="CJ81" s="762"/>
      <c r="CK81" s="762"/>
      <c r="CL81" s="762"/>
      <c r="CM81" s="762"/>
      <c r="CN81" s="762"/>
      <c r="CO81" s="762"/>
      <c r="CP81" s="762"/>
      <c r="CQ81" s="762"/>
      <c r="CR81" s="762"/>
      <c r="CS81" s="762"/>
      <c r="CT81" s="762"/>
      <c r="CU81" s="762"/>
      <c r="CV81" s="762"/>
      <c r="CW81" s="762"/>
      <c r="CX81" s="762"/>
      <c r="CY81" s="762"/>
      <c r="CZ81" s="762"/>
      <c r="DA81" s="762"/>
      <c r="DB81" s="762"/>
      <c r="DC81" s="762"/>
      <c r="DD81" s="762"/>
      <c r="DE81" s="762"/>
      <c r="DF81" s="762"/>
      <c r="DG81" s="762"/>
      <c r="DH81" s="762"/>
      <c r="DI81" s="762"/>
      <c r="DJ81" s="762"/>
      <c r="DK81" s="762"/>
      <c r="DL81" s="762"/>
      <c r="DM81" s="762"/>
      <c r="DN81" s="762"/>
      <c r="DO81" s="762"/>
      <c r="DP81" s="762"/>
      <c r="DQ81" s="762"/>
      <c r="DR81" s="762"/>
      <c r="DS81" s="762"/>
      <c r="DT81" s="762"/>
      <c r="DU81" s="762"/>
      <c r="DV81" s="762"/>
      <c r="DW81" s="762"/>
      <c r="DX81" s="762"/>
      <c r="DY81" s="762"/>
      <c r="DZ81" s="762"/>
      <c r="EA81" s="762"/>
      <c r="EB81" s="762"/>
      <c r="EC81" s="762"/>
      <c r="ED81" s="762"/>
      <c r="EE81" s="762"/>
      <c r="EF81" s="762"/>
      <c r="EG81" s="762"/>
    </row>
    <row r="82" spans="1:137" x14ac:dyDescent="0.25">
      <c r="A82" s="763"/>
      <c r="B82" s="763"/>
      <c r="C82" s="763"/>
      <c r="D82" s="763"/>
      <c r="E82" s="763"/>
      <c r="F82" s="763"/>
      <c r="G82" s="763"/>
      <c r="H82" s="763"/>
      <c r="BL82" s="762"/>
      <c r="BM82" s="762"/>
      <c r="BN82" s="762"/>
      <c r="BO82" s="762"/>
      <c r="BP82" s="762"/>
      <c r="BQ82" s="762"/>
      <c r="BR82" s="762"/>
      <c r="BS82" s="762"/>
      <c r="BT82" s="762"/>
      <c r="BU82" s="762"/>
      <c r="BV82" s="762"/>
      <c r="BW82" s="762"/>
      <c r="BX82" s="762"/>
      <c r="BY82" s="762"/>
      <c r="BZ82" s="762"/>
      <c r="CA82" s="762"/>
      <c r="CB82" s="762"/>
      <c r="CC82" s="762"/>
      <c r="CD82" s="762"/>
      <c r="CE82" s="762"/>
      <c r="CF82" s="762"/>
      <c r="CG82" s="762"/>
      <c r="CH82" s="762"/>
      <c r="CI82" s="762"/>
      <c r="CJ82" s="762"/>
      <c r="CK82" s="762"/>
      <c r="CL82" s="762"/>
      <c r="CM82" s="762"/>
      <c r="CN82" s="762"/>
      <c r="CO82" s="762"/>
      <c r="CP82" s="762"/>
      <c r="CQ82" s="762"/>
      <c r="CR82" s="762"/>
      <c r="CS82" s="762"/>
      <c r="CT82" s="762"/>
      <c r="CU82" s="762"/>
      <c r="CV82" s="762"/>
      <c r="CW82" s="762"/>
      <c r="CX82" s="762"/>
      <c r="CY82" s="762"/>
      <c r="CZ82" s="762"/>
      <c r="DA82" s="762"/>
      <c r="DB82" s="762"/>
      <c r="DC82" s="762"/>
      <c r="DD82" s="762"/>
      <c r="DE82" s="762"/>
      <c r="DF82" s="762"/>
      <c r="DG82" s="762"/>
      <c r="DH82" s="762"/>
      <c r="DI82" s="762"/>
      <c r="DJ82" s="762"/>
      <c r="DK82" s="762"/>
      <c r="DL82" s="762"/>
      <c r="DM82" s="762"/>
      <c r="DN82" s="762"/>
      <c r="DO82" s="762"/>
      <c r="DP82" s="762"/>
      <c r="DQ82" s="762"/>
      <c r="DR82" s="762"/>
      <c r="DS82" s="762"/>
      <c r="DT82" s="762"/>
      <c r="DU82" s="762"/>
      <c r="DV82" s="762"/>
      <c r="DW82" s="762"/>
      <c r="DX82" s="762"/>
      <c r="DY82" s="762"/>
      <c r="DZ82" s="762"/>
      <c r="EA82" s="762"/>
      <c r="EB82" s="762"/>
      <c r="EC82" s="762"/>
      <c r="ED82" s="762"/>
      <c r="EE82" s="762"/>
      <c r="EF82" s="762"/>
      <c r="EG82" s="762"/>
    </row>
    <row r="83" spans="1:137" x14ac:dyDescent="0.25">
      <c r="A83" s="763"/>
      <c r="B83" s="763"/>
      <c r="C83" s="763"/>
      <c r="D83" s="763"/>
      <c r="E83" s="763"/>
      <c r="F83" s="763"/>
      <c r="G83" s="763"/>
      <c r="H83" s="763"/>
      <c r="BL83" s="762"/>
      <c r="BM83" s="762"/>
      <c r="BN83" s="762"/>
      <c r="BO83" s="762"/>
      <c r="BP83" s="762"/>
      <c r="BQ83" s="762"/>
      <c r="BR83" s="762"/>
      <c r="BS83" s="762"/>
      <c r="BT83" s="762"/>
      <c r="BU83" s="762"/>
      <c r="BV83" s="762"/>
      <c r="BW83" s="762"/>
      <c r="BX83" s="762"/>
      <c r="BY83" s="762"/>
      <c r="BZ83" s="762"/>
      <c r="CA83" s="762"/>
      <c r="CB83" s="762"/>
      <c r="CC83" s="762"/>
      <c r="CD83" s="762"/>
      <c r="CE83" s="762"/>
      <c r="CF83" s="762"/>
      <c r="CG83" s="762"/>
      <c r="CH83" s="762"/>
      <c r="CI83" s="762"/>
      <c r="CJ83" s="762"/>
      <c r="CK83" s="762"/>
      <c r="CL83" s="762"/>
      <c r="CM83" s="762"/>
      <c r="CN83" s="762"/>
      <c r="CO83" s="762"/>
      <c r="CP83" s="762"/>
      <c r="CQ83" s="762"/>
      <c r="CR83" s="762"/>
      <c r="CS83" s="762"/>
      <c r="CT83" s="762"/>
      <c r="CU83" s="762"/>
      <c r="CV83" s="762"/>
      <c r="CW83" s="762"/>
      <c r="CX83" s="762"/>
      <c r="CY83" s="762"/>
      <c r="CZ83" s="762"/>
      <c r="DA83" s="762"/>
      <c r="DB83" s="762"/>
      <c r="DC83" s="762"/>
      <c r="DD83" s="762"/>
      <c r="DE83" s="762"/>
      <c r="DF83" s="762"/>
      <c r="DG83" s="762"/>
      <c r="DH83" s="762"/>
      <c r="DI83" s="762"/>
      <c r="DJ83" s="762"/>
      <c r="DK83" s="762"/>
      <c r="DL83" s="762"/>
      <c r="DM83" s="762"/>
      <c r="DN83" s="762"/>
      <c r="DO83" s="762"/>
      <c r="DP83" s="762"/>
      <c r="DQ83" s="762"/>
      <c r="DR83" s="762"/>
      <c r="DS83" s="762"/>
      <c r="DT83" s="762"/>
      <c r="DU83" s="762"/>
      <c r="DV83" s="762"/>
      <c r="DW83" s="762"/>
      <c r="DX83" s="762"/>
      <c r="DY83" s="762"/>
      <c r="DZ83" s="762"/>
      <c r="EA83" s="762"/>
      <c r="EB83" s="762"/>
      <c r="EC83" s="762"/>
      <c r="ED83" s="762"/>
      <c r="EE83" s="762"/>
      <c r="EF83" s="762"/>
      <c r="EG83" s="762"/>
    </row>
    <row r="84" spans="1:137" x14ac:dyDescent="0.25">
      <c r="A84" s="763"/>
      <c r="B84" s="763"/>
      <c r="C84" s="763"/>
      <c r="D84" s="763"/>
      <c r="E84" s="763"/>
      <c r="F84" s="763"/>
      <c r="G84" s="763"/>
      <c r="H84" s="763"/>
      <c r="BL84" s="762"/>
      <c r="BM84" s="762"/>
      <c r="BN84" s="762"/>
      <c r="BO84" s="762"/>
      <c r="BP84" s="762"/>
      <c r="BQ84" s="762"/>
      <c r="BR84" s="762"/>
      <c r="BS84" s="762"/>
      <c r="BT84" s="762"/>
      <c r="BU84" s="762"/>
      <c r="BV84" s="762"/>
      <c r="BW84" s="762"/>
      <c r="BX84" s="762"/>
      <c r="BY84" s="762"/>
      <c r="BZ84" s="762"/>
      <c r="CA84" s="762"/>
      <c r="CB84" s="762"/>
      <c r="CC84" s="762"/>
      <c r="CD84" s="762"/>
      <c r="CE84" s="762"/>
      <c r="CF84" s="762"/>
      <c r="CG84" s="762"/>
      <c r="CH84" s="762"/>
      <c r="CI84" s="762"/>
      <c r="CJ84" s="762"/>
      <c r="CK84" s="762"/>
      <c r="CL84" s="762"/>
      <c r="CM84" s="762"/>
      <c r="CN84" s="762"/>
      <c r="CO84" s="762"/>
      <c r="CP84" s="762"/>
      <c r="CQ84" s="762"/>
      <c r="CR84" s="762"/>
      <c r="CS84" s="762"/>
      <c r="CT84" s="762"/>
      <c r="CU84" s="762"/>
      <c r="CV84" s="762"/>
      <c r="CW84" s="762"/>
      <c r="CX84" s="762"/>
      <c r="CY84" s="762"/>
      <c r="CZ84" s="762"/>
      <c r="DA84" s="762"/>
      <c r="DB84" s="762"/>
      <c r="DC84" s="762"/>
      <c r="DD84" s="762"/>
      <c r="DE84" s="762"/>
      <c r="DF84" s="762"/>
      <c r="DG84" s="762"/>
      <c r="DH84" s="762"/>
      <c r="DI84" s="762"/>
      <c r="DJ84" s="762"/>
      <c r="DK84" s="762"/>
      <c r="DL84" s="762"/>
      <c r="DM84" s="762"/>
      <c r="DN84" s="762"/>
      <c r="DO84" s="762"/>
      <c r="DP84" s="762"/>
      <c r="DQ84" s="762"/>
      <c r="DR84" s="762"/>
      <c r="DS84" s="762"/>
      <c r="DT84" s="762"/>
      <c r="DU84" s="762"/>
      <c r="DV84" s="762"/>
      <c r="DW84" s="762"/>
      <c r="DX84" s="762"/>
      <c r="DY84" s="762"/>
      <c r="DZ84" s="762"/>
      <c r="EA84" s="762"/>
      <c r="EB84" s="762"/>
      <c r="EC84" s="762"/>
      <c r="ED84" s="762"/>
      <c r="EE84" s="762"/>
      <c r="EF84" s="762"/>
      <c r="EG84" s="762"/>
    </row>
    <row r="85" spans="1:137" x14ac:dyDescent="0.25">
      <c r="A85" s="763"/>
      <c r="B85" s="763"/>
      <c r="C85" s="763"/>
      <c r="D85" s="763"/>
      <c r="E85" s="763"/>
      <c r="F85" s="763"/>
      <c r="G85" s="763"/>
      <c r="H85" s="763"/>
      <c r="BL85" s="762"/>
      <c r="BM85" s="762"/>
      <c r="BN85" s="762"/>
      <c r="BO85" s="762"/>
      <c r="BP85" s="762"/>
      <c r="BQ85" s="762"/>
      <c r="BR85" s="762"/>
      <c r="BS85" s="762"/>
      <c r="BT85" s="762"/>
      <c r="BU85" s="762"/>
      <c r="BV85" s="762"/>
      <c r="BW85" s="762"/>
      <c r="BX85" s="762"/>
      <c r="BY85" s="762"/>
      <c r="BZ85" s="762"/>
      <c r="CA85" s="762"/>
      <c r="CB85" s="762"/>
      <c r="CC85" s="762"/>
      <c r="CD85" s="762"/>
      <c r="CE85" s="762"/>
      <c r="CF85" s="762"/>
      <c r="CG85" s="762"/>
      <c r="CH85" s="762"/>
      <c r="CI85" s="762"/>
      <c r="CJ85" s="762"/>
      <c r="CK85" s="762"/>
      <c r="CL85" s="762"/>
      <c r="CM85" s="762"/>
      <c r="CN85" s="762"/>
      <c r="CO85" s="762"/>
      <c r="CP85" s="762"/>
      <c r="CQ85" s="762"/>
      <c r="CR85" s="762"/>
      <c r="CS85" s="762"/>
      <c r="CT85" s="762"/>
      <c r="CU85" s="762"/>
      <c r="CV85" s="762"/>
      <c r="CW85" s="762"/>
      <c r="CX85" s="762"/>
      <c r="CY85" s="762"/>
      <c r="CZ85" s="762"/>
      <c r="DA85" s="762"/>
      <c r="DB85" s="762"/>
      <c r="DC85" s="762"/>
      <c r="DD85" s="762"/>
      <c r="DE85" s="762"/>
      <c r="DF85" s="762"/>
      <c r="DG85" s="762"/>
      <c r="DH85" s="762"/>
      <c r="DI85" s="762"/>
      <c r="DJ85" s="762"/>
      <c r="DK85" s="762"/>
      <c r="DL85" s="762"/>
      <c r="DM85" s="762"/>
      <c r="DN85" s="762"/>
      <c r="DO85" s="762"/>
      <c r="DP85" s="762"/>
      <c r="DQ85" s="762"/>
      <c r="DR85" s="762"/>
      <c r="DS85" s="762"/>
      <c r="DT85" s="762"/>
      <c r="DU85" s="762"/>
      <c r="DV85" s="762"/>
      <c r="DW85" s="762"/>
      <c r="DX85" s="762"/>
      <c r="DY85" s="762"/>
      <c r="DZ85" s="762"/>
      <c r="EA85" s="762"/>
      <c r="EB85" s="762"/>
      <c r="EC85" s="762"/>
      <c r="ED85" s="762"/>
      <c r="EE85" s="762"/>
      <c r="EF85" s="762"/>
      <c r="EG85" s="762"/>
    </row>
    <row r="86" spans="1:137" x14ac:dyDescent="0.25">
      <c r="A86" s="763"/>
      <c r="B86" s="763"/>
      <c r="C86" s="763"/>
      <c r="D86" s="763"/>
      <c r="E86" s="763"/>
      <c r="F86" s="763"/>
      <c r="G86" s="763"/>
      <c r="H86" s="763"/>
      <c r="BL86" s="762"/>
      <c r="BM86" s="762"/>
      <c r="BN86" s="762"/>
      <c r="BO86" s="762"/>
      <c r="BP86" s="762"/>
      <c r="BQ86" s="762"/>
      <c r="BR86" s="762"/>
      <c r="BS86" s="762"/>
      <c r="BT86" s="762"/>
      <c r="BU86" s="762"/>
      <c r="BV86" s="762"/>
      <c r="BW86" s="762"/>
      <c r="BX86" s="762"/>
      <c r="BY86" s="762"/>
      <c r="BZ86" s="762"/>
      <c r="CA86" s="762"/>
      <c r="CB86" s="762"/>
      <c r="CC86" s="762"/>
      <c r="CD86" s="762"/>
      <c r="CE86" s="762"/>
      <c r="CF86" s="762"/>
      <c r="CG86" s="762"/>
      <c r="CH86" s="762"/>
      <c r="CI86" s="762"/>
      <c r="CJ86" s="762"/>
      <c r="CK86" s="762"/>
      <c r="CL86" s="762"/>
      <c r="CM86" s="762"/>
      <c r="CN86" s="762"/>
      <c r="CO86" s="762"/>
      <c r="CP86" s="762"/>
      <c r="CQ86" s="762"/>
      <c r="CR86" s="762"/>
      <c r="CS86" s="762"/>
      <c r="CT86" s="762"/>
      <c r="CU86" s="762"/>
      <c r="CV86" s="762"/>
      <c r="CW86" s="762"/>
      <c r="CX86" s="762"/>
      <c r="CY86" s="762"/>
      <c r="CZ86" s="762"/>
      <c r="DA86" s="762"/>
      <c r="DB86" s="762"/>
      <c r="DC86" s="762"/>
      <c r="DD86" s="762"/>
      <c r="DE86" s="762"/>
      <c r="DF86" s="762"/>
      <c r="DG86" s="762"/>
      <c r="DH86" s="762"/>
      <c r="DI86" s="762"/>
      <c r="DJ86" s="762"/>
      <c r="DK86" s="762"/>
      <c r="DL86" s="762"/>
      <c r="DM86" s="762"/>
      <c r="DN86" s="762"/>
      <c r="DO86" s="762"/>
      <c r="DP86" s="762"/>
      <c r="DQ86" s="762"/>
      <c r="DR86" s="762"/>
      <c r="DS86" s="762"/>
      <c r="DT86" s="762"/>
      <c r="DU86" s="762"/>
      <c r="DV86" s="762"/>
      <c r="DW86" s="762"/>
      <c r="DX86" s="762"/>
      <c r="DY86" s="762"/>
      <c r="DZ86" s="762"/>
      <c r="EA86" s="762"/>
      <c r="EB86" s="762"/>
      <c r="EC86" s="762"/>
      <c r="ED86" s="762"/>
      <c r="EE86" s="762"/>
      <c r="EF86" s="762"/>
      <c r="EG86" s="762"/>
    </row>
    <row r="87" spans="1:137" x14ac:dyDescent="0.25">
      <c r="A87" s="763"/>
      <c r="B87" s="763"/>
      <c r="C87" s="763"/>
      <c r="D87" s="763"/>
      <c r="E87" s="763"/>
      <c r="F87" s="763"/>
      <c r="G87" s="763"/>
      <c r="H87" s="763"/>
      <c r="BL87" s="762"/>
      <c r="BM87" s="762"/>
      <c r="BN87" s="762"/>
      <c r="BO87" s="762"/>
      <c r="BP87" s="762"/>
      <c r="BQ87" s="762"/>
      <c r="BR87" s="762"/>
      <c r="BS87" s="762"/>
      <c r="BT87" s="762"/>
      <c r="BU87" s="762"/>
      <c r="BV87" s="762"/>
      <c r="BW87" s="762"/>
      <c r="BX87" s="762"/>
      <c r="BY87" s="762"/>
      <c r="BZ87" s="762"/>
      <c r="CA87" s="762"/>
      <c r="CB87" s="762"/>
      <c r="CC87" s="762"/>
      <c r="CD87" s="762"/>
      <c r="CE87" s="762"/>
      <c r="CF87" s="762"/>
      <c r="CG87" s="762"/>
      <c r="CH87" s="762"/>
      <c r="CI87" s="762"/>
      <c r="CJ87" s="762"/>
      <c r="CK87" s="762"/>
      <c r="CL87" s="762"/>
      <c r="CM87" s="762"/>
      <c r="CN87" s="762"/>
      <c r="CO87" s="762"/>
      <c r="CP87" s="762"/>
      <c r="CQ87" s="762"/>
      <c r="CR87" s="762"/>
      <c r="CS87" s="762"/>
      <c r="CT87" s="762"/>
      <c r="CU87" s="762"/>
      <c r="CV87" s="762"/>
      <c r="CW87" s="762"/>
      <c r="CX87" s="762"/>
      <c r="CY87" s="762"/>
      <c r="CZ87" s="762"/>
      <c r="DA87" s="762"/>
      <c r="DB87" s="762"/>
      <c r="DC87" s="762"/>
      <c r="DD87" s="762"/>
      <c r="DE87" s="762"/>
      <c r="DF87" s="762"/>
      <c r="DG87" s="762"/>
      <c r="DH87" s="762"/>
      <c r="DI87" s="762"/>
      <c r="DJ87" s="762"/>
      <c r="DK87" s="762"/>
      <c r="DL87" s="762"/>
      <c r="DM87" s="762"/>
      <c r="DN87" s="762"/>
      <c r="DO87" s="762"/>
      <c r="DP87" s="762"/>
      <c r="DQ87" s="762"/>
      <c r="DR87" s="762"/>
      <c r="DS87" s="762"/>
      <c r="DT87" s="762"/>
      <c r="DU87" s="762"/>
      <c r="DV87" s="762"/>
      <c r="DW87" s="762"/>
      <c r="DX87" s="762"/>
      <c r="DY87" s="762"/>
      <c r="DZ87" s="762"/>
      <c r="EA87" s="762"/>
      <c r="EB87" s="762"/>
      <c r="EC87" s="762"/>
      <c r="ED87" s="762"/>
      <c r="EE87" s="762"/>
      <c r="EF87" s="762"/>
      <c r="EG87" s="762"/>
    </row>
    <row r="88" spans="1:137" x14ac:dyDescent="0.25">
      <c r="A88" s="763"/>
      <c r="B88" s="763"/>
      <c r="C88" s="763"/>
      <c r="D88" s="763"/>
      <c r="E88" s="763"/>
      <c r="F88" s="763"/>
      <c r="G88" s="763"/>
      <c r="H88" s="763"/>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2"/>
      <c r="CI88" s="762"/>
      <c r="CJ88" s="762"/>
      <c r="CK88" s="762"/>
      <c r="CL88" s="762"/>
      <c r="CM88" s="762"/>
      <c r="CN88" s="762"/>
      <c r="CO88" s="762"/>
      <c r="CP88" s="762"/>
      <c r="CQ88" s="762"/>
      <c r="CR88" s="762"/>
      <c r="CS88" s="762"/>
      <c r="CT88" s="762"/>
      <c r="CU88" s="762"/>
      <c r="CV88" s="762"/>
      <c r="CW88" s="762"/>
      <c r="CX88" s="762"/>
      <c r="CY88" s="762"/>
      <c r="CZ88" s="762"/>
      <c r="DA88" s="762"/>
      <c r="DB88" s="762"/>
      <c r="DC88" s="762"/>
      <c r="DD88" s="762"/>
      <c r="DE88" s="762"/>
      <c r="DF88" s="762"/>
      <c r="DG88" s="762"/>
      <c r="DH88" s="762"/>
      <c r="DI88" s="762"/>
      <c r="DJ88" s="762"/>
      <c r="DK88" s="762"/>
      <c r="DL88" s="762"/>
      <c r="DM88" s="762"/>
      <c r="DN88" s="762"/>
      <c r="DO88" s="762"/>
      <c r="DP88" s="762"/>
      <c r="DQ88" s="762"/>
      <c r="DR88" s="762"/>
      <c r="DS88" s="762"/>
      <c r="DT88" s="762"/>
      <c r="DU88" s="762"/>
      <c r="DV88" s="762"/>
      <c r="DW88" s="762"/>
      <c r="DX88" s="762"/>
      <c r="DY88" s="762"/>
      <c r="DZ88" s="762"/>
      <c r="EA88" s="762"/>
      <c r="EB88" s="762"/>
      <c r="EC88" s="762"/>
      <c r="ED88" s="762"/>
      <c r="EE88" s="762"/>
      <c r="EF88" s="762"/>
      <c r="EG88" s="762"/>
    </row>
    <row r="89" spans="1:137" x14ac:dyDescent="0.25">
      <c r="A89" s="763"/>
      <c r="B89" s="763"/>
      <c r="C89" s="763"/>
      <c r="D89" s="763"/>
      <c r="E89" s="763"/>
      <c r="F89" s="763"/>
      <c r="G89" s="763"/>
      <c r="H89" s="763"/>
      <c r="BL89" s="762"/>
      <c r="BM89" s="762"/>
      <c r="BN89" s="762"/>
      <c r="BO89" s="762"/>
      <c r="BP89" s="762"/>
      <c r="BQ89" s="762"/>
      <c r="BR89" s="762"/>
      <c r="BS89" s="762"/>
      <c r="BT89" s="762"/>
      <c r="BU89" s="762"/>
      <c r="BV89" s="762"/>
      <c r="BW89" s="762"/>
      <c r="BX89" s="762"/>
      <c r="BY89" s="762"/>
      <c r="BZ89" s="762"/>
      <c r="CA89" s="762"/>
      <c r="CB89" s="762"/>
      <c r="CC89" s="762"/>
      <c r="CD89" s="762"/>
      <c r="CE89" s="762"/>
      <c r="CF89" s="762"/>
      <c r="CG89" s="762"/>
      <c r="CH89" s="762"/>
      <c r="CI89" s="762"/>
      <c r="CJ89" s="762"/>
      <c r="CK89" s="762"/>
      <c r="CL89" s="762"/>
      <c r="CM89" s="762"/>
      <c r="CN89" s="762"/>
      <c r="CO89" s="762"/>
      <c r="CP89" s="762"/>
      <c r="CQ89" s="762"/>
      <c r="CR89" s="762"/>
      <c r="CS89" s="762"/>
      <c r="CT89" s="762"/>
      <c r="CU89" s="762"/>
      <c r="CV89" s="762"/>
      <c r="CW89" s="762"/>
      <c r="CX89" s="762"/>
      <c r="CY89" s="762"/>
      <c r="CZ89" s="762"/>
      <c r="DA89" s="762"/>
      <c r="DB89" s="762"/>
      <c r="DC89" s="762"/>
      <c r="DD89" s="762"/>
      <c r="DE89" s="762"/>
      <c r="DF89" s="762"/>
      <c r="DG89" s="762"/>
      <c r="DH89" s="762"/>
      <c r="DI89" s="762"/>
      <c r="DJ89" s="762"/>
      <c r="DK89" s="762"/>
      <c r="DL89" s="762"/>
      <c r="DM89" s="762"/>
      <c r="DN89" s="762"/>
      <c r="DO89" s="762"/>
      <c r="DP89" s="762"/>
      <c r="DQ89" s="762"/>
      <c r="DR89" s="762"/>
      <c r="DS89" s="762"/>
      <c r="DT89" s="762"/>
      <c r="DU89" s="762"/>
      <c r="DV89" s="762"/>
      <c r="DW89" s="762"/>
      <c r="DX89" s="762"/>
      <c r="DY89" s="762"/>
      <c r="DZ89" s="762"/>
      <c r="EA89" s="762"/>
      <c r="EB89" s="762"/>
      <c r="EC89" s="762"/>
      <c r="ED89" s="762"/>
      <c r="EE89" s="762"/>
      <c r="EF89" s="762"/>
      <c r="EG89" s="762"/>
    </row>
    <row r="90" spans="1:137" x14ac:dyDescent="0.25">
      <c r="BL90" s="762"/>
      <c r="BM90" s="762"/>
      <c r="BN90" s="762"/>
      <c r="BO90" s="762"/>
      <c r="BP90" s="762"/>
      <c r="BQ90" s="762"/>
      <c r="BR90" s="762"/>
      <c r="BS90" s="762"/>
      <c r="BT90" s="762"/>
      <c r="BU90" s="762"/>
      <c r="BV90" s="762"/>
      <c r="BW90" s="762"/>
      <c r="BX90" s="762"/>
      <c r="BY90" s="762"/>
      <c r="BZ90" s="762"/>
      <c r="CA90" s="762"/>
      <c r="CB90" s="762"/>
      <c r="CC90" s="762"/>
      <c r="CD90" s="762"/>
      <c r="CE90" s="762"/>
      <c r="CF90" s="762"/>
      <c r="CG90" s="762"/>
      <c r="CH90" s="762"/>
      <c r="CI90" s="762"/>
      <c r="CJ90" s="762"/>
      <c r="CK90" s="762"/>
      <c r="CL90" s="762"/>
      <c r="CM90" s="762"/>
      <c r="CN90" s="762"/>
      <c r="CO90" s="762"/>
      <c r="CP90" s="762"/>
      <c r="CQ90" s="762"/>
      <c r="CR90" s="762"/>
      <c r="CS90" s="762"/>
      <c r="CT90" s="762"/>
      <c r="CU90" s="762"/>
      <c r="CV90" s="762"/>
      <c r="CW90" s="762"/>
      <c r="CX90" s="762"/>
      <c r="CY90" s="762"/>
      <c r="CZ90" s="762"/>
      <c r="DA90" s="762"/>
      <c r="DB90" s="762"/>
      <c r="DC90" s="762"/>
      <c r="DD90" s="762"/>
      <c r="DE90" s="762"/>
      <c r="DF90" s="762"/>
      <c r="DG90" s="762"/>
      <c r="DH90" s="762"/>
      <c r="DI90" s="762"/>
      <c r="DJ90" s="762"/>
      <c r="DK90" s="762"/>
      <c r="DL90" s="762"/>
      <c r="DM90" s="762"/>
      <c r="DN90" s="762"/>
      <c r="DO90" s="762"/>
      <c r="DP90" s="762"/>
      <c r="DQ90" s="762"/>
      <c r="DR90" s="762"/>
      <c r="DS90" s="762"/>
      <c r="DT90" s="762"/>
      <c r="DU90" s="762"/>
      <c r="DV90" s="762"/>
      <c r="DW90" s="762"/>
      <c r="DX90" s="762"/>
      <c r="DY90" s="762"/>
      <c r="DZ90" s="762"/>
      <c r="EA90" s="762"/>
      <c r="EB90" s="762"/>
      <c r="EC90" s="762"/>
      <c r="ED90" s="762"/>
      <c r="EE90" s="762"/>
      <c r="EF90" s="762"/>
      <c r="EG90" s="762"/>
    </row>
    <row r="91" spans="1:137" x14ac:dyDescent="0.25">
      <c r="BL91" s="762"/>
      <c r="BM91" s="762"/>
      <c r="BN91" s="762"/>
      <c r="BO91" s="762"/>
      <c r="BP91" s="762"/>
      <c r="BQ91" s="762"/>
      <c r="BR91" s="762"/>
      <c r="BS91" s="762"/>
      <c r="BT91" s="762"/>
      <c r="BU91" s="762"/>
      <c r="BV91" s="762"/>
      <c r="BW91" s="762"/>
      <c r="BX91" s="762"/>
      <c r="BY91" s="762"/>
      <c r="BZ91" s="762"/>
      <c r="CA91" s="762"/>
      <c r="CB91" s="762"/>
      <c r="CC91" s="762"/>
      <c r="CD91" s="762"/>
      <c r="CE91" s="762"/>
      <c r="CF91" s="762"/>
      <c r="CG91" s="762"/>
      <c r="CH91" s="762"/>
      <c r="CI91" s="762"/>
      <c r="CJ91" s="762"/>
      <c r="CK91" s="762"/>
      <c r="CL91" s="762"/>
      <c r="CM91" s="762"/>
      <c r="CN91" s="762"/>
      <c r="CO91" s="762"/>
      <c r="CP91" s="762"/>
      <c r="CQ91" s="762"/>
      <c r="CR91" s="762"/>
      <c r="CS91" s="762"/>
      <c r="CT91" s="762"/>
      <c r="CU91" s="762"/>
      <c r="CV91" s="762"/>
      <c r="CW91" s="762"/>
      <c r="CX91" s="762"/>
      <c r="CY91" s="762"/>
      <c r="CZ91" s="762"/>
      <c r="DA91" s="762"/>
      <c r="DB91" s="762"/>
      <c r="DC91" s="762"/>
      <c r="DD91" s="762"/>
      <c r="DE91" s="762"/>
      <c r="DF91" s="762"/>
      <c r="DG91" s="762"/>
      <c r="DH91" s="762"/>
      <c r="DI91" s="762"/>
      <c r="DJ91" s="762"/>
      <c r="DK91" s="762"/>
      <c r="DL91" s="762"/>
      <c r="DM91" s="762"/>
      <c r="DN91" s="762"/>
      <c r="DO91" s="762"/>
      <c r="DP91" s="762"/>
      <c r="DQ91" s="762"/>
      <c r="DR91" s="762"/>
      <c r="DS91" s="762"/>
      <c r="DT91" s="762"/>
      <c r="DU91" s="762"/>
      <c r="DV91" s="762"/>
      <c r="DW91" s="762"/>
      <c r="DX91" s="762"/>
      <c r="DY91" s="762"/>
      <c r="DZ91" s="762"/>
      <c r="EA91" s="762"/>
      <c r="EB91" s="762"/>
      <c r="EC91" s="762"/>
      <c r="ED91" s="762"/>
      <c r="EE91" s="762"/>
      <c r="EF91" s="762"/>
      <c r="EG91" s="762"/>
    </row>
    <row r="92" spans="1:137" ht="18.75" x14ac:dyDescent="0.25">
      <c r="P92" s="813" t="s">
        <v>548</v>
      </c>
      <c r="AF92" s="813" t="s">
        <v>549</v>
      </c>
      <c r="AV92" s="813" t="s">
        <v>550</v>
      </c>
      <c r="BL92" s="762"/>
      <c r="BM92" s="762"/>
      <c r="BN92" s="762"/>
      <c r="BO92" s="762"/>
      <c r="BP92" s="762"/>
      <c r="BQ92" s="762"/>
      <c r="BR92" s="762"/>
      <c r="BS92" s="762"/>
      <c r="BT92" s="762"/>
      <c r="BU92" s="762"/>
      <c r="BV92" s="762"/>
      <c r="BW92" s="762"/>
      <c r="BX92" s="762"/>
      <c r="BY92" s="762"/>
      <c r="BZ92" s="762"/>
      <c r="CA92" s="762"/>
      <c r="CB92" s="762"/>
      <c r="CC92" s="762"/>
      <c r="CD92" s="762"/>
      <c r="CE92" s="762"/>
      <c r="CF92" s="762"/>
      <c r="CG92" s="762"/>
      <c r="CH92" s="762"/>
      <c r="CI92" s="762"/>
      <c r="CJ92" s="762"/>
      <c r="CK92" s="762"/>
      <c r="CL92" s="762"/>
      <c r="CM92" s="762"/>
      <c r="CN92" s="762"/>
      <c r="CO92" s="762"/>
      <c r="CP92" s="762"/>
      <c r="CQ92" s="762"/>
      <c r="CR92" s="762"/>
      <c r="CS92" s="762"/>
      <c r="CT92" s="762"/>
      <c r="CU92" s="762"/>
      <c r="CV92" s="762"/>
      <c r="CW92" s="762"/>
      <c r="CX92" s="762"/>
      <c r="CY92" s="762"/>
      <c r="CZ92" s="762"/>
      <c r="DA92" s="762"/>
      <c r="DB92" s="762"/>
      <c r="DC92" s="762"/>
      <c r="DD92" s="762"/>
      <c r="DE92" s="762"/>
      <c r="DF92" s="762"/>
      <c r="DG92" s="762"/>
      <c r="DH92" s="762"/>
      <c r="DI92" s="762"/>
      <c r="DJ92" s="762"/>
      <c r="DK92" s="762"/>
      <c r="DL92" s="762"/>
      <c r="DM92" s="762"/>
      <c r="DN92" s="762"/>
      <c r="DO92" s="762"/>
      <c r="DP92" s="762"/>
      <c r="DQ92" s="762"/>
      <c r="DR92" s="762"/>
      <c r="DS92" s="762"/>
      <c r="DT92" s="762"/>
      <c r="DU92" s="762"/>
      <c r="DV92" s="762"/>
      <c r="DW92" s="762"/>
      <c r="DX92" s="762"/>
      <c r="DY92" s="762"/>
      <c r="DZ92" s="762"/>
      <c r="EA92" s="762"/>
      <c r="EB92" s="762"/>
      <c r="EC92" s="762"/>
      <c r="ED92" s="762"/>
      <c r="EE92" s="762"/>
      <c r="EF92" s="762"/>
      <c r="EG92" s="762"/>
    </row>
    <row r="93" spans="1:137" x14ac:dyDescent="0.25">
      <c r="BL93" s="762"/>
      <c r="BM93" s="762"/>
      <c r="BN93" s="762"/>
      <c r="BO93" s="762"/>
      <c r="BP93" s="762"/>
      <c r="BQ93" s="762"/>
      <c r="BR93" s="762"/>
      <c r="BS93" s="762"/>
      <c r="BT93" s="762"/>
      <c r="BU93" s="762"/>
      <c r="BV93" s="762"/>
      <c r="BW93" s="762"/>
      <c r="BX93" s="762"/>
      <c r="BY93" s="762"/>
      <c r="BZ93" s="762"/>
      <c r="CA93" s="762"/>
      <c r="CB93" s="762"/>
      <c r="CC93" s="762"/>
      <c r="CD93" s="762"/>
      <c r="CE93" s="762"/>
      <c r="CF93" s="762"/>
      <c r="CG93" s="762"/>
      <c r="CH93" s="762"/>
      <c r="CI93" s="762"/>
      <c r="CJ93" s="762"/>
      <c r="CK93" s="762"/>
      <c r="CL93" s="762"/>
      <c r="CM93" s="762"/>
      <c r="CN93" s="762"/>
      <c r="CO93" s="762"/>
      <c r="CP93" s="762"/>
      <c r="CQ93" s="762"/>
      <c r="CR93" s="762"/>
      <c r="CS93" s="762"/>
      <c r="CT93" s="762"/>
      <c r="CU93" s="762"/>
      <c r="CV93" s="762"/>
      <c r="CW93" s="762"/>
      <c r="CX93" s="762"/>
      <c r="CY93" s="762"/>
      <c r="CZ93" s="762"/>
      <c r="DA93" s="762"/>
      <c r="DB93" s="762"/>
      <c r="DC93" s="762"/>
      <c r="DD93" s="762"/>
      <c r="DE93" s="762"/>
      <c r="DF93" s="762"/>
      <c r="DG93" s="762"/>
      <c r="DH93" s="762"/>
      <c r="DI93" s="762"/>
      <c r="DJ93" s="762"/>
      <c r="DK93" s="762"/>
      <c r="DL93" s="762"/>
      <c r="DM93" s="762"/>
      <c r="DN93" s="762"/>
      <c r="DO93" s="762"/>
      <c r="DP93" s="762"/>
      <c r="DQ93" s="762"/>
      <c r="DR93" s="762"/>
      <c r="DS93" s="762"/>
      <c r="DT93" s="762"/>
      <c r="DU93" s="762"/>
      <c r="DV93" s="762"/>
      <c r="DW93" s="762"/>
      <c r="DX93" s="762"/>
      <c r="DY93" s="762"/>
      <c r="DZ93" s="762"/>
      <c r="EA93" s="762"/>
      <c r="EB93" s="762"/>
      <c r="EC93" s="762"/>
      <c r="ED93" s="762"/>
      <c r="EE93" s="762"/>
      <c r="EF93" s="762"/>
      <c r="EG93" s="762"/>
    </row>
    <row r="94" spans="1:137" x14ac:dyDescent="0.25">
      <c r="Q94" s="806" t="s">
        <v>538</v>
      </c>
      <c r="S94" s="761">
        <v>12</v>
      </c>
      <c r="T94" s="761">
        <v>11</v>
      </c>
      <c r="U94" s="761">
        <v>10</v>
      </c>
      <c r="V94" s="761">
        <v>9</v>
      </c>
      <c r="W94" s="761">
        <v>8</v>
      </c>
      <c r="X94" s="761">
        <v>7</v>
      </c>
      <c r="Y94" s="761">
        <v>6</v>
      </c>
      <c r="Z94" s="761">
        <v>5</v>
      </c>
      <c r="AA94" s="761">
        <v>4</v>
      </c>
      <c r="AB94" s="761">
        <v>3</v>
      </c>
      <c r="AC94" s="761">
        <v>2</v>
      </c>
      <c r="AD94" s="761">
        <v>1</v>
      </c>
      <c r="AG94" s="806" t="s">
        <v>538</v>
      </c>
      <c r="AI94" s="761">
        <v>12</v>
      </c>
      <c r="AJ94" s="761">
        <v>11</v>
      </c>
      <c r="AK94" s="761">
        <v>10</v>
      </c>
      <c r="AL94" s="761">
        <v>9</v>
      </c>
      <c r="AM94" s="761">
        <v>8</v>
      </c>
      <c r="AN94" s="761">
        <v>7</v>
      </c>
      <c r="AO94" s="761">
        <v>6</v>
      </c>
      <c r="AP94" s="761">
        <v>5</v>
      </c>
      <c r="AQ94" s="761">
        <v>4</v>
      </c>
      <c r="AR94" s="761">
        <v>3</v>
      </c>
      <c r="AS94" s="761">
        <v>2</v>
      </c>
      <c r="AT94" s="761">
        <v>1</v>
      </c>
      <c r="AW94" s="806" t="s">
        <v>538</v>
      </c>
      <c r="AY94" s="761">
        <v>12</v>
      </c>
      <c r="AZ94" s="761">
        <v>11</v>
      </c>
      <c r="BA94" s="761">
        <v>10</v>
      </c>
      <c r="BB94" s="761">
        <v>9</v>
      </c>
      <c r="BC94" s="761">
        <v>8</v>
      </c>
      <c r="BD94" s="761">
        <v>7</v>
      </c>
      <c r="BE94" s="761">
        <v>6</v>
      </c>
      <c r="BF94" s="761">
        <v>5</v>
      </c>
      <c r="BG94" s="761">
        <v>4</v>
      </c>
      <c r="BH94" s="761">
        <v>3</v>
      </c>
      <c r="BI94" s="761">
        <v>2</v>
      </c>
      <c r="BJ94" s="761">
        <v>1</v>
      </c>
      <c r="BL94" s="762"/>
      <c r="BM94" s="762"/>
      <c r="BN94" s="762"/>
      <c r="BO94" s="762"/>
      <c r="BP94" s="762"/>
      <c r="BQ94" s="762"/>
      <c r="BR94" s="762"/>
      <c r="BS94" s="762"/>
      <c r="BT94" s="762"/>
      <c r="BU94" s="762"/>
      <c r="BV94" s="762"/>
      <c r="BW94" s="762"/>
      <c r="BX94" s="762"/>
      <c r="BY94" s="762"/>
      <c r="BZ94" s="762"/>
      <c r="CA94" s="762"/>
      <c r="CB94" s="762"/>
      <c r="CC94" s="762"/>
      <c r="CD94" s="762"/>
      <c r="CE94" s="762"/>
      <c r="CF94" s="762"/>
      <c r="CG94" s="762"/>
      <c r="CH94" s="762"/>
      <c r="CI94" s="762"/>
      <c r="CJ94" s="762"/>
      <c r="CK94" s="762"/>
      <c r="CL94" s="762"/>
      <c r="CM94" s="762"/>
      <c r="CN94" s="762"/>
      <c r="CO94" s="762"/>
      <c r="CP94" s="762"/>
      <c r="CQ94" s="762"/>
      <c r="CR94" s="762"/>
      <c r="CS94" s="762"/>
      <c r="CT94" s="762"/>
      <c r="CU94" s="762"/>
      <c r="CV94" s="762"/>
      <c r="CW94" s="762"/>
      <c r="CX94" s="762"/>
      <c r="CY94" s="762"/>
      <c r="CZ94" s="762"/>
      <c r="DA94" s="762"/>
      <c r="DB94" s="762"/>
      <c r="DC94" s="762"/>
      <c r="DD94" s="762"/>
      <c r="DE94" s="762"/>
      <c r="DF94" s="762"/>
      <c r="DG94" s="762"/>
      <c r="DH94" s="762"/>
      <c r="DI94" s="762"/>
      <c r="DJ94" s="762"/>
      <c r="DK94" s="762"/>
      <c r="DL94" s="762"/>
      <c r="DM94" s="762"/>
      <c r="DN94" s="762"/>
      <c r="DO94" s="762"/>
      <c r="DP94" s="762"/>
      <c r="DQ94" s="762"/>
      <c r="DR94" s="762"/>
      <c r="DS94" s="762"/>
      <c r="DT94" s="762"/>
      <c r="DU94" s="762"/>
      <c r="DV94" s="762"/>
      <c r="DW94" s="762"/>
      <c r="DX94" s="762"/>
      <c r="DY94" s="762"/>
      <c r="DZ94" s="762"/>
      <c r="EA94" s="762"/>
      <c r="EB94" s="762"/>
      <c r="EC94" s="762"/>
      <c r="ED94" s="762"/>
      <c r="EE94" s="762"/>
      <c r="EF94" s="762"/>
      <c r="EG94" s="762"/>
    </row>
    <row r="95" spans="1:137" x14ac:dyDescent="0.25">
      <c r="Q95" s="806" t="s">
        <v>534</v>
      </c>
      <c r="S95" s="761">
        <v>1</v>
      </c>
      <c r="T95" s="761">
        <v>2</v>
      </c>
      <c r="U95" s="761">
        <v>3</v>
      </c>
      <c r="V95" s="761">
        <v>4</v>
      </c>
      <c r="W95" s="761">
        <v>5</v>
      </c>
      <c r="X95" s="761">
        <v>6</v>
      </c>
      <c r="Y95" s="761">
        <v>7</v>
      </c>
      <c r="Z95" s="761">
        <v>8</v>
      </c>
      <c r="AA95" s="761">
        <v>9</v>
      </c>
      <c r="AB95" s="761">
        <v>10</v>
      </c>
      <c r="AC95" s="761">
        <v>11</v>
      </c>
      <c r="AD95" s="761">
        <v>12</v>
      </c>
      <c r="AG95" s="806" t="s">
        <v>534</v>
      </c>
      <c r="AI95" s="761">
        <v>1</v>
      </c>
      <c r="AJ95" s="761">
        <v>2</v>
      </c>
      <c r="AK95" s="761">
        <v>3</v>
      </c>
      <c r="AL95" s="761">
        <v>4</v>
      </c>
      <c r="AM95" s="761">
        <v>5</v>
      </c>
      <c r="AN95" s="761">
        <v>6</v>
      </c>
      <c r="AO95" s="761">
        <v>7</v>
      </c>
      <c r="AP95" s="761">
        <v>8</v>
      </c>
      <c r="AQ95" s="761">
        <v>9</v>
      </c>
      <c r="AR95" s="761">
        <v>10</v>
      </c>
      <c r="AS95" s="761">
        <v>11</v>
      </c>
      <c r="AT95" s="761">
        <v>12</v>
      </c>
      <c r="AW95" s="806" t="s">
        <v>534</v>
      </c>
      <c r="AY95" s="761">
        <v>1</v>
      </c>
      <c r="AZ95" s="761">
        <v>2</v>
      </c>
      <c r="BA95" s="761">
        <v>3</v>
      </c>
      <c r="BB95" s="761">
        <v>4</v>
      </c>
      <c r="BC95" s="761">
        <v>5</v>
      </c>
      <c r="BD95" s="761">
        <v>6</v>
      </c>
      <c r="BE95" s="761">
        <v>7</v>
      </c>
      <c r="BF95" s="761">
        <v>8</v>
      </c>
      <c r="BG95" s="761">
        <v>9</v>
      </c>
      <c r="BH95" s="761">
        <v>10</v>
      </c>
      <c r="BI95" s="761">
        <v>11</v>
      </c>
      <c r="BJ95" s="761">
        <v>12</v>
      </c>
      <c r="BL95" s="762"/>
      <c r="BM95" s="762"/>
      <c r="BN95" s="762"/>
      <c r="BO95" s="762"/>
      <c r="BP95" s="762"/>
      <c r="BQ95" s="762"/>
      <c r="BR95" s="762"/>
      <c r="BS95" s="762"/>
      <c r="BT95" s="762"/>
      <c r="BU95" s="762"/>
      <c r="BV95" s="762"/>
      <c r="BW95" s="762"/>
      <c r="BX95" s="762"/>
      <c r="BY95" s="762"/>
      <c r="BZ95" s="762"/>
      <c r="CA95" s="762"/>
      <c r="CB95" s="762"/>
      <c r="CC95" s="762"/>
      <c r="CD95" s="762"/>
      <c r="CE95" s="762"/>
      <c r="CF95" s="762"/>
      <c r="CG95" s="762"/>
      <c r="CH95" s="762"/>
      <c r="CI95" s="762"/>
      <c r="CJ95" s="762"/>
      <c r="CK95" s="762"/>
      <c r="CL95" s="762"/>
      <c r="CM95" s="762"/>
      <c r="CN95" s="762"/>
      <c r="CO95" s="762"/>
      <c r="CP95" s="762"/>
      <c r="CQ95" s="762"/>
      <c r="CR95" s="762"/>
      <c r="CS95" s="762"/>
      <c r="CT95" s="762"/>
      <c r="CU95" s="762"/>
      <c r="CV95" s="762"/>
      <c r="CW95" s="762"/>
      <c r="CX95" s="762"/>
      <c r="CY95" s="762"/>
      <c r="CZ95" s="762"/>
      <c r="DA95" s="762"/>
      <c r="DB95" s="762"/>
      <c r="DC95" s="762"/>
      <c r="DD95" s="762"/>
      <c r="DE95" s="762"/>
      <c r="DF95" s="762"/>
      <c r="DG95" s="762"/>
      <c r="DH95" s="762"/>
      <c r="DI95" s="762"/>
      <c r="DJ95" s="762"/>
      <c r="DK95" s="762"/>
      <c r="DL95" s="762"/>
      <c r="DM95" s="762"/>
      <c r="DN95" s="762"/>
      <c r="DO95" s="762"/>
      <c r="DP95" s="762"/>
      <c r="DQ95" s="762"/>
      <c r="DR95" s="762"/>
      <c r="DS95" s="762"/>
      <c r="DT95" s="762"/>
      <c r="DU95" s="762"/>
      <c r="DV95" s="762"/>
      <c r="DW95" s="762"/>
      <c r="DX95" s="762"/>
      <c r="DY95" s="762"/>
      <c r="DZ95" s="762"/>
      <c r="EA95" s="762"/>
      <c r="EB95" s="762"/>
      <c r="EC95" s="762"/>
      <c r="ED95" s="762"/>
      <c r="EE95" s="762"/>
      <c r="EF95" s="762"/>
      <c r="EG95" s="762"/>
    </row>
    <row r="96" spans="1:137" x14ac:dyDescent="0.25">
      <c r="Q96" s="761" t="s">
        <v>544</v>
      </c>
      <c r="S96" s="761">
        <v>31</v>
      </c>
      <c r="T96" s="761">
        <v>28</v>
      </c>
      <c r="U96" s="761">
        <v>31</v>
      </c>
      <c r="V96" s="761">
        <v>30</v>
      </c>
      <c r="W96" s="761">
        <v>31</v>
      </c>
      <c r="X96" s="761">
        <v>30</v>
      </c>
      <c r="Y96" s="761">
        <v>31</v>
      </c>
      <c r="Z96" s="761">
        <v>31</v>
      </c>
      <c r="AA96" s="761">
        <v>30</v>
      </c>
      <c r="AB96" s="761">
        <v>31</v>
      </c>
      <c r="AC96" s="761">
        <v>30</v>
      </c>
      <c r="AD96" s="761">
        <v>31</v>
      </c>
      <c r="AE96" s="805"/>
      <c r="AG96" s="761" t="s">
        <v>544</v>
      </c>
      <c r="AI96" s="761">
        <v>31</v>
      </c>
      <c r="AJ96" s="761">
        <v>28</v>
      </c>
      <c r="AK96" s="761">
        <v>31</v>
      </c>
      <c r="AL96" s="761">
        <v>30</v>
      </c>
      <c r="AM96" s="761">
        <v>31</v>
      </c>
      <c r="AN96" s="761">
        <v>30</v>
      </c>
      <c r="AO96" s="761">
        <v>31</v>
      </c>
      <c r="AP96" s="761">
        <v>31</v>
      </c>
      <c r="AQ96" s="761">
        <v>30</v>
      </c>
      <c r="AR96" s="761">
        <v>31</v>
      </c>
      <c r="AS96" s="761">
        <v>30</v>
      </c>
      <c r="AT96" s="761">
        <v>31</v>
      </c>
      <c r="AU96" s="805"/>
      <c r="AW96" s="761" t="s">
        <v>544</v>
      </c>
      <c r="AY96" s="761">
        <v>31</v>
      </c>
      <c r="AZ96" s="761">
        <v>28</v>
      </c>
      <c r="BA96" s="761">
        <v>31</v>
      </c>
      <c r="BB96" s="761">
        <v>30</v>
      </c>
      <c r="BC96" s="761">
        <v>31</v>
      </c>
      <c r="BD96" s="761">
        <v>30</v>
      </c>
      <c r="BE96" s="761">
        <v>31</v>
      </c>
      <c r="BF96" s="761">
        <v>31</v>
      </c>
      <c r="BG96" s="761">
        <v>30</v>
      </c>
      <c r="BH96" s="761">
        <v>31</v>
      </c>
      <c r="BI96" s="761">
        <v>30</v>
      </c>
      <c r="BJ96" s="761">
        <v>31</v>
      </c>
      <c r="BL96" s="762"/>
      <c r="BM96" s="762"/>
      <c r="BN96" s="762"/>
      <c r="BO96" s="762"/>
      <c r="BP96" s="762"/>
      <c r="BQ96" s="762"/>
      <c r="BR96" s="762"/>
      <c r="BS96" s="762"/>
      <c r="BT96" s="762"/>
      <c r="BU96" s="762"/>
      <c r="BV96" s="762"/>
      <c r="BW96" s="762"/>
      <c r="BX96" s="762"/>
      <c r="BY96" s="762"/>
      <c r="BZ96" s="762"/>
      <c r="CA96" s="762"/>
      <c r="CB96" s="762"/>
      <c r="CC96" s="762"/>
      <c r="CD96" s="762"/>
      <c r="CE96" s="762"/>
      <c r="CF96" s="762"/>
      <c r="CG96" s="762"/>
      <c r="CH96" s="762"/>
      <c r="CI96" s="762"/>
      <c r="CJ96" s="762"/>
      <c r="CK96" s="762"/>
      <c r="CL96" s="762"/>
      <c r="CM96" s="762"/>
      <c r="CN96" s="762"/>
      <c r="CO96" s="762"/>
      <c r="CP96" s="762"/>
      <c r="CQ96" s="762"/>
      <c r="CR96" s="762"/>
      <c r="CS96" s="762"/>
      <c r="CT96" s="762"/>
      <c r="CU96" s="762"/>
      <c r="CV96" s="762"/>
      <c r="CW96" s="762"/>
      <c r="CX96" s="762"/>
      <c r="CY96" s="762"/>
      <c r="CZ96" s="762"/>
      <c r="DA96" s="762"/>
      <c r="DB96" s="762"/>
      <c r="DC96" s="762"/>
      <c r="DD96" s="762"/>
      <c r="DE96" s="762"/>
      <c r="DF96" s="762"/>
      <c r="DG96" s="762"/>
      <c r="DH96" s="762"/>
      <c r="DI96" s="762"/>
      <c r="DJ96" s="762"/>
      <c r="DK96" s="762"/>
      <c r="DL96" s="762"/>
      <c r="DM96" s="762"/>
      <c r="DN96" s="762"/>
      <c r="DO96" s="762"/>
      <c r="DP96" s="762"/>
      <c r="DQ96" s="762"/>
      <c r="DR96" s="762"/>
      <c r="DS96" s="762"/>
      <c r="DT96" s="762"/>
      <c r="DU96" s="762"/>
      <c r="DV96" s="762"/>
      <c r="DW96" s="762"/>
      <c r="DX96" s="762"/>
      <c r="DY96" s="762"/>
      <c r="DZ96" s="762"/>
      <c r="EA96" s="762"/>
      <c r="EB96" s="762"/>
      <c r="EC96" s="762"/>
      <c r="ED96" s="762"/>
      <c r="EE96" s="762"/>
      <c r="EF96" s="762"/>
      <c r="EG96" s="762"/>
    </row>
    <row r="97" spans="16:137" x14ac:dyDescent="0.25">
      <c r="S97" s="765"/>
      <c r="T97" s="765"/>
      <c r="U97" s="765"/>
      <c r="V97" s="765"/>
      <c r="W97" s="765"/>
      <c r="X97" s="765"/>
      <c r="Y97" s="765"/>
      <c r="Z97" s="765"/>
      <c r="AA97" s="765"/>
      <c r="AB97" s="765"/>
      <c r="AC97" s="765"/>
      <c r="AD97" s="765"/>
      <c r="AI97" s="765"/>
      <c r="AJ97" s="765"/>
      <c r="AK97" s="765"/>
      <c r="AL97" s="765"/>
      <c r="AM97" s="765"/>
      <c r="AN97" s="765"/>
      <c r="AO97" s="765"/>
      <c r="AP97" s="765"/>
      <c r="AQ97" s="765"/>
      <c r="AR97" s="765"/>
      <c r="AS97" s="765"/>
      <c r="AT97" s="765"/>
      <c r="AY97" s="765"/>
      <c r="AZ97" s="765"/>
      <c r="BA97" s="765"/>
      <c r="BB97" s="765"/>
      <c r="BC97" s="765"/>
      <c r="BD97" s="765"/>
      <c r="BE97" s="765"/>
      <c r="BF97" s="765"/>
      <c r="BG97" s="765"/>
      <c r="BH97" s="765"/>
      <c r="BI97" s="765"/>
      <c r="BJ97" s="765"/>
      <c r="BL97" s="762"/>
      <c r="BM97" s="762"/>
      <c r="BN97" s="762"/>
      <c r="BO97" s="762"/>
      <c r="BP97" s="762"/>
      <c r="BQ97" s="762"/>
      <c r="BR97" s="762"/>
      <c r="BS97" s="762"/>
      <c r="BT97" s="762"/>
      <c r="BU97" s="762"/>
      <c r="BV97" s="762"/>
      <c r="BW97" s="762"/>
      <c r="BX97" s="762"/>
      <c r="BY97" s="762"/>
      <c r="BZ97" s="762"/>
      <c r="CA97" s="762"/>
      <c r="CB97" s="762"/>
      <c r="CC97" s="762"/>
      <c r="CD97" s="762"/>
      <c r="CE97" s="762"/>
      <c r="CF97" s="762"/>
      <c r="CG97" s="762"/>
      <c r="CH97" s="762"/>
      <c r="CI97" s="762"/>
      <c r="CJ97" s="762"/>
      <c r="CK97" s="762"/>
      <c r="CL97" s="762"/>
      <c r="CM97" s="762"/>
      <c r="CN97" s="762"/>
      <c r="CO97" s="762"/>
      <c r="CP97" s="762"/>
      <c r="CQ97" s="762"/>
      <c r="CR97" s="762"/>
      <c r="CS97" s="762"/>
      <c r="CT97" s="762"/>
      <c r="CU97" s="762"/>
      <c r="CV97" s="762"/>
      <c r="CW97" s="762"/>
      <c r="CX97" s="762"/>
      <c r="CY97" s="762"/>
      <c r="CZ97" s="762"/>
      <c r="DA97" s="762"/>
      <c r="DB97" s="762"/>
      <c r="DC97" s="762"/>
      <c r="DD97" s="762"/>
      <c r="DE97" s="762"/>
      <c r="DF97" s="762"/>
      <c r="DG97" s="762"/>
      <c r="DH97" s="762"/>
      <c r="DI97" s="762"/>
      <c r="DJ97" s="762"/>
      <c r="DK97" s="762"/>
      <c r="DL97" s="762"/>
      <c r="DM97" s="762"/>
      <c r="DN97" s="762"/>
      <c r="DO97" s="762"/>
      <c r="DP97" s="762"/>
      <c r="DQ97" s="762"/>
      <c r="DR97" s="762"/>
      <c r="DS97" s="762"/>
      <c r="DT97" s="762"/>
      <c r="DU97" s="762"/>
      <c r="DV97" s="762"/>
      <c r="DW97" s="762"/>
      <c r="DX97" s="762"/>
      <c r="DY97" s="762"/>
      <c r="DZ97" s="762"/>
      <c r="EA97" s="762"/>
      <c r="EB97" s="762"/>
      <c r="EC97" s="762"/>
      <c r="ED97" s="762"/>
      <c r="EE97" s="762"/>
      <c r="EF97" s="762"/>
      <c r="EG97" s="762"/>
    </row>
    <row r="98" spans="16:137" x14ac:dyDescent="0.25">
      <c r="R98" s="770"/>
      <c r="S98" s="778" t="s">
        <v>4</v>
      </c>
      <c r="T98" s="778" t="s">
        <v>5</v>
      </c>
      <c r="U98" s="778" t="s">
        <v>6</v>
      </c>
      <c r="V98" s="778" t="s">
        <v>7</v>
      </c>
      <c r="W98" s="778" t="s">
        <v>8</v>
      </c>
      <c r="X98" s="778" t="s">
        <v>9</v>
      </c>
      <c r="Y98" s="778" t="s">
        <v>10</v>
      </c>
      <c r="Z98" s="778" t="s">
        <v>11</v>
      </c>
      <c r="AA98" s="778" t="s">
        <v>12</v>
      </c>
      <c r="AB98" s="778" t="s">
        <v>13</v>
      </c>
      <c r="AC98" s="778" t="s">
        <v>14</v>
      </c>
      <c r="AD98" s="778" t="s">
        <v>15</v>
      </c>
      <c r="AH98" s="770"/>
      <c r="AI98" s="778" t="s">
        <v>4</v>
      </c>
      <c r="AJ98" s="778" t="s">
        <v>5</v>
      </c>
      <c r="AK98" s="778" t="s">
        <v>6</v>
      </c>
      <c r="AL98" s="778" t="s">
        <v>7</v>
      </c>
      <c r="AM98" s="778" t="s">
        <v>8</v>
      </c>
      <c r="AN98" s="778" t="s">
        <v>9</v>
      </c>
      <c r="AO98" s="778" t="s">
        <v>10</v>
      </c>
      <c r="AP98" s="778" t="s">
        <v>11</v>
      </c>
      <c r="AQ98" s="778" t="s">
        <v>12</v>
      </c>
      <c r="AR98" s="778" t="s">
        <v>13</v>
      </c>
      <c r="AS98" s="778" t="s">
        <v>14</v>
      </c>
      <c r="AT98" s="778" t="s">
        <v>15</v>
      </c>
      <c r="AX98" s="770"/>
      <c r="AY98" s="778" t="s">
        <v>4</v>
      </c>
      <c r="AZ98" s="778" t="s">
        <v>5</v>
      </c>
      <c r="BA98" s="778" t="s">
        <v>6</v>
      </c>
      <c r="BB98" s="778" t="s">
        <v>7</v>
      </c>
      <c r="BC98" s="778" t="s">
        <v>8</v>
      </c>
      <c r="BD98" s="778" t="s">
        <v>9</v>
      </c>
      <c r="BE98" s="778" t="s">
        <v>10</v>
      </c>
      <c r="BF98" s="778" t="s">
        <v>11</v>
      </c>
      <c r="BG98" s="778" t="s">
        <v>12</v>
      </c>
      <c r="BH98" s="778" t="s">
        <v>13</v>
      </c>
      <c r="BI98" s="778" t="s">
        <v>14</v>
      </c>
      <c r="BJ98" s="778" t="s">
        <v>15</v>
      </c>
      <c r="BL98" s="762"/>
      <c r="BM98" s="762"/>
      <c r="BN98" s="762"/>
      <c r="BO98" s="762"/>
      <c r="BP98" s="762"/>
      <c r="BQ98" s="762"/>
      <c r="BR98" s="762"/>
      <c r="BS98" s="762"/>
      <c r="BT98" s="762"/>
      <c r="BU98" s="762"/>
      <c r="BV98" s="762"/>
      <c r="BW98" s="762"/>
      <c r="BX98" s="762"/>
      <c r="BY98" s="762"/>
      <c r="BZ98" s="762"/>
      <c r="CA98" s="762"/>
      <c r="CB98" s="762"/>
      <c r="CC98" s="762"/>
      <c r="CD98" s="762"/>
      <c r="CE98" s="762"/>
      <c r="CF98" s="762"/>
      <c r="CG98" s="762"/>
      <c r="CH98" s="762"/>
      <c r="CI98" s="762"/>
      <c r="CJ98" s="762"/>
      <c r="CK98" s="762"/>
      <c r="CL98" s="762"/>
      <c r="CM98" s="762"/>
      <c r="CN98" s="762"/>
      <c r="CO98" s="762"/>
      <c r="CP98" s="762"/>
      <c r="CQ98" s="762"/>
      <c r="CR98" s="762"/>
      <c r="CS98" s="762"/>
      <c r="CT98" s="762"/>
      <c r="CU98" s="762"/>
      <c r="CV98" s="762"/>
      <c r="CW98" s="762"/>
      <c r="CX98" s="762"/>
      <c r="CY98" s="762"/>
      <c r="CZ98" s="762"/>
      <c r="DA98" s="762"/>
      <c r="DB98" s="762"/>
      <c r="DC98" s="762"/>
      <c r="DD98" s="762"/>
      <c r="DE98" s="762"/>
      <c r="DF98" s="762"/>
      <c r="DG98" s="762"/>
      <c r="DH98" s="762"/>
      <c r="DI98" s="762"/>
      <c r="DJ98" s="762"/>
      <c r="DK98" s="762"/>
      <c r="DL98" s="762"/>
      <c r="DM98" s="762"/>
      <c r="DN98" s="762"/>
      <c r="DO98" s="762"/>
      <c r="DP98" s="762"/>
      <c r="DQ98" s="762"/>
      <c r="DR98" s="762"/>
      <c r="DS98" s="762"/>
      <c r="DT98" s="762"/>
      <c r="DU98" s="762"/>
      <c r="DV98" s="762"/>
      <c r="DW98" s="762"/>
      <c r="DX98" s="762"/>
      <c r="DY98" s="762"/>
      <c r="DZ98" s="762"/>
      <c r="EA98" s="762"/>
      <c r="EB98" s="762"/>
      <c r="EC98" s="762"/>
      <c r="ED98" s="762"/>
      <c r="EE98" s="762"/>
      <c r="EF98" s="762"/>
      <c r="EG98" s="762"/>
    </row>
    <row r="99" spans="16:137" x14ac:dyDescent="0.25">
      <c r="P99" s="807"/>
      <c r="Q99" s="807" t="s">
        <v>535</v>
      </c>
      <c r="R99" s="771"/>
      <c r="S99" s="816">
        <v>8.4931506849315067E-2</v>
      </c>
      <c r="T99" s="816">
        <v>0.16164383561643836</v>
      </c>
      <c r="U99" s="816">
        <v>0.24657534246575341</v>
      </c>
      <c r="V99" s="816">
        <v>0.32876712328767121</v>
      </c>
      <c r="W99" s="816">
        <v>0.41369863013698632</v>
      </c>
      <c r="X99" s="816">
        <v>0.49589041095890413</v>
      </c>
      <c r="Y99" s="816">
        <v>0.58082191780821912</v>
      </c>
      <c r="Z99" s="816">
        <v>0.66575342465753429</v>
      </c>
      <c r="AA99" s="816">
        <v>0.74794520547945209</v>
      </c>
      <c r="AB99" s="816">
        <v>0.83287671232876714</v>
      </c>
      <c r="AC99" s="816">
        <v>0.91506849315068495</v>
      </c>
      <c r="AD99" s="816">
        <v>1</v>
      </c>
      <c r="AF99" s="807"/>
      <c r="AG99" s="807" t="s">
        <v>535</v>
      </c>
      <c r="AH99" s="771"/>
      <c r="AI99" s="816">
        <v>8.4931506849315067E-2</v>
      </c>
      <c r="AJ99" s="816">
        <v>0.16164383561643836</v>
      </c>
      <c r="AK99" s="816">
        <v>0.24657534246575341</v>
      </c>
      <c r="AL99" s="816">
        <v>0.32876712328767121</v>
      </c>
      <c r="AM99" s="816">
        <v>0.41369863013698632</v>
      </c>
      <c r="AN99" s="816">
        <v>0.49589041095890413</v>
      </c>
      <c r="AO99" s="816">
        <v>0.58082191780821912</v>
      </c>
      <c r="AP99" s="816">
        <v>0.66575342465753429</v>
      </c>
      <c r="AQ99" s="816">
        <v>0.74794520547945209</v>
      </c>
      <c r="AR99" s="816">
        <v>0.83287671232876714</v>
      </c>
      <c r="AS99" s="816">
        <v>0.91506849315068495</v>
      </c>
      <c r="AT99" s="816">
        <v>1</v>
      </c>
      <c r="AV99" s="807"/>
      <c r="AW99" s="807" t="s">
        <v>535</v>
      </c>
      <c r="AX99" s="771"/>
      <c r="AY99" s="816">
        <v>8.4931506849315067E-2</v>
      </c>
      <c r="AZ99" s="816">
        <v>0.16164383561643836</v>
      </c>
      <c r="BA99" s="816">
        <v>0.24657534246575341</v>
      </c>
      <c r="BB99" s="816">
        <v>0.32876712328767121</v>
      </c>
      <c r="BC99" s="816">
        <v>0.41369863013698632</v>
      </c>
      <c r="BD99" s="816">
        <v>0.49589041095890413</v>
      </c>
      <c r="BE99" s="816">
        <v>0.58082191780821912</v>
      </c>
      <c r="BF99" s="816">
        <v>0.66575342465753429</v>
      </c>
      <c r="BG99" s="816">
        <v>0.74794520547945209</v>
      </c>
      <c r="BH99" s="816">
        <v>0.83287671232876714</v>
      </c>
      <c r="BI99" s="816">
        <v>0.91506849315068495</v>
      </c>
      <c r="BJ99" s="816">
        <v>1</v>
      </c>
      <c r="BL99" s="762"/>
      <c r="BM99" s="762"/>
      <c r="BN99" s="762"/>
      <c r="BO99" s="762"/>
      <c r="BP99" s="762"/>
      <c r="BQ99" s="762"/>
      <c r="BR99" s="762"/>
      <c r="BS99" s="762"/>
      <c r="BT99" s="762"/>
      <c r="BU99" s="762"/>
      <c r="BV99" s="762"/>
      <c r="BW99" s="762"/>
      <c r="BX99" s="762"/>
      <c r="BY99" s="762"/>
      <c r="BZ99" s="762"/>
      <c r="CA99" s="762"/>
      <c r="CB99" s="762"/>
      <c r="CC99" s="762"/>
      <c r="CD99" s="762"/>
      <c r="CE99" s="762"/>
      <c r="CF99" s="762"/>
      <c r="CG99" s="762"/>
      <c r="CH99" s="762"/>
      <c r="CI99" s="762"/>
      <c r="CJ99" s="762"/>
      <c r="CK99" s="762"/>
      <c r="CL99" s="762"/>
      <c r="CM99" s="762"/>
      <c r="CN99" s="762"/>
      <c r="CO99" s="762"/>
      <c r="CP99" s="762"/>
      <c r="CQ99" s="762"/>
      <c r="CR99" s="762"/>
      <c r="CS99" s="762"/>
      <c r="CT99" s="762"/>
      <c r="CU99" s="762"/>
      <c r="CV99" s="762"/>
      <c r="CW99" s="762"/>
      <c r="CX99" s="762"/>
      <c r="CY99" s="762"/>
      <c r="CZ99" s="762"/>
      <c r="DA99" s="762"/>
      <c r="DB99" s="762"/>
      <c r="DC99" s="762"/>
      <c r="DD99" s="762"/>
      <c r="DE99" s="762"/>
      <c r="DF99" s="762"/>
      <c r="DG99" s="762"/>
      <c r="DH99" s="762"/>
      <c r="DI99" s="762"/>
      <c r="DJ99" s="762"/>
      <c r="DK99" s="762"/>
      <c r="DL99" s="762"/>
      <c r="DM99" s="762"/>
      <c r="DN99" s="762"/>
      <c r="DO99" s="762"/>
      <c r="DP99" s="762"/>
      <c r="DQ99" s="762"/>
      <c r="DR99" s="762"/>
      <c r="DS99" s="762"/>
      <c r="DT99" s="762"/>
      <c r="DU99" s="762"/>
      <c r="DV99" s="762"/>
      <c r="DW99" s="762"/>
      <c r="DX99" s="762"/>
      <c r="DY99" s="762"/>
      <c r="DZ99" s="762"/>
      <c r="EA99" s="762"/>
      <c r="EB99" s="762"/>
      <c r="EC99" s="762"/>
      <c r="ED99" s="762"/>
      <c r="EE99" s="762"/>
      <c r="EF99" s="762"/>
      <c r="EG99" s="762"/>
    </row>
    <row r="100" spans="16:137" x14ac:dyDescent="0.25">
      <c r="P100" s="792"/>
      <c r="Q100" s="808" t="s">
        <v>539</v>
      </c>
      <c r="R100" s="792">
        <v>2017</v>
      </c>
      <c r="S100" s="817">
        <v>11</v>
      </c>
      <c r="T100" s="817">
        <v>9</v>
      </c>
      <c r="U100" s="817">
        <v>8</v>
      </c>
      <c r="V100" s="817">
        <v>7</v>
      </c>
      <c r="W100" s="817">
        <v>5</v>
      </c>
      <c r="X100" s="817">
        <v>3</v>
      </c>
      <c r="Y100" s="817">
        <v>2</v>
      </c>
      <c r="Z100" s="817">
        <v>1</v>
      </c>
      <c r="AA100" s="817">
        <v>4</v>
      </c>
      <c r="AB100" s="817">
        <v>6</v>
      </c>
      <c r="AC100" s="817">
        <v>12</v>
      </c>
      <c r="AD100" s="817">
        <v>10</v>
      </c>
      <c r="AF100" s="792"/>
      <c r="AG100" s="808" t="s">
        <v>539</v>
      </c>
      <c r="AH100" s="792">
        <v>2017</v>
      </c>
      <c r="AI100" s="817">
        <v>12</v>
      </c>
      <c r="AJ100" s="817">
        <v>4</v>
      </c>
      <c r="AK100" s="817">
        <v>5</v>
      </c>
      <c r="AL100" s="817">
        <v>10</v>
      </c>
      <c r="AM100" s="817">
        <v>9</v>
      </c>
      <c r="AN100" s="817">
        <v>3</v>
      </c>
      <c r="AO100" s="817">
        <v>2</v>
      </c>
      <c r="AP100" s="817">
        <v>1</v>
      </c>
      <c r="AQ100" s="817">
        <v>6</v>
      </c>
      <c r="AR100" s="817">
        <v>7</v>
      </c>
      <c r="AS100" s="817">
        <v>11</v>
      </c>
      <c r="AT100" s="817">
        <v>8</v>
      </c>
      <c r="AV100" s="792"/>
      <c r="AW100" s="808" t="s">
        <v>539</v>
      </c>
      <c r="AX100" s="792">
        <v>2017</v>
      </c>
      <c r="AY100" s="817">
        <v>9</v>
      </c>
      <c r="AZ100" s="817">
        <v>11</v>
      </c>
      <c r="BA100" s="817">
        <v>10</v>
      </c>
      <c r="BB100" s="817">
        <v>6</v>
      </c>
      <c r="BC100" s="817">
        <v>5</v>
      </c>
      <c r="BD100" s="817">
        <v>3</v>
      </c>
      <c r="BE100" s="817">
        <v>2</v>
      </c>
      <c r="BF100" s="817">
        <v>1</v>
      </c>
      <c r="BG100" s="817">
        <v>4</v>
      </c>
      <c r="BH100" s="817">
        <v>7</v>
      </c>
      <c r="BI100" s="817">
        <v>12</v>
      </c>
      <c r="BJ100" s="817">
        <v>8</v>
      </c>
      <c r="BL100" s="762"/>
      <c r="BM100" s="762"/>
      <c r="BN100" s="762"/>
      <c r="BO100" s="762"/>
      <c r="BP100" s="762"/>
      <c r="BQ100" s="762"/>
      <c r="BR100" s="762"/>
      <c r="BS100" s="762"/>
      <c r="BT100" s="762"/>
      <c r="BU100" s="762"/>
      <c r="BV100" s="762"/>
      <c r="BW100" s="762"/>
      <c r="BX100" s="762"/>
      <c r="BY100" s="762"/>
      <c r="BZ100" s="762"/>
      <c r="CA100" s="762"/>
      <c r="CB100" s="762"/>
      <c r="CC100" s="762"/>
      <c r="CD100" s="762"/>
      <c r="CE100" s="762"/>
      <c r="CF100" s="762"/>
      <c r="CG100" s="762"/>
      <c r="CH100" s="762"/>
      <c r="CI100" s="762"/>
      <c r="CJ100" s="762"/>
      <c r="CK100" s="762"/>
      <c r="CL100" s="762"/>
      <c r="CM100" s="762"/>
      <c r="CN100" s="762"/>
      <c r="CO100" s="762"/>
      <c r="CP100" s="762"/>
      <c r="CQ100" s="762"/>
      <c r="CR100" s="762"/>
      <c r="CS100" s="762"/>
      <c r="CT100" s="762"/>
      <c r="CU100" s="762"/>
      <c r="CV100" s="762"/>
      <c r="CW100" s="762"/>
      <c r="CX100" s="762"/>
      <c r="CY100" s="762"/>
      <c r="CZ100" s="762"/>
      <c r="DA100" s="762"/>
      <c r="DB100" s="762"/>
      <c r="DC100" s="762"/>
      <c r="DD100" s="762"/>
      <c r="DE100" s="762"/>
      <c r="DF100" s="762"/>
      <c r="DG100" s="762"/>
      <c r="DH100" s="762"/>
      <c r="DI100" s="762"/>
      <c r="DJ100" s="762"/>
      <c r="DK100" s="762"/>
      <c r="DL100" s="762"/>
      <c r="DM100" s="762"/>
      <c r="DN100" s="762"/>
      <c r="DO100" s="762"/>
      <c r="DP100" s="762"/>
      <c r="DQ100" s="762"/>
      <c r="DR100" s="762"/>
      <c r="DS100" s="762"/>
      <c r="DT100" s="762"/>
      <c r="DU100" s="762"/>
      <c r="DV100" s="762"/>
      <c r="DW100" s="762"/>
      <c r="DX100" s="762"/>
      <c r="DY100" s="762"/>
      <c r="DZ100" s="762"/>
      <c r="EA100" s="762"/>
      <c r="EB100" s="762"/>
      <c r="EC100" s="762"/>
      <c r="ED100" s="762"/>
      <c r="EE100" s="762"/>
      <c r="EF100" s="762"/>
      <c r="EG100" s="762"/>
    </row>
    <row r="101" spans="16:137" x14ac:dyDescent="0.25">
      <c r="R101" s="792">
        <v>2018</v>
      </c>
      <c r="S101" s="817">
        <v>11</v>
      </c>
      <c r="T101" s="817">
        <v>10</v>
      </c>
      <c r="U101" s="817">
        <v>9</v>
      </c>
      <c r="V101" s="817">
        <v>7</v>
      </c>
      <c r="W101" s="817">
        <v>5</v>
      </c>
      <c r="X101" s="817">
        <v>3</v>
      </c>
      <c r="Y101" s="817">
        <v>2</v>
      </c>
      <c r="Z101" s="817">
        <v>1</v>
      </c>
      <c r="AA101" s="817">
        <v>4</v>
      </c>
      <c r="AB101" s="817">
        <v>6</v>
      </c>
      <c r="AC101" s="817">
        <v>12</v>
      </c>
      <c r="AD101" s="817">
        <v>8</v>
      </c>
      <c r="AH101" s="792">
        <v>2018</v>
      </c>
      <c r="AI101" s="817">
        <v>11</v>
      </c>
      <c r="AJ101" s="817">
        <v>4</v>
      </c>
      <c r="AK101" s="817">
        <v>7</v>
      </c>
      <c r="AL101" s="817">
        <v>9</v>
      </c>
      <c r="AM101" s="817">
        <v>10</v>
      </c>
      <c r="AN101" s="817">
        <v>3</v>
      </c>
      <c r="AO101" s="817">
        <v>2</v>
      </c>
      <c r="AP101" s="817">
        <v>1</v>
      </c>
      <c r="AQ101" s="817">
        <v>5</v>
      </c>
      <c r="AR101" s="817">
        <v>6</v>
      </c>
      <c r="AS101" s="817">
        <v>12</v>
      </c>
      <c r="AT101" s="817">
        <v>8</v>
      </c>
      <c r="AX101" s="792">
        <v>2018</v>
      </c>
      <c r="AY101" s="817">
        <v>10</v>
      </c>
      <c r="AZ101" s="817">
        <v>12</v>
      </c>
      <c r="BA101" s="817">
        <v>9</v>
      </c>
      <c r="BB101" s="817">
        <v>7</v>
      </c>
      <c r="BC101" s="817">
        <v>5</v>
      </c>
      <c r="BD101" s="817">
        <v>4</v>
      </c>
      <c r="BE101" s="817">
        <v>2</v>
      </c>
      <c r="BF101" s="817">
        <v>1</v>
      </c>
      <c r="BG101" s="817">
        <v>3</v>
      </c>
      <c r="BH101" s="817">
        <v>6</v>
      </c>
      <c r="BI101" s="817">
        <v>11</v>
      </c>
      <c r="BJ101" s="817">
        <v>8</v>
      </c>
      <c r="BL101" s="762"/>
      <c r="BM101" s="762"/>
      <c r="BN101" s="762"/>
      <c r="BO101" s="762"/>
      <c r="BP101" s="762"/>
      <c r="BQ101" s="762"/>
      <c r="BR101" s="762"/>
      <c r="BS101" s="762"/>
      <c r="BT101" s="762"/>
      <c r="BU101" s="762"/>
      <c r="BV101" s="762"/>
      <c r="BW101" s="762"/>
      <c r="BX101" s="762"/>
      <c r="BY101" s="762"/>
      <c r="BZ101" s="762"/>
      <c r="CA101" s="762"/>
      <c r="CB101" s="762"/>
      <c r="CC101" s="762"/>
      <c r="CD101" s="762"/>
      <c r="CE101" s="762"/>
      <c r="CF101" s="762"/>
      <c r="CG101" s="762"/>
      <c r="CH101" s="762"/>
      <c r="CI101" s="762"/>
      <c r="CJ101" s="762"/>
      <c r="CK101" s="762"/>
      <c r="CL101" s="762"/>
      <c r="CM101" s="762"/>
      <c r="CN101" s="762"/>
      <c r="CO101" s="762"/>
      <c r="CP101" s="762"/>
      <c r="CQ101" s="762"/>
      <c r="CR101" s="762"/>
      <c r="CS101" s="762"/>
      <c r="CT101" s="762"/>
      <c r="CU101" s="762"/>
      <c r="CV101" s="762"/>
      <c r="CW101" s="762"/>
      <c r="CX101" s="762"/>
      <c r="CY101" s="762"/>
      <c r="CZ101" s="762"/>
      <c r="DA101" s="762"/>
      <c r="DB101" s="762"/>
      <c r="DC101" s="762"/>
      <c r="DD101" s="762"/>
      <c r="DE101" s="762"/>
      <c r="DF101" s="762"/>
      <c r="DG101" s="762"/>
      <c r="DH101" s="762"/>
      <c r="DI101" s="762"/>
      <c r="DJ101" s="762"/>
      <c r="DK101" s="762"/>
      <c r="DL101" s="762"/>
      <c r="DM101" s="762"/>
      <c r="DN101" s="762"/>
      <c r="DO101" s="762"/>
      <c r="DP101" s="762"/>
      <c r="DQ101" s="762"/>
      <c r="DR101" s="762"/>
      <c r="DS101" s="762"/>
      <c r="DT101" s="762"/>
      <c r="DU101" s="762"/>
      <c r="DV101" s="762"/>
      <c r="DW101" s="762"/>
      <c r="DX101" s="762"/>
      <c r="DY101" s="762"/>
      <c r="DZ101" s="762"/>
      <c r="EA101" s="762"/>
      <c r="EB101" s="762"/>
      <c r="EC101" s="762"/>
      <c r="ED101" s="762"/>
      <c r="EE101" s="762"/>
      <c r="EF101" s="762"/>
      <c r="EG101" s="762"/>
    </row>
    <row r="102" spans="16:137" x14ac:dyDescent="0.25">
      <c r="R102" s="792">
        <v>2019</v>
      </c>
      <c r="S102" s="817">
        <v>11</v>
      </c>
      <c r="T102" s="817">
        <v>8</v>
      </c>
      <c r="U102" s="817">
        <v>9</v>
      </c>
      <c r="V102" s="817">
        <v>7</v>
      </c>
      <c r="W102" s="817">
        <v>5</v>
      </c>
      <c r="X102" s="817">
        <v>3</v>
      </c>
      <c r="Y102" s="817">
        <v>2</v>
      </c>
      <c r="Z102" s="817">
        <v>1</v>
      </c>
      <c r="AA102" s="817">
        <v>4</v>
      </c>
      <c r="AB102" s="817">
        <v>6</v>
      </c>
      <c r="AC102" s="817">
        <v>12</v>
      </c>
      <c r="AD102" s="817">
        <v>10</v>
      </c>
      <c r="AH102" s="792">
        <v>2019</v>
      </c>
      <c r="AI102" s="817">
        <v>11</v>
      </c>
      <c r="AJ102" s="817">
        <v>3</v>
      </c>
      <c r="AK102" s="817">
        <v>7</v>
      </c>
      <c r="AL102" s="817">
        <v>12</v>
      </c>
      <c r="AM102" s="817">
        <v>8</v>
      </c>
      <c r="AN102" s="817">
        <v>4</v>
      </c>
      <c r="AO102" s="817">
        <v>2</v>
      </c>
      <c r="AP102" s="817">
        <v>1</v>
      </c>
      <c r="AQ102" s="817">
        <v>5</v>
      </c>
      <c r="AR102" s="817">
        <v>6</v>
      </c>
      <c r="AS102" s="817">
        <v>10</v>
      </c>
      <c r="AT102" s="817">
        <v>9</v>
      </c>
      <c r="AX102" s="792">
        <v>2019</v>
      </c>
      <c r="AY102" s="817">
        <v>10</v>
      </c>
      <c r="AZ102" s="817">
        <v>12</v>
      </c>
      <c r="BA102" s="817">
        <v>9</v>
      </c>
      <c r="BB102" s="817">
        <v>6</v>
      </c>
      <c r="BC102" s="817">
        <v>5</v>
      </c>
      <c r="BD102" s="817">
        <v>3</v>
      </c>
      <c r="BE102" s="817">
        <v>2</v>
      </c>
      <c r="BF102" s="817">
        <v>1</v>
      </c>
      <c r="BG102" s="817">
        <v>4</v>
      </c>
      <c r="BH102" s="817">
        <v>7</v>
      </c>
      <c r="BI102" s="817">
        <v>11</v>
      </c>
      <c r="BJ102" s="817">
        <v>8</v>
      </c>
      <c r="BL102" s="762"/>
      <c r="BM102" s="762"/>
      <c r="BN102" s="762"/>
      <c r="BO102" s="762"/>
      <c r="BP102" s="762"/>
      <c r="BQ102" s="762"/>
      <c r="BR102" s="762"/>
      <c r="BS102" s="762"/>
      <c r="BT102" s="762"/>
      <c r="BU102" s="762"/>
      <c r="BV102" s="762"/>
      <c r="BW102" s="762"/>
      <c r="BX102" s="762"/>
      <c r="BY102" s="762"/>
      <c r="BZ102" s="762"/>
      <c r="CA102" s="762"/>
      <c r="CB102" s="762"/>
      <c r="CC102" s="762"/>
      <c r="CD102" s="762"/>
      <c r="CE102" s="762"/>
      <c r="CF102" s="762"/>
      <c r="CG102" s="762"/>
      <c r="CH102" s="762"/>
      <c r="CI102" s="762"/>
      <c r="CJ102" s="762"/>
      <c r="CK102" s="762"/>
      <c r="CL102" s="762"/>
      <c r="CM102" s="762"/>
      <c r="CN102" s="762"/>
      <c r="CO102" s="762"/>
      <c r="CP102" s="762"/>
      <c r="CQ102" s="762"/>
      <c r="CR102" s="762"/>
      <c r="CS102" s="762"/>
      <c r="CT102" s="762"/>
      <c r="CU102" s="762"/>
      <c r="CV102" s="762"/>
      <c r="CW102" s="762"/>
      <c r="CX102" s="762"/>
      <c r="CY102" s="762"/>
      <c r="CZ102" s="762"/>
      <c r="DA102" s="762"/>
      <c r="DB102" s="762"/>
      <c r="DC102" s="762"/>
      <c r="DD102" s="762"/>
      <c r="DE102" s="762"/>
      <c r="DF102" s="762"/>
      <c r="DG102" s="762"/>
      <c r="DH102" s="762"/>
      <c r="DI102" s="762"/>
      <c r="DJ102" s="762"/>
      <c r="DK102" s="762"/>
      <c r="DL102" s="762"/>
      <c r="DM102" s="762"/>
      <c r="DN102" s="762"/>
      <c r="DO102" s="762"/>
      <c r="DP102" s="762"/>
      <c r="DQ102" s="762"/>
      <c r="DR102" s="762"/>
      <c r="DS102" s="762"/>
      <c r="DT102" s="762"/>
      <c r="DU102" s="762"/>
      <c r="DV102" s="762"/>
      <c r="DW102" s="762"/>
      <c r="DX102" s="762"/>
      <c r="DY102" s="762"/>
      <c r="DZ102" s="762"/>
      <c r="EA102" s="762"/>
      <c r="EB102" s="762"/>
      <c r="EC102" s="762"/>
      <c r="ED102" s="762"/>
      <c r="EE102" s="762"/>
      <c r="EF102" s="762"/>
      <c r="EG102" s="762"/>
    </row>
    <row r="103" spans="16:137" x14ac:dyDescent="0.25">
      <c r="R103" s="792">
        <v>2020</v>
      </c>
      <c r="S103" s="817">
        <v>5</v>
      </c>
      <c r="T103" s="817">
        <v>4</v>
      </c>
      <c r="U103" s="817">
        <v>8</v>
      </c>
      <c r="V103" s="817">
        <v>12</v>
      </c>
      <c r="W103" s="817">
        <v>11</v>
      </c>
      <c r="X103" s="817">
        <v>6</v>
      </c>
      <c r="Y103" s="817">
        <v>2</v>
      </c>
      <c r="Z103" s="817">
        <v>1</v>
      </c>
      <c r="AA103" s="817">
        <v>3</v>
      </c>
      <c r="AB103" s="817">
        <v>7</v>
      </c>
      <c r="AC103" s="817">
        <v>9</v>
      </c>
      <c r="AD103" s="817">
        <v>10</v>
      </c>
      <c r="AH103" s="792">
        <v>2020</v>
      </c>
      <c r="AI103" s="817">
        <v>7</v>
      </c>
      <c r="AJ103" s="817">
        <v>6</v>
      </c>
      <c r="AK103" s="817">
        <v>8</v>
      </c>
      <c r="AL103" s="817">
        <v>12</v>
      </c>
      <c r="AM103" s="817">
        <v>11</v>
      </c>
      <c r="AN103" s="817">
        <v>5</v>
      </c>
      <c r="AO103" s="817">
        <v>2</v>
      </c>
      <c r="AP103" s="817">
        <v>1</v>
      </c>
      <c r="AQ103" s="817">
        <v>3</v>
      </c>
      <c r="AR103" s="817">
        <v>4</v>
      </c>
      <c r="AS103" s="817">
        <v>9</v>
      </c>
      <c r="AT103" s="817">
        <v>10</v>
      </c>
      <c r="AX103" s="792">
        <v>2020</v>
      </c>
      <c r="AY103" s="817">
        <v>3</v>
      </c>
      <c r="AZ103" s="817">
        <v>4</v>
      </c>
      <c r="BA103" s="817">
        <v>7</v>
      </c>
      <c r="BB103" s="817">
        <v>12</v>
      </c>
      <c r="BC103" s="817">
        <v>11</v>
      </c>
      <c r="BD103" s="817">
        <v>6</v>
      </c>
      <c r="BE103" s="817">
        <v>2</v>
      </c>
      <c r="BF103" s="817">
        <v>1</v>
      </c>
      <c r="BG103" s="817">
        <v>5</v>
      </c>
      <c r="BH103" s="817">
        <v>8</v>
      </c>
      <c r="BI103" s="817">
        <v>9</v>
      </c>
      <c r="BJ103" s="817">
        <v>10</v>
      </c>
      <c r="BL103" s="762"/>
      <c r="BM103" s="762"/>
      <c r="BN103" s="762"/>
      <c r="BO103" s="762"/>
      <c r="BP103" s="762"/>
      <c r="BQ103" s="762"/>
      <c r="BR103" s="762"/>
      <c r="BS103" s="762"/>
      <c r="BT103" s="762"/>
      <c r="BU103" s="762"/>
      <c r="BV103" s="762"/>
      <c r="BW103" s="762"/>
      <c r="BX103" s="762"/>
      <c r="BY103" s="762"/>
      <c r="BZ103" s="762"/>
      <c r="CA103" s="762"/>
      <c r="CB103" s="762"/>
      <c r="CC103" s="762"/>
      <c r="CD103" s="762"/>
      <c r="CE103" s="762"/>
      <c r="CF103" s="762"/>
      <c r="CG103" s="762"/>
      <c r="CH103" s="762"/>
      <c r="CI103" s="762"/>
      <c r="CJ103" s="762"/>
      <c r="CK103" s="762"/>
      <c r="CL103" s="762"/>
      <c r="CM103" s="762"/>
      <c r="CN103" s="762"/>
      <c r="CO103" s="762"/>
      <c r="CP103" s="762"/>
      <c r="CQ103" s="762"/>
      <c r="CR103" s="762"/>
      <c r="CS103" s="762"/>
      <c r="CT103" s="762"/>
      <c r="CU103" s="762"/>
      <c r="CV103" s="762"/>
      <c r="CW103" s="762"/>
      <c r="CX103" s="762"/>
      <c r="CY103" s="762"/>
      <c r="CZ103" s="762"/>
      <c r="DA103" s="762"/>
      <c r="DB103" s="762"/>
      <c r="DC103" s="762"/>
      <c r="DD103" s="762"/>
      <c r="DE103" s="762"/>
      <c r="DF103" s="762"/>
      <c r="DG103" s="762"/>
      <c r="DH103" s="762"/>
      <c r="DI103" s="762"/>
      <c r="DJ103" s="762"/>
      <c r="DK103" s="762"/>
      <c r="DL103" s="762"/>
      <c r="DM103" s="762"/>
      <c r="DN103" s="762"/>
      <c r="DO103" s="762"/>
      <c r="DP103" s="762"/>
      <c r="DQ103" s="762"/>
      <c r="DR103" s="762"/>
      <c r="DS103" s="762"/>
      <c r="DT103" s="762"/>
      <c r="DU103" s="762"/>
      <c r="DV103" s="762"/>
      <c r="DW103" s="762"/>
      <c r="DX103" s="762"/>
      <c r="DY103" s="762"/>
      <c r="DZ103" s="762"/>
      <c r="EA103" s="762"/>
      <c r="EB103" s="762"/>
      <c r="EC103" s="762"/>
      <c r="ED103" s="762"/>
      <c r="EE103" s="762"/>
      <c r="EF103" s="762"/>
      <c r="EG103" s="762"/>
    </row>
    <row r="104" spans="16:137" x14ac:dyDescent="0.25">
      <c r="R104" s="792">
        <v>2021</v>
      </c>
      <c r="S104" s="817">
        <v>12</v>
      </c>
      <c r="T104" s="817">
        <v>11</v>
      </c>
      <c r="U104" s="817">
        <v>10</v>
      </c>
      <c r="V104" s="817">
        <v>9</v>
      </c>
      <c r="W104" s="817">
        <v>8</v>
      </c>
      <c r="X104" s="817">
        <v>5</v>
      </c>
      <c r="Y104" s="817">
        <v>2</v>
      </c>
      <c r="Z104" s="817">
        <v>1</v>
      </c>
      <c r="AA104" s="817">
        <v>3</v>
      </c>
      <c r="AB104" s="817">
        <v>4</v>
      </c>
      <c r="AC104" s="817">
        <v>7</v>
      </c>
      <c r="AD104" s="817">
        <v>6</v>
      </c>
      <c r="AH104" s="792">
        <v>2021</v>
      </c>
      <c r="AI104" s="817">
        <v>12</v>
      </c>
      <c r="AJ104" s="817">
        <v>11</v>
      </c>
      <c r="AK104" s="817">
        <v>10</v>
      </c>
      <c r="AL104" s="817">
        <v>9</v>
      </c>
      <c r="AM104" s="817">
        <v>8</v>
      </c>
      <c r="AN104" s="817">
        <v>5</v>
      </c>
      <c r="AO104" s="817">
        <v>2</v>
      </c>
      <c r="AP104" s="817">
        <v>1</v>
      </c>
      <c r="AQ104" s="817">
        <v>3</v>
      </c>
      <c r="AR104" s="817">
        <v>4</v>
      </c>
      <c r="AS104" s="817">
        <v>7</v>
      </c>
      <c r="AT104" s="817">
        <v>6</v>
      </c>
      <c r="AX104" s="792">
        <v>2021</v>
      </c>
      <c r="AY104" s="817">
        <v>12</v>
      </c>
      <c r="AZ104" s="817">
        <v>11</v>
      </c>
      <c r="BA104" s="817">
        <v>9</v>
      </c>
      <c r="BB104" s="817">
        <v>10</v>
      </c>
      <c r="BC104" s="817">
        <v>8</v>
      </c>
      <c r="BD104" s="817">
        <v>5</v>
      </c>
      <c r="BE104" s="817">
        <v>2</v>
      </c>
      <c r="BF104" s="817">
        <v>1</v>
      </c>
      <c r="BG104" s="817">
        <v>3</v>
      </c>
      <c r="BH104" s="817">
        <v>4</v>
      </c>
      <c r="BI104" s="817">
        <v>7</v>
      </c>
      <c r="BJ104" s="817">
        <v>6</v>
      </c>
      <c r="BL104" s="762"/>
      <c r="BM104" s="762"/>
      <c r="BN104" s="762"/>
      <c r="BO104" s="762"/>
      <c r="BP104" s="762"/>
      <c r="BQ104" s="762"/>
      <c r="BR104" s="762"/>
      <c r="BS104" s="762"/>
      <c r="BT104" s="762"/>
      <c r="BU104" s="762"/>
      <c r="BV104" s="762"/>
      <c r="BW104" s="762"/>
      <c r="BX104" s="762"/>
      <c r="BY104" s="762"/>
      <c r="BZ104" s="762"/>
      <c r="CA104" s="762"/>
      <c r="CB104" s="762"/>
      <c r="CC104" s="762"/>
      <c r="CD104" s="762"/>
      <c r="CE104" s="762"/>
      <c r="CF104" s="762"/>
      <c r="CG104" s="762"/>
      <c r="CH104" s="762"/>
      <c r="CI104" s="762"/>
      <c r="CJ104" s="762"/>
      <c r="CK104" s="762"/>
      <c r="CL104" s="762"/>
      <c r="CM104" s="762"/>
      <c r="CN104" s="762"/>
      <c r="CO104" s="762"/>
      <c r="CP104" s="762"/>
      <c r="CQ104" s="762"/>
      <c r="CR104" s="762"/>
      <c r="CS104" s="762"/>
      <c r="CT104" s="762"/>
      <c r="CU104" s="762"/>
      <c r="CV104" s="762"/>
      <c r="CW104" s="762"/>
      <c r="CX104" s="762"/>
      <c r="CY104" s="762"/>
      <c r="CZ104" s="762"/>
      <c r="DA104" s="762"/>
      <c r="DB104" s="762"/>
      <c r="DC104" s="762"/>
      <c r="DD104" s="762"/>
      <c r="DE104" s="762"/>
      <c r="DF104" s="762"/>
      <c r="DG104" s="762"/>
      <c r="DH104" s="762"/>
      <c r="DI104" s="762"/>
      <c r="DJ104" s="762"/>
      <c r="DK104" s="762"/>
      <c r="DL104" s="762"/>
      <c r="DM104" s="762"/>
      <c r="DN104" s="762"/>
      <c r="DO104" s="762"/>
      <c r="DP104" s="762"/>
      <c r="DQ104" s="762"/>
      <c r="DR104" s="762"/>
      <c r="DS104" s="762"/>
      <c r="DT104" s="762"/>
      <c r="DU104" s="762"/>
      <c r="DV104" s="762"/>
      <c r="DW104" s="762"/>
      <c r="DX104" s="762"/>
      <c r="DY104" s="762"/>
      <c r="DZ104" s="762"/>
      <c r="EA104" s="762"/>
      <c r="EB104" s="762"/>
      <c r="EC104" s="762"/>
      <c r="ED104" s="762"/>
      <c r="EE104" s="762"/>
      <c r="EF104" s="762"/>
      <c r="EG104" s="762"/>
    </row>
    <row r="105" spans="16:137" x14ac:dyDescent="0.25">
      <c r="P105" s="770" t="s">
        <v>536</v>
      </c>
      <c r="Q105" s="770"/>
      <c r="R105" s="829">
        <v>2022</v>
      </c>
      <c r="S105" s="817">
        <v>12</v>
      </c>
      <c r="T105" s="817">
        <v>10</v>
      </c>
      <c r="U105" s="817">
        <v>8</v>
      </c>
      <c r="V105" s="817">
        <v>7</v>
      </c>
      <c r="W105" s="817">
        <v>5</v>
      </c>
      <c r="X105" s="817">
        <v>3</v>
      </c>
      <c r="Y105" s="817">
        <v>2</v>
      </c>
      <c r="Z105" s="817">
        <v>1</v>
      </c>
      <c r="AA105" s="817">
        <v>4</v>
      </c>
      <c r="AB105" s="817">
        <v>6</v>
      </c>
      <c r="AC105" s="817">
        <v>11</v>
      </c>
      <c r="AD105" s="817">
        <v>9</v>
      </c>
      <c r="AF105" s="828" t="s">
        <v>536</v>
      </c>
      <c r="AG105" s="770"/>
      <c r="AH105" s="792">
        <v>2022</v>
      </c>
      <c r="AI105" s="817">
        <v>11</v>
      </c>
      <c r="AJ105" s="817">
        <v>5</v>
      </c>
      <c r="AK105" s="817">
        <v>7</v>
      </c>
      <c r="AL105" s="817">
        <v>6</v>
      </c>
      <c r="AM105" s="817">
        <v>4</v>
      </c>
      <c r="AN105" s="817">
        <v>1</v>
      </c>
      <c r="AO105" s="817">
        <v>3</v>
      </c>
      <c r="AP105" s="817">
        <v>2</v>
      </c>
      <c r="AQ105" s="817">
        <v>8</v>
      </c>
      <c r="AR105" s="817">
        <v>9</v>
      </c>
      <c r="AS105" s="817">
        <v>10</v>
      </c>
      <c r="AT105" s="817">
        <v>12</v>
      </c>
      <c r="AV105" s="770" t="s">
        <v>536</v>
      </c>
      <c r="AW105" s="770"/>
      <c r="AX105" s="792">
        <v>2022</v>
      </c>
      <c r="AY105" s="817">
        <v>11</v>
      </c>
      <c r="AZ105" s="817">
        <v>12</v>
      </c>
      <c r="BA105" s="817">
        <v>10</v>
      </c>
      <c r="BB105" s="817">
        <v>7</v>
      </c>
      <c r="BC105" s="817">
        <v>6</v>
      </c>
      <c r="BD105" s="817">
        <v>3</v>
      </c>
      <c r="BE105" s="817">
        <v>2</v>
      </c>
      <c r="BF105" s="817">
        <v>1</v>
      </c>
      <c r="BG105" s="817">
        <v>4</v>
      </c>
      <c r="BH105" s="817">
        <v>5</v>
      </c>
      <c r="BI105" s="817">
        <v>9</v>
      </c>
      <c r="BJ105" s="817">
        <v>8</v>
      </c>
      <c r="BL105" s="762"/>
      <c r="BM105" s="762"/>
      <c r="BN105" s="762"/>
      <c r="BO105" s="762"/>
      <c r="BP105" s="762"/>
      <c r="BQ105" s="762"/>
      <c r="BR105" s="762"/>
      <c r="BS105" s="762"/>
      <c r="BT105" s="762"/>
      <c r="BU105" s="762"/>
      <c r="BV105" s="762"/>
      <c r="BW105" s="762"/>
      <c r="BX105" s="762"/>
      <c r="BY105" s="762"/>
      <c r="BZ105" s="762"/>
      <c r="CA105" s="762"/>
      <c r="CB105" s="762"/>
      <c r="CC105" s="762"/>
      <c r="CD105" s="762"/>
      <c r="CE105" s="762"/>
      <c r="CF105" s="762"/>
      <c r="CG105" s="762"/>
      <c r="CH105" s="762"/>
      <c r="CI105" s="762"/>
      <c r="CJ105" s="762"/>
      <c r="CK105" s="762"/>
      <c r="CL105" s="762"/>
      <c r="CM105" s="762"/>
      <c r="CN105" s="762"/>
      <c r="CO105" s="762"/>
      <c r="CP105" s="762"/>
      <c r="CQ105" s="762"/>
      <c r="CR105" s="762"/>
      <c r="CS105" s="762"/>
      <c r="CT105" s="762"/>
      <c r="CU105" s="762"/>
      <c r="CV105" s="762"/>
      <c r="CW105" s="762"/>
      <c r="CX105" s="762"/>
      <c r="CY105" s="762"/>
      <c r="CZ105" s="762"/>
      <c r="DA105" s="762"/>
      <c r="DB105" s="762"/>
      <c r="DC105" s="762"/>
      <c r="DD105" s="762"/>
      <c r="DE105" s="762"/>
      <c r="DF105" s="762"/>
      <c r="DG105" s="762"/>
      <c r="DH105" s="762"/>
      <c r="DI105" s="762"/>
      <c r="DJ105" s="762"/>
      <c r="DK105" s="762"/>
      <c r="DL105" s="762"/>
      <c r="DM105" s="762"/>
      <c r="DN105" s="762"/>
      <c r="DO105" s="762"/>
      <c r="DP105" s="762"/>
      <c r="DQ105" s="762"/>
      <c r="DR105" s="762"/>
      <c r="DS105" s="762"/>
      <c r="DT105" s="762"/>
      <c r="DU105" s="762"/>
      <c r="DV105" s="762"/>
      <c r="DW105" s="762"/>
      <c r="DX105" s="762"/>
      <c r="DY105" s="762"/>
      <c r="DZ105" s="762"/>
      <c r="EA105" s="762"/>
      <c r="EB105" s="762"/>
      <c r="EC105" s="762"/>
      <c r="ED105" s="762"/>
      <c r="EE105" s="762"/>
      <c r="EF105" s="762"/>
      <c r="EG105" s="762"/>
    </row>
    <row r="106" spans="16:137" x14ac:dyDescent="0.25">
      <c r="P106" s="797">
        <v>1184045.3333333333</v>
      </c>
      <c r="Q106" s="761" t="s">
        <v>514</v>
      </c>
      <c r="R106" s="772">
        <v>2017</v>
      </c>
      <c r="S106" s="818">
        <v>730540</v>
      </c>
      <c r="T106" s="768">
        <v>781061</v>
      </c>
      <c r="U106" s="768">
        <v>801519</v>
      </c>
      <c r="V106" s="768">
        <v>921027</v>
      </c>
      <c r="W106" s="768">
        <v>992271</v>
      </c>
      <c r="X106" s="768">
        <v>1419176</v>
      </c>
      <c r="Y106" s="768">
        <v>2257195</v>
      </c>
      <c r="Z106" s="768">
        <v>2624563</v>
      </c>
      <c r="AA106" s="768">
        <v>1315118</v>
      </c>
      <c r="AB106" s="768">
        <v>945013</v>
      </c>
      <c r="AC106" s="768">
        <v>651816</v>
      </c>
      <c r="AD106" s="768">
        <v>769245</v>
      </c>
      <c r="AF106" s="797">
        <v>376935</v>
      </c>
      <c r="AG106" s="761" t="s">
        <v>514</v>
      </c>
      <c r="AH106" s="772">
        <v>2017</v>
      </c>
      <c r="AI106" s="818">
        <v>263071</v>
      </c>
      <c r="AJ106" s="768">
        <v>391497</v>
      </c>
      <c r="AK106" s="768">
        <v>350111</v>
      </c>
      <c r="AL106" s="768">
        <v>283565</v>
      </c>
      <c r="AM106" s="768">
        <v>292517</v>
      </c>
      <c r="AN106" s="768">
        <v>420777</v>
      </c>
      <c r="AO106" s="768">
        <v>615744</v>
      </c>
      <c r="AP106" s="768">
        <v>675026</v>
      </c>
      <c r="AQ106" s="768">
        <v>341904</v>
      </c>
      <c r="AR106" s="768">
        <v>326494</v>
      </c>
      <c r="AS106" s="768">
        <v>267133</v>
      </c>
      <c r="AT106" s="768">
        <v>295381</v>
      </c>
      <c r="AV106" s="797">
        <v>807110.66666666663</v>
      </c>
      <c r="AW106" s="761" t="s">
        <v>514</v>
      </c>
      <c r="AX106" s="772">
        <v>2017</v>
      </c>
      <c r="AY106" s="818">
        <v>467468</v>
      </c>
      <c r="AZ106" s="768">
        <v>389563</v>
      </c>
      <c r="BA106" s="768">
        <v>451407</v>
      </c>
      <c r="BB106" s="768">
        <v>637460</v>
      </c>
      <c r="BC106" s="768">
        <v>699756</v>
      </c>
      <c r="BD106" s="768">
        <v>998400</v>
      </c>
      <c r="BE106" s="768">
        <v>1641451</v>
      </c>
      <c r="BF106" s="768">
        <v>1949538</v>
      </c>
      <c r="BG106" s="768">
        <v>973216</v>
      </c>
      <c r="BH106" s="768">
        <v>618520</v>
      </c>
      <c r="BI106" s="768">
        <v>384684</v>
      </c>
      <c r="BJ106" s="768">
        <v>473865</v>
      </c>
      <c r="BL106" s="762"/>
      <c r="BM106" s="762"/>
      <c r="BN106" s="762"/>
      <c r="BO106" s="762"/>
      <c r="BP106" s="762"/>
      <c r="BQ106" s="762"/>
      <c r="BR106" s="762"/>
      <c r="BS106" s="762"/>
      <c r="BT106" s="762"/>
      <c r="BU106" s="762"/>
      <c r="BV106" s="762"/>
      <c r="BW106" s="762"/>
      <c r="BX106" s="762"/>
      <c r="BY106" s="762"/>
      <c r="BZ106" s="762"/>
      <c r="CA106" s="762"/>
      <c r="CB106" s="762"/>
      <c r="CC106" s="762"/>
      <c r="CD106" s="762"/>
      <c r="CE106" s="762"/>
      <c r="CF106" s="762"/>
      <c r="CG106" s="762"/>
      <c r="CH106" s="762"/>
      <c r="CI106" s="762"/>
      <c r="CJ106" s="762"/>
      <c r="CK106" s="762"/>
      <c r="CL106" s="762"/>
      <c r="CM106" s="762"/>
      <c r="CN106" s="762"/>
      <c r="CO106" s="762"/>
      <c r="CP106" s="762"/>
      <c r="CQ106" s="762"/>
      <c r="CR106" s="762"/>
      <c r="CS106" s="762"/>
      <c r="CT106" s="762"/>
      <c r="CU106" s="762"/>
      <c r="CV106" s="762"/>
      <c r="CW106" s="762"/>
      <c r="CX106" s="762"/>
      <c r="CY106" s="762"/>
      <c r="CZ106" s="762"/>
      <c r="DA106" s="762"/>
      <c r="DB106" s="762"/>
      <c r="DC106" s="762"/>
      <c r="DD106" s="762"/>
      <c r="DE106" s="762"/>
      <c r="DF106" s="762"/>
      <c r="DG106" s="762"/>
      <c r="DH106" s="762"/>
      <c r="DI106" s="762"/>
      <c r="DJ106" s="762"/>
      <c r="DK106" s="762"/>
      <c r="DL106" s="762"/>
      <c r="DM106" s="762"/>
      <c r="DN106" s="762"/>
      <c r="DO106" s="762"/>
      <c r="DP106" s="762"/>
      <c r="DQ106" s="762"/>
      <c r="DR106" s="762"/>
      <c r="DS106" s="762"/>
      <c r="DT106" s="762"/>
      <c r="DU106" s="762"/>
      <c r="DV106" s="762"/>
      <c r="DW106" s="762"/>
      <c r="DX106" s="762"/>
      <c r="DY106" s="762"/>
      <c r="DZ106" s="762"/>
      <c r="EA106" s="762"/>
      <c r="EB106" s="762"/>
      <c r="EC106" s="762"/>
      <c r="ED106" s="762"/>
      <c r="EE106" s="762"/>
      <c r="EF106" s="762"/>
      <c r="EG106" s="762"/>
    </row>
    <row r="107" spans="16:137" x14ac:dyDescent="0.25">
      <c r="P107" s="797">
        <v>1307892.25</v>
      </c>
      <c r="R107" s="772">
        <v>2018</v>
      </c>
      <c r="S107" s="818">
        <v>774523</v>
      </c>
      <c r="T107" s="768">
        <v>775330</v>
      </c>
      <c r="U107" s="768">
        <v>817756</v>
      </c>
      <c r="V107" s="768">
        <v>971203</v>
      </c>
      <c r="W107" s="768">
        <v>1192479</v>
      </c>
      <c r="X107" s="768">
        <v>1526818</v>
      </c>
      <c r="Y107" s="768">
        <v>2517217</v>
      </c>
      <c r="Z107" s="768">
        <v>2894005</v>
      </c>
      <c r="AA107" s="768">
        <v>1517637</v>
      </c>
      <c r="AB107" s="768">
        <v>1069147</v>
      </c>
      <c r="AC107" s="768">
        <v>762468</v>
      </c>
      <c r="AD107" s="768">
        <v>876124</v>
      </c>
      <c r="AF107" s="797">
        <v>376558.08333333331</v>
      </c>
      <c r="AH107" s="772">
        <v>2018</v>
      </c>
      <c r="AI107" s="818">
        <v>292170</v>
      </c>
      <c r="AJ107" s="768">
        <v>376161</v>
      </c>
      <c r="AK107" s="768">
        <v>307517</v>
      </c>
      <c r="AL107" s="768">
        <v>304885</v>
      </c>
      <c r="AM107" s="768">
        <v>293925</v>
      </c>
      <c r="AN107" s="768">
        <v>429905</v>
      </c>
      <c r="AO107" s="768">
        <v>595105</v>
      </c>
      <c r="AP107" s="768">
        <v>659099</v>
      </c>
      <c r="AQ107" s="768">
        <v>349159</v>
      </c>
      <c r="AR107" s="768">
        <v>322216</v>
      </c>
      <c r="AS107" s="768">
        <v>281878</v>
      </c>
      <c r="AT107" s="768">
        <v>306677</v>
      </c>
      <c r="AV107" s="797">
        <v>931334.16666666663</v>
      </c>
      <c r="AX107" s="772">
        <v>2018</v>
      </c>
      <c r="AY107" s="818">
        <v>482355</v>
      </c>
      <c r="AZ107" s="768">
        <v>399169</v>
      </c>
      <c r="BA107" s="768">
        <v>510240</v>
      </c>
      <c r="BB107" s="768">
        <v>666317</v>
      </c>
      <c r="BC107" s="768">
        <v>898554</v>
      </c>
      <c r="BD107" s="768">
        <v>1096914</v>
      </c>
      <c r="BE107" s="768">
        <v>1922112</v>
      </c>
      <c r="BF107" s="768">
        <v>2234907</v>
      </c>
      <c r="BG107" s="768">
        <v>1168478</v>
      </c>
      <c r="BH107" s="768">
        <v>746931</v>
      </c>
      <c r="BI107" s="768">
        <v>480588</v>
      </c>
      <c r="BJ107" s="768">
        <v>569445</v>
      </c>
      <c r="BL107" s="762"/>
      <c r="BM107" s="762"/>
      <c r="BN107" s="762"/>
      <c r="BO107" s="762"/>
      <c r="BP107" s="762"/>
      <c r="BQ107" s="762"/>
      <c r="BR107" s="762"/>
      <c r="BS107" s="762"/>
      <c r="BT107" s="762"/>
      <c r="BU107" s="762"/>
      <c r="BV107" s="762"/>
      <c r="BW107" s="762"/>
      <c r="BX107" s="762"/>
      <c r="BY107" s="762"/>
      <c r="BZ107" s="762"/>
      <c r="CA107" s="762"/>
      <c r="CB107" s="762"/>
      <c r="CC107" s="762"/>
      <c r="CD107" s="762"/>
      <c r="CE107" s="762"/>
      <c r="CF107" s="762"/>
      <c r="CG107" s="762"/>
      <c r="CH107" s="762"/>
      <c r="CI107" s="762"/>
      <c r="CJ107" s="762"/>
      <c r="CK107" s="762"/>
      <c r="CL107" s="762"/>
      <c r="CM107" s="762"/>
      <c r="CN107" s="762"/>
      <c r="CO107" s="762"/>
      <c r="CP107" s="762"/>
      <c r="CQ107" s="762"/>
      <c r="CR107" s="762"/>
      <c r="CS107" s="762"/>
      <c r="CT107" s="762"/>
      <c r="CU107" s="762"/>
      <c r="CV107" s="762"/>
      <c r="CW107" s="762"/>
      <c r="CX107" s="762"/>
      <c r="CY107" s="762"/>
      <c r="CZ107" s="762"/>
      <c r="DA107" s="762"/>
      <c r="DB107" s="762"/>
      <c r="DC107" s="762"/>
      <c r="DD107" s="762"/>
      <c r="DE107" s="762"/>
      <c r="DF107" s="762"/>
      <c r="DG107" s="762"/>
      <c r="DH107" s="762"/>
      <c r="DI107" s="762"/>
      <c r="DJ107" s="762"/>
      <c r="DK107" s="762"/>
      <c r="DL107" s="762"/>
      <c r="DM107" s="762"/>
      <c r="DN107" s="762"/>
      <c r="DO107" s="762"/>
      <c r="DP107" s="762"/>
      <c r="DQ107" s="762"/>
      <c r="DR107" s="762"/>
      <c r="DS107" s="762"/>
      <c r="DT107" s="762"/>
      <c r="DU107" s="762"/>
      <c r="DV107" s="762"/>
      <c r="DW107" s="762"/>
      <c r="DX107" s="762"/>
      <c r="DY107" s="762"/>
      <c r="DZ107" s="762"/>
      <c r="EA107" s="762"/>
      <c r="EB107" s="762"/>
      <c r="EC107" s="762"/>
      <c r="ED107" s="762"/>
      <c r="EE107" s="762"/>
      <c r="EF107" s="762"/>
      <c r="EG107" s="762"/>
    </row>
    <row r="108" spans="16:137" x14ac:dyDescent="0.25">
      <c r="P108" s="797">
        <v>1314610.9166666667</v>
      </c>
      <c r="R108" s="772">
        <v>2019</v>
      </c>
      <c r="S108" s="818">
        <v>758425</v>
      </c>
      <c r="T108" s="768">
        <v>858155</v>
      </c>
      <c r="U108" s="768">
        <v>825203</v>
      </c>
      <c r="V108" s="768">
        <v>1055121</v>
      </c>
      <c r="W108" s="768">
        <v>1140031</v>
      </c>
      <c r="X108" s="768">
        <v>1656682</v>
      </c>
      <c r="Y108" s="768">
        <v>2540337</v>
      </c>
      <c r="Z108" s="768">
        <v>2927461</v>
      </c>
      <c r="AA108" s="768">
        <v>1456624</v>
      </c>
      <c r="AB108" s="768">
        <v>1069295</v>
      </c>
      <c r="AC108" s="768">
        <v>702799</v>
      </c>
      <c r="AD108" s="768">
        <v>785198</v>
      </c>
      <c r="AF108" s="797">
        <v>368492.58333333331</v>
      </c>
      <c r="AH108" s="772">
        <v>2019</v>
      </c>
      <c r="AI108" s="818">
        <v>266496</v>
      </c>
      <c r="AJ108" s="768">
        <v>423757</v>
      </c>
      <c r="AK108" s="768">
        <v>328773</v>
      </c>
      <c r="AL108" s="768">
        <v>260918</v>
      </c>
      <c r="AM108" s="768">
        <v>305813</v>
      </c>
      <c r="AN108" s="768">
        <v>423033</v>
      </c>
      <c r="AO108" s="768">
        <v>547920</v>
      </c>
      <c r="AP108" s="768">
        <v>647617</v>
      </c>
      <c r="AQ108" s="768">
        <v>331166</v>
      </c>
      <c r="AR108" s="768">
        <v>330076</v>
      </c>
      <c r="AS108" s="768">
        <v>268761</v>
      </c>
      <c r="AT108" s="768">
        <v>287581</v>
      </c>
      <c r="AV108" s="797">
        <v>949761.25</v>
      </c>
      <c r="AX108" s="772">
        <v>2019</v>
      </c>
      <c r="AY108" s="818">
        <v>491929</v>
      </c>
      <c r="AZ108" s="768">
        <v>434398</v>
      </c>
      <c r="BA108" s="768">
        <v>496430</v>
      </c>
      <c r="BB108" s="768">
        <v>794203</v>
      </c>
      <c r="BC108" s="768">
        <v>834218</v>
      </c>
      <c r="BD108" s="768">
        <v>1233649</v>
      </c>
      <c r="BE108" s="768">
        <v>1972651</v>
      </c>
      <c r="BF108" s="768">
        <v>2315157</v>
      </c>
      <c r="BG108" s="768">
        <v>1125458</v>
      </c>
      <c r="BH108" s="768">
        <v>739219</v>
      </c>
      <c r="BI108" s="768">
        <v>449688</v>
      </c>
      <c r="BJ108" s="768">
        <v>510135</v>
      </c>
      <c r="BL108" s="762"/>
      <c r="BM108" s="762"/>
      <c r="BN108" s="762"/>
      <c r="BO108" s="762"/>
      <c r="BP108" s="762"/>
      <c r="BQ108" s="762"/>
      <c r="BR108" s="762"/>
      <c r="BS108" s="762"/>
      <c r="BT108" s="762"/>
      <c r="BU108" s="762"/>
      <c r="BV108" s="762"/>
      <c r="BW108" s="762"/>
      <c r="BX108" s="762"/>
      <c r="BY108" s="762"/>
      <c r="BZ108" s="762"/>
      <c r="CA108" s="762"/>
      <c r="CB108" s="762"/>
      <c r="CC108" s="762"/>
      <c r="CD108" s="762"/>
      <c r="CE108" s="762"/>
      <c r="CF108" s="762"/>
      <c r="CG108" s="762"/>
      <c r="CH108" s="762"/>
      <c r="CI108" s="762"/>
      <c r="CJ108" s="762"/>
      <c r="CK108" s="762"/>
      <c r="CL108" s="762"/>
      <c r="CM108" s="762"/>
      <c r="CN108" s="762"/>
      <c r="CO108" s="762"/>
      <c r="CP108" s="762"/>
      <c r="CQ108" s="762"/>
      <c r="CR108" s="762"/>
      <c r="CS108" s="762"/>
      <c r="CT108" s="762"/>
      <c r="CU108" s="762"/>
      <c r="CV108" s="762"/>
      <c r="CW108" s="762"/>
      <c r="CX108" s="762"/>
      <c r="CY108" s="762"/>
      <c r="CZ108" s="762"/>
      <c r="DA108" s="762"/>
      <c r="DB108" s="762"/>
      <c r="DC108" s="762"/>
      <c r="DD108" s="762"/>
      <c r="DE108" s="762"/>
      <c r="DF108" s="762"/>
      <c r="DG108" s="762"/>
      <c r="DH108" s="762"/>
      <c r="DI108" s="762"/>
      <c r="DJ108" s="762"/>
      <c r="DK108" s="762"/>
      <c r="DL108" s="762"/>
      <c r="DM108" s="762"/>
      <c r="DN108" s="762"/>
      <c r="DO108" s="762"/>
      <c r="DP108" s="762"/>
      <c r="DQ108" s="762"/>
      <c r="DR108" s="762"/>
      <c r="DS108" s="762"/>
      <c r="DT108" s="762"/>
      <c r="DU108" s="762"/>
      <c r="DV108" s="762"/>
      <c r="DW108" s="762"/>
      <c r="DX108" s="762"/>
      <c r="DY108" s="762"/>
      <c r="DZ108" s="762"/>
      <c r="EA108" s="762"/>
      <c r="EB108" s="762"/>
      <c r="EC108" s="762"/>
      <c r="ED108" s="762"/>
      <c r="EE108" s="762"/>
      <c r="EF108" s="762"/>
      <c r="EG108" s="762"/>
    </row>
    <row r="109" spans="16:137" x14ac:dyDescent="0.25">
      <c r="P109" s="797">
        <v>767037.58333333337</v>
      </c>
      <c r="R109" s="772">
        <v>2020</v>
      </c>
      <c r="S109" s="818">
        <v>771821</v>
      </c>
      <c r="T109" s="768">
        <v>836390</v>
      </c>
      <c r="U109" s="768">
        <v>247994</v>
      </c>
      <c r="V109" s="768">
        <v>12593</v>
      </c>
      <c r="W109" s="768">
        <v>39346</v>
      </c>
      <c r="X109" s="768">
        <v>607583</v>
      </c>
      <c r="Y109" s="768">
        <v>2068645</v>
      </c>
      <c r="Z109" s="768">
        <v>2509671</v>
      </c>
      <c r="AA109" s="768">
        <v>1414512</v>
      </c>
      <c r="AB109" s="768">
        <v>541075</v>
      </c>
      <c r="AC109" s="768">
        <v>84858</v>
      </c>
      <c r="AD109" s="768">
        <v>69963</v>
      </c>
      <c r="AF109" s="797">
        <v>487462.83333333331</v>
      </c>
      <c r="AH109" s="772">
        <v>2020</v>
      </c>
      <c r="AI109" s="818">
        <v>275148</v>
      </c>
      <c r="AJ109" s="768">
        <v>385706</v>
      </c>
      <c r="AK109" s="768">
        <v>115102</v>
      </c>
      <c r="AL109" s="768">
        <v>1039</v>
      </c>
      <c r="AM109" s="768">
        <v>24866</v>
      </c>
      <c r="AN109" s="768">
        <v>406239</v>
      </c>
      <c r="AO109" s="768">
        <v>1398606</v>
      </c>
      <c r="AP109" s="768">
        <v>1691301</v>
      </c>
      <c r="AQ109" s="768">
        <v>1051572</v>
      </c>
      <c r="AR109" s="768">
        <v>411259</v>
      </c>
      <c r="AS109" s="768">
        <v>49371</v>
      </c>
      <c r="AT109" s="768">
        <v>39345</v>
      </c>
      <c r="AV109" s="797">
        <v>279574.75</v>
      </c>
      <c r="AX109" s="772">
        <v>2020</v>
      </c>
      <c r="AY109" s="818">
        <v>496673</v>
      </c>
      <c r="AZ109" s="768">
        <v>450684</v>
      </c>
      <c r="BA109" s="768">
        <v>132892</v>
      </c>
      <c r="BB109" s="768">
        <v>11554</v>
      </c>
      <c r="BC109" s="768">
        <v>14480</v>
      </c>
      <c r="BD109" s="768">
        <v>201344</v>
      </c>
      <c r="BE109" s="768">
        <v>670039</v>
      </c>
      <c r="BF109" s="768">
        <v>818370</v>
      </c>
      <c r="BG109" s="768">
        <v>362940</v>
      </c>
      <c r="BH109" s="768">
        <v>129816</v>
      </c>
      <c r="BI109" s="768">
        <v>35487</v>
      </c>
      <c r="BJ109" s="768">
        <v>30618</v>
      </c>
      <c r="BL109" s="762"/>
      <c r="BM109" s="762"/>
      <c r="BN109" s="762"/>
      <c r="BO109" s="762"/>
      <c r="BP109" s="762"/>
      <c r="BQ109" s="762"/>
      <c r="BR109" s="762"/>
      <c r="BS109" s="762"/>
      <c r="BT109" s="762"/>
      <c r="BU109" s="762"/>
      <c r="BV109" s="762"/>
      <c r="BW109" s="762"/>
      <c r="BX109" s="762"/>
      <c r="BY109" s="762"/>
      <c r="BZ109" s="762"/>
      <c r="CA109" s="762"/>
      <c r="CB109" s="762"/>
      <c r="CC109" s="762"/>
      <c r="CD109" s="762"/>
      <c r="CE109" s="762"/>
      <c r="CF109" s="762"/>
      <c r="CG109" s="762"/>
      <c r="CH109" s="762"/>
      <c r="CI109" s="762"/>
      <c r="CJ109" s="762"/>
      <c r="CK109" s="762"/>
      <c r="CL109" s="762"/>
      <c r="CM109" s="762"/>
      <c r="CN109" s="762"/>
      <c r="CO109" s="762"/>
      <c r="CP109" s="762"/>
      <c r="CQ109" s="762"/>
      <c r="CR109" s="762"/>
      <c r="CS109" s="762"/>
      <c r="CT109" s="762"/>
      <c r="CU109" s="762"/>
      <c r="CV109" s="762"/>
      <c r="CW109" s="762"/>
      <c r="CX109" s="762"/>
      <c r="CY109" s="762"/>
      <c r="CZ109" s="762"/>
      <c r="DA109" s="762"/>
      <c r="DB109" s="762"/>
      <c r="DC109" s="762"/>
      <c r="DD109" s="762"/>
      <c r="DE109" s="762"/>
      <c r="DF109" s="762"/>
      <c r="DG109" s="762"/>
      <c r="DH109" s="762"/>
      <c r="DI109" s="762"/>
      <c r="DJ109" s="762"/>
      <c r="DK109" s="762"/>
      <c r="DL109" s="762"/>
      <c r="DM109" s="762"/>
      <c r="DN109" s="762"/>
      <c r="DO109" s="762"/>
      <c r="DP109" s="762"/>
      <c r="DQ109" s="762"/>
      <c r="DR109" s="762"/>
      <c r="DS109" s="762"/>
      <c r="DT109" s="762"/>
      <c r="DU109" s="762"/>
      <c r="DV109" s="762"/>
      <c r="DW109" s="762"/>
      <c r="DX109" s="762"/>
      <c r="DY109" s="762"/>
      <c r="DZ109" s="762"/>
      <c r="EA109" s="762"/>
      <c r="EB109" s="762"/>
      <c r="EC109" s="762"/>
      <c r="ED109" s="762"/>
      <c r="EE109" s="762"/>
      <c r="EF109" s="762"/>
      <c r="EG109" s="762"/>
    </row>
    <row r="110" spans="16:137" x14ac:dyDescent="0.25">
      <c r="P110" s="797">
        <v>937614.83333333337</v>
      </c>
      <c r="R110" s="773">
        <v>2021</v>
      </c>
      <c r="S110" s="818">
        <v>62406</v>
      </c>
      <c r="T110" s="768">
        <v>88780</v>
      </c>
      <c r="U110" s="768">
        <v>103572</v>
      </c>
      <c r="V110" s="768">
        <v>111722</v>
      </c>
      <c r="W110" s="768">
        <v>317486</v>
      </c>
      <c r="X110" s="768">
        <v>1012446</v>
      </c>
      <c r="Y110" s="768">
        <v>2275796</v>
      </c>
      <c r="Z110" s="768">
        <v>2980229</v>
      </c>
      <c r="AA110" s="768">
        <v>1631712</v>
      </c>
      <c r="AB110" s="768">
        <v>1183600</v>
      </c>
      <c r="AC110" s="768">
        <v>717336</v>
      </c>
      <c r="AD110" s="768">
        <v>766293</v>
      </c>
      <c r="AF110" s="797">
        <v>538036.91666666663</v>
      </c>
      <c r="AH110" s="773">
        <v>2021</v>
      </c>
      <c r="AI110" s="818">
        <v>36140</v>
      </c>
      <c r="AJ110" s="768">
        <v>47574</v>
      </c>
      <c r="AK110" s="768">
        <v>52564</v>
      </c>
      <c r="AL110" s="768">
        <v>69885</v>
      </c>
      <c r="AM110" s="768">
        <v>214509</v>
      </c>
      <c r="AN110" s="768">
        <v>695080</v>
      </c>
      <c r="AO110" s="768">
        <v>1232393</v>
      </c>
      <c r="AP110" s="768">
        <v>1445102</v>
      </c>
      <c r="AQ110" s="768">
        <v>844608</v>
      </c>
      <c r="AR110" s="768">
        <v>773586</v>
      </c>
      <c r="AS110" s="768">
        <v>498608</v>
      </c>
      <c r="AT110" s="768">
        <v>546394</v>
      </c>
      <c r="AV110" s="797">
        <v>399577.91666666669</v>
      </c>
      <c r="AX110" s="773">
        <v>2021</v>
      </c>
      <c r="AY110" s="818">
        <v>26266</v>
      </c>
      <c r="AZ110" s="774">
        <v>41206</v>
      </c>
      <c r="BA110" s="774">
        <v>51008</v>
      </c>
      <c r="BB110" s="774">
        <v>41837</v>
      </c>
      <c r="BC110" s="774">
        <v>102977</v>
      </c>
      <c r="BD110" s="774">
        <v>317366</v>
      </c>
      <c r="BE110" s="774">
        <v>1043403</v>
      </c>
      <c r="BF110" s="774">
        <v>1535127</v>
      </c>
      <c r="BG110" s="774">
        <v>787104</v>
      </c>
      <c r="BH110" s="774">
        <v>410014</v>
      </c>
      <c r="BI110" s="774">
        <v>218728</v>
      </c>
      <c r="BJ110" s="774">
        <v>219899</v>
      </c>
      <c r="BL110" s="762"/>
      <c r="BM110" s="762"/>
      <c r="BN110" s="762"/>
      <c r="BO110" s="762"/>
      <c r="BP110" s="762"/>
      <c r="BQ110" s="762"/>
      <c r="BR110" s="762"/>
      <c r="BS110" s="762"/>
      <c r="BT110" s="762"/>
      <c r="BU110" s="762"/>
      <c r="BV110" s="762"/>
      <c r="BW110" s="762"/>
      <c r="BX110" s="762"/>
      <c r="BY110" s="762"/>
      <c r="BZ110" s="762"/>
      <c r="CA110" s="762"/>
      <c r="CB110" s="762"/>
      <c r="CC110" s="762"/>
      <c r="CD110" s="762"/>
      <c r="CE110" s="762"/>
      <c r="CF110" s="762"/>
      <c r="CG110" s="762"/>
      <c r="CH110" s="762"/>
      <c r="CI110" s="762"/>
      <c r="CJ110" s="762"/>
      <c r="CK110" s="762"/>
      <c r="CL110" s="762"/>
      <c r="CM110" s="762"/>
      <c r="CN110" s="762"/>
      <c r="CO110" s="762"/>
      <c r="CP110" s="762"/>
      <c r="CQ110" s="762"/>
      <c r="CR110" s="762"/>
      <c r="CS110" s="762"/>
      <c r="CT110" s="762"/>
      <c r="CU110" s="762"/>
      <c r="CV110" s="762"/>
      <c r="CW110" s="762"/>
      <c r="CX110" s="762"/>
      <c r="CY110" s="762"/>
      <c r="CZ110" s="762"/>
      <c r="DA110" s="762"/>
      <c r="DB110" s="762"/>
      <c r="DC110" s="762"/>
      <c r="DD110" s="762"/>
      <c r="DE110" s="762"/>
      <c r="DF110" s="762"/>
      <c r="DG110" s="762"/>
      <c r="DH110" s="762"/>
      <c r="DI110" s="762"/>
      <c r="DJ110" s="762"/>
      <c r="DK110" s="762"/>
      <c r="DL110" s="762"/>
      <c r="DM110" s="762"/>
      <c r="DN110" s="762"/>
      <c r="DO110" s="762"/>
      <c r="DP110" s="762"/>
      <c r="DQ110" s="762"/>
      <c r="DR110" s="762"/>
      <c r="DS110" s="762"/>
      <c r="DT110" s="762"/>
      <c r="DU110" s="762"/>
      <c r="DV110" s="762"/>
      <c r="DW110" s="762"/>
      <c r="DX110" s="762"/>
      <c r="DY110" s="762"/>
      <c r="DZ110" s="762"/>
      <c r="EA110" s="762"/>
      <c r="EB110" s="762"/>
      <c r="EC110" s="762"/>
      <c r="ED110" s="762"/>
      <c r="EE110" s="762"/>
      <c r="EF110" s="762"/>
      <c r="EG110" s="762"/>
    </row>
    <row r="111" spans="16:137" x14ac:dyDescent="0.25">
      <c r="P111" s="799">
        <v>1298630.4791666667</v>
      </c>
      <c r="Q111" s="770"/>
      <c r="R111" s="775">
        <v>2022</v>
      </c>
      <c r="S111" s="819">
        <v>564585</v>
      </c>
      <c r="T111" s="776">
        <v>696882</v>
      </c>
      <c r="U111" s="776">
        <v>724795</v>
      </c>
      <c r="V111" s="776">
        <v>927748</v>
      </c>
      <c r="W111" s="776">
        <v>1135969</v>
      </c>
      <c r="X111" s="776">
        <v>1974244</v>
      </c>
      <c r="Y111" s="776">
        <v>2665386</v>
      </c>
      <c r="Z111" s="776">
        <v>3034544</v>
      </c>
      <c r="AA111" s="776">
        <v>1478734</v>
      </c>
      <c r="AB111" s="776">
        <v>1012068</v>
      </c>
      <c r="AC111" s="776">
        <v>646490</v>
      </c>
      <c r="AD111" s="776">
        <v>722120.75</v>
      </c>
      <c r="AF111" s="799">
        <v>457194.16250000003</v>
      </c>
      <c r="AG111" s="770"/>
      <c r="AH111" s="775">
        <v>2022</v>
      </c>
      <c r="AI111" s="819">
        <v>276450</v>
      </c>
      <c r="AJ111" s="776">
        <v>409822</v>
      </c>
      <c r="AK111" s="776">
        <v>390601</v>
      </c>
      <c r="AL111" s="776">
        <v>395568</v>
      </c>
      <c r="AM111" s="776">
        <v>477144</v>
      </c>
      <c r="AN111" s="776">
        <v>878728</v>
      </c>
      <c r="AO111" s="776">
        <v>670096</v>
      </c>
      <c r="AP111" s="776">
        <v>697605</v>
      </c>
      <c r="AQ111" s="776">
        <v>384969</v>
      </c>
      <c r="AR111" s="776">
        <v>346350</v>
      </c>
      <c r="AS111" s="776">
        <v>285795</v>
      </c>
      <c r="AT111" s="776">
        <v>273201.95</v>
      </c>
      <c r="AV111" s="799">
        <v>841436.31666666677</v>
      </c>
      <c r="AW111" s="770"/>
      <c r="AX111" s="775">
        <v>2022</v>
      </c>
      <c r="AY111" s="819">
        <v>288135</v>
      </c>
      <c r="AZ111" s="776">
        <v>287060</v>
      </c>
      <c r="BA111" s="776">
        <v>334194</v>
      </c>
      <c r="BB111" s="776">
        <v>532180</v>
      </c>
      <c r="BC111" s="776">
        <v>658825</v>
      </c>
      <c r="BD111" s="776">
        <v>1095516</v>
      </c>
      <c r="BE111" s="776">
        <v>1995290</v>
      </c>
      <c r="BF111" s="776">
        <v>2336939</v>
      </c>
      <c r="BG111" s="776">
        <v>1093765</v>
      </c>
      <c r="BH111" s="776">
        <v>665718</v>
      </c>
      <c r="BI111" s="776">
        <v>360695</v>
      </c>
      <c r="BJ111" s="776">
        <v>448918.8</v>
      </c>
      <c r="BL111" s="762"/>
      <c r="BM111" s="762"/>
      <c r="BN111" s="762"/>
      <c r="BO111" s="762"/>
      <c r="BP111" s="762"/>
      <c r="BQ111" s="762"/>
      <c r="BR111" s="762"/>
      <c r="BS111" s="762"/>
      <c r="BT111" s="762"/>
      <c r="BU111" s="762"/>
      <c r="BV111" s="762"/>
      <c r="BW111" s="762"/>
      <c r="BX111" s="762"/>
      <c r="BY111" s="762"/>
      <c r="BZ111" s="762"/>
      <c r="CA111" s="762"/>
      <c r="CB111" s="762"/>
      <c r="CC111" s="762"/>
      <c r="CD111" s="762"/>
      <c r="CE111" s="762"/>
      <c r="CF111" s="762"/>
      <c r="CG111" s="762"/>
      <c r="CH111" s="762"/>
      <c r="CI111" s="762"/>
      <c r="CJ111" s="762"/>
      <c r="CK111" s="762"/>
      <c r="CL111" s="762"/>
      <c r="CM111" s="762"/>
      <c r="CN111" s="762"/>
      <c r="CO111" s="762"/>
      <c r="CP111" s="762"/>
      <c r="CQ111" s="762"/>
      <c r="CR111" s="762"/>
      <c r="CS111" s="762"/>
      <c r="CT111" s="762"/>
      <c r="CU111" s="762"/>
      <c r="CV111" s="762"/>
      <c r="CW111" s="762"/>
      <c r="CX111" s="762"/>
      <c r="CY111" s="762"/>
      <c r="CZ111" s="762"/>
      <c r="DA111" s="762"/>
      <c r="DB111" s="762"/>
      <c r="DC111" s="762"/>
      <c r="DD111" s="762"/>
      <c r="DE111" s="762"/>
      <c r="DF111" s="762"/>
      <c r="DG111" s="762"/>
      <c r="DH111" s="762"/>
      <c r="DI111" s="762"/>
      <c r="DJ111" s="762"/>
      <c r="DK111" s="762"/>
      <c r="DL111" s="762"/>
      <c r="DM111" s="762"/>
      <c r="DN111" s="762"/>
      <c r="DO111" s="762"/>
      <c r="DP111" s="762"/>
      <c r="DQ111" s="762"/>
      <c r="DR111" s="762"/>
      <c r="DS111" s="762"/>
      <c r="DT111" s="762"/>
      <c r="DU111" s="762"/>
      <c r="DV111" s="762"/>
      <c r="DW111" s="762"/>
      <c r="DX111" s="762"/>
      <c r="DY111" s="762"/>
      <c r="DZ111" s="762"/>
      <c r="EA111" s="762"/>
      <c r="EB111" s="762"/>
      <c r="EC111" s="762"/>
      <c r="ED111" s="762"/>
      <c r="EE111" s="762"/>
      <c r="EF111" s="762"/>
      <c r="EG111" s="762"/>
    </row>
    <row r="112" spans="16:137" x14ac:dyDescent="0.25">
      <c r="P112" s="797">
        <v>1184045.3333333333</v>
      </c>
      <c r="Q112" s="761" t="s">
        <v>537</v>
      </c>
      <c r="R112" s="800">
        <v>2017</v>
      </c>
      <c r="S112" s="834">
        <v>651816</v>
      </c>
      <c r="T112" s="801">
        <v>730540</v>
      </c>
      <c r="U112" s="801">
        <v>769245</v>
      </c>
      <c r="V112" s="801">
        <v>781061</v>
      </c>
      <c r="W112" s="801">
        <v>801519</v>
      </c>
      <c r="X112" s="801">
        <v>921027</v>
      </c>
      <c r="Y112" s="801">
        <v>945013</v>
      </c>
      <c r="Z112" s="801">
        <v>992271</v>
      </c>
      <c r="AA112" s="801">
        <v>1315118</v>
      </c>
      <c r="AB112" s="801">
        <v>1419176</v>
      </c>
      <c r="AC112" s="801">
        <v>2257195</v>
      </c>
      <c r="AD112" s="801">
        <v>2624563</v>
      </c>
      <c r="AF112" s="797">
        <v>376935</v>
      </c>
      <c r="AG112" s="761" t="s">
        <v>537</v>
      </c>
      <c r="AH112" s="800">
        <v>2017</v>
      </c>
      <c r="AI112" s="820">
        <v>263071</v>
      </c>
      <c r="AJ112" s="801">
        <v>267133</v>
      </c>
      <c r="AK112" s="801">
        <v>283565</v>
      </c>
      <c r="AL112" s="801">
        <v>292517</v>
      </c>
      <c r="AM112" s="801">
        <v>295381</v>
      </c>
      <c r="AN112" s="801">
        <v>326494</v>
      </c>
      <c r="AO112" s="801">
        <v>341904</v>
      </c>
      <c r="AP112" s="801">
        <v>350111</v>
      </c>
      <c r="AQ112" s="801">
        <v>391497</v>
      </c>
      <c r="AR112" s="801">
        <v>420777</v>
      </c>
      <c r="AS112" s="801">
        <v>615744</v>
      </c>
      <c r="AT112" s="801">
        <v>675026</v>
      </c>
      <c r="AV112" s="797">
        <v>807110.66666666663</v>
      </c>
      <c r="AW112" s="761" t="s">
        <v>537</v>
      </c>
      <c r="AX112" s="800">
        <v>2017</v>
      </c>
      <c r="AY112" s="834">
        <v>384684</v>
      </c>
      <c r="AZ112" s="835">
        <v>389563</v>
      </c>
      <c r="BA112" s="835">
        <v>451407</v>
      </c>
      <c r="BB112" s="835">
        <v>467468</v>
      </c>
      <c r="BC112" s="835">
        <v>473865</v>
      </c>
      <c r="BD112" s="835">
        <v>618520</v>
      </c>
      <c r="BE112" s="835">
        <v>637460</v>
      </c>
      <c r="BF112" s="835">
        <v>699756</v>
      </c>
      <c r="BG112" s="835">
        <v>973216</v>
      </c>
      <c r="BH112" s="835">
        <v>998400</v>
      </c>
      <c r="BI112" s="835">
        <v>1641451</v>
      </c>
      <c r="BJ112" s="835">
        <v>1949538</v>
      </c>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2"/>
      <c r="CI112" s="762"/>
      <c r="CJ112" s="762"/>
      <c r="CK112" s="762"/>
      <c r="CL112" s="762"/>
      <c r="CM112" s="762"/>
      <c r="CN112" s="762"/>
      <c r="CO112" s="762"/>
      <c r="CP112" s="762"/>
      <c r="CQ112" s="762"/>
      <c r="CR112" s="762"/>
      <c r="CS112" s="762"/>
      <c r="CT112" s="762"/>
      <c r="CU112" s="762"/>
      <c r="CV112" s="762"/>
      <c r="CW112" s="762"/>
      <c r="CX112" s="762"/>
      <c r="CY112" s="762"/>
      <c r="CZ112" s="762"/>
      <c r="DA112" s="762"/>
      <c r="DB112" s="762"/>
      <c r="DC112" s="762"/>
      <c r="DD112" s="762"/>
      <c r="DE112" s="762"/>
      <c r="DF112" s="762"/>
      <c r="DG112" s="762"/>
      <c r="DH112" s="762"/>
      <c r="DI112" s="762"/>
      <c r="DJ112" s="762"/>
      <c r="DK112" s="762"/>
      <c r="DL112" s="762"/>
      <c r="DM112" s="762"/>
      <c r="DN112" s="762"/>
      <c r="DO112" s="762"/>
      <c r="DP112" s="762"/>
      <c r="DQ112" s="762"/>
      <c r="DR112" s="762"/>
      <c r="DS112" s="762"/>
      <c r="DT112" s="762"/>
      <c r="DU112" s="762"/>
      <c r="DV112" s="762"/>
      <c r="DW112" s="762"/>
      <c r="DX112" s="762"/>
      <c r="DY112" s="762"/>
      <c r="DZ112" s="762"/>
      <c r="EA112" s="762"/>
      <c r="EB112" s="762"/>
      <c r="EC112" s="762"/>
      <c r="ED112" s="762"/>
      <c r="EE112" s="762"/>
      <c r="EF112" s="762"/>
      <c r="EG112" s="762"/>
    </row>
    <row r="113" spans="2:137" x14ac:dyDescent="0.25">
      <c r="P113" s="797">
        <v>1307892.25</v>
      </c>
      <c r="Q113" s="761" t="s">
        <v>540</v>
      </c>
      <c r="R113" s="800">
        <v>2018</v>
      </c>
      <c r="S113" s="820">
        <v>762468</v>
      </c>
      <c r="T113" s="801">
        <v>774523</v>
      </c>
      <c r="U113" s="801">
        <v>775330</v>
      </c>
      <c r="V113" s="801">
        <v>817756</v>
      </c>
      <c r="W113" s="801">
        <v>876124</v>
      </c>
      <c r="X113" s="801">
        <v>971203</v>
      </c>
      <c r="Y113" s="801">
        <v>1069147</v>
      </c>
      <c r="Z113" s="801">
        <v>1192479</v>
      </c>
      <c r="AA113" s="801">
        <v>1517637</v>
      </c>
      <c r="AB113" s="801">
        <v>1526818</v>
      </c>
      <c r="AC113" s="801">
        <v>2517217</v>
      </c>
      <c r="AD113" s="801">
        <v>2894005</v>
      </c>
      <c r="AF113" s="797">
        <v>376558.08333333331</v>
      </c>
      <c r="AG113" s="761" t="s">
        <v>540</v>
      </c>
      <c r="AH113" s="800">
        <v>2018</v>
      </c>
      <c r="AI113" s="820">
        <v>281878</v>
      </c>
      <c r="AJ113" s="801">
        <v>292170</v>
      </c>
      <c r="AK113" s="801">
        <v>293925</v>
      </c>
      <c r="AL113" s="801">
        <v>304885</v>
      </c>
      <c r="AM113" s="801">
        <v>306677</v>
      </c>
      <c r="AN113" s="801">
        <v>307517</v>
      </c>
      <c r="AO113" s="801">
        <v>322216</v>
      </c>
      <c r="AP113" s="801">
        <v>349159</v>
      </c>
      <c r="AQ113" s="801">
        <v>376161</v>
      </c>
      <c r="AR113" s="801">
        <v>429905</v>
      </c>
      <c r="AS113" s="801">
        <v>595105</v>
      </c>
      <c r="AT113" s="801">
        <v>659099</v>
      </c>
      <c r="AV113" s="797">
        <v>931334.16666666663</v>
      </c>
      <c r="AW113" s="761" t="s">
        <v>540</v>
      </c>
      <c r="AX113" s="800">
        <v>2018</v>
      </c>
      <c r="AY113" s="820">
        <v>399169</v>
      </c>
      <c r="AZ113" s="836">
        <v>480588</v>
      </c>
      <c r="BA113" s="836">
        <v>482355</v>
      </c>
      <c r="BB113" s="836">
        <v>510240</v>
      </c>
      <c r="BC113" s="836">
        <v>569445</v>
      </c>
      <c r="BD113" s="836">
        <v>666317</v>
      </c>
      <c r="BE113" s="836">
        <v>746931</v>
      </c>
      <c r="BF113" s="836">
        <v>898554</v>
      </c>
      <c r="BG113" s="836">
        <v>1096914</v>
      </c>
      <c r="BH113" s="836">
        <v>1168478</v>
      </c>
      <c r="BI113" s="836">
        <v>1922112</v>
      </c>
      <c r="BJ113" s="836">
        <v>2234907</v>
      </c>
      <c r="BL113" s="762"/>
      <c r="BM113" s="762"/>
      <c r="BN113" s="762"/>
      <c r="BO113" s="762"/>
      <c r="BP113" s="762"/>
      <c r="BQ113" s="762"/>
      <c r="BR113" s="762"/>
      <c r="BS113" s="762"/>
      <c r="BT113" s="762"/>
      <c r="BU113" s="762"/>
      <c r="BV113" s="762"/>
      <c r="BW113" s="762"/>
      <c r="BX113" s="762"/>
      <c r="BY113" s="762"/>
      <c r="BZ113" s="762"/>
      <c r="CA113" s="762"/>
      <c r="CB113" s="762"/>
      <c r="CC113" s="762"/>
      <c r="CD113" s="762"/>
      <c r="CE113" s="762"/>
      <c r="CF113" s="762"/>
      <c r="CG113" s="762"/>
      <c r="CH113" s="762"/>
      <c r="CI113" s="762"/>
      <c r="CJ113" s="762"/>
      <c r="CK113" s="762"/>
      <c r="CL113" s="762"/>
      <c r="CM113" s="762"/>
      <c r="CN113" s="762"/>
      <c r="CO113" s="762"/>
      <c r="CP113" s="762"/>
      <c r="CQ113" s="762"/>
      <c r="CR113" s="762"/>
      <c r="CS113" s="762"/>
      <c r="CT113" s="762"/>
      <c r="CU113" s="762"/>
      <c r="CV113" s="762"/>
      <c r="CW113" s="762"/>
      <c r="CX113" s="762"/>
      <c r="CY113" s="762"/>
      <c r="CZ113" s="762"/>
      <c r="DA113" s="762"/>
      <c r="DB113" s="762"/>
      <c r="DC113" s="762"/>
      <c r="DD113" s="762"/>
      <c r="DE113" s="762"/>
      <c r="DF113" s="762"/>
      <c r="DG113" s="762"/>
      <c r="DH113" s="762"/>
      <c r="DI113" s="762"/>
      <c r="DJ113" s="762"/>
      <c r="DK113" s="762"/>
      <c r="DL113" s="762"/>
      <c r="DM113" s="762"/>
      <c r="DN113" s="762"/>
      <c r="DO113" s="762"/>
      <c r="DP113" s="762"/>
      <c r="DQ113" s="762"/>
      <c r="DR113" s="762"/>
      <c r="DS113" s="762"/>
      <c r="DT113" s="762"/>
      <c r="DU113" s="762"/>
      <c r="DV113" s="762"/>
      <c r="DW113" s="762"/>
      <c r="DX113" s="762"/>
      <c r="DY113" s="762"/>
      <c r="DZ113" s="762"/>
      <c r="EA113" s="762"/>
      <c r="EB113" s="762"/>
      <c r="EC113" s="762"/>
      <c r="ED113" s="762"/>
      <c r="EE113" s="762"/>
      <c r="EF113" s="762"/>
      <c r="EG113" s="762"/>
    </row>
    <row r="114" spans="2:137" x14ac:dyDescent="0.25">
      <c r="P114" s="797">
        <v>1314610.9166666667</v>
      </c>
      <c r="R114" s="800">
        <v>2019</v>
      </c>
      <c r="S114" s="820">
        <v>702799</v>
      </c>
      <c r="T114" s="801">
        <v>758425</v>
      </c>
      <c r="U114" s="801">
        <v>785198</v>
      </c>
      <c r="V114" s="801">
        <v>825203</v>
      </c>
      <c r="W114" s="801">
        <v>858155</v>
      </c>
      <c r="X114" s="801">
        <v>1055121</v>
      </c>
      <c r="Y114" s="801">
        <v>1069295</v>
      </c>
      <c r="Z114" s="801">
        <v>1140031</v>
      </c>
      <c r="AA114" s="801">
        <v>1456624</v>
      </c>
      <c r="AB114" s="801">
        <v>1656682</v>
      </c>
      <c r="AC114" s="801">
        <v>2540337</v>
      </c>
      <c r="AD114" s="801">
        <v>2927461</v>
      </c>
      <c r="AF114" s="797">
        <v>368492.58333333331</v>
      </c>
      <c r="AH114" s="800">
        <v>2019</v>
      </c>
      <c r="AI114" s="820">
        <v>260918</v>
      </c>
      <c r="AJ114" s="801">
        <v>266496</v>
      </c>
      <c r="AK114" s="801">
        <v>268761</v>
      </c>
      <c r="AL114" s="801">
        <v>287581</v>
      </c>
      <c r="AM114" s="801">
        <v>305813</v>
      </c>
      <c r="AN114" s="801">
        <v>328773</v>
      </c>
      <c r="AO114" s="801">
        <v>330076</v>
      </c>
      <c r="AP114" s="801">
        <v>331166</v>
      </c>
      <c r="AQ114" s="801">
        <v>423033</v>
      </c>
      <c r="AR114" s="801">
        <v>423757</v>
      </c>
      <c r="AS114" s="801">
        <v>547920</v>
      </c>
      <c r="AT114" s="801">
        <v>647617</v>
      </c>
      <c r="AV114" s="797">
        <v>949761.25</v>
      </c>
      <c r="AX114" s="800">
        <v>2019</v>
      </c>
      <c r="AY114" s="820">
        <v>434398</v>
      </c>
      <c r="AZ114" s="836">
        <v>449688</v>
      </c>
      <c r="BA114" s="836">
        <v>491929</v>
      </c>
      <c r="BB114" s="836">
        <v>496430</v>
      </c>
      <c r="BC114" s="836">
        <v>510135</v>
      </c>
      <c r="BD114" s="836">
        <v>739219</v>
      </c>
      <c r="BE114" s="836">
        <v>794203</v>
      </c>
      <c r="BF114" s="836">
        <v>834218</v>
      </c>
      <c r="BG114" s="836">
        <v>1125458</v>
      </c>
      <c r="BH114" s="836">
        <v>1233649</v>
      </c>
      <c r="BI114" s="836">
        <v>1972651</v>
      </c>
      <c r="BJ114" s="836">
        <v>2315157</v>
      </c>
      <c r="BL114" s="762"/>
      <c r="BM114" s="762"/>
      <c r="BN114" s="762"/>
      <c r="BO114" s="762"/>
      <c r="BP114" s="762"/>
      <c r="BQ114" s="762"/>
      <c r="BR114" s="762"/>
      <c r="BS114" s="762"/>
      <c r="BT114" s="762"/>
      <c r="BU114" s="762"/>
      <c r="BV114" s="762"/>
      <c r="BW114" s="762"/>
      <c r="BX114" s="762"/>
      <c r="BY114" s="762"/>
      <c r="BZ114" s="762"/>
      <c r="CA114" s="762"/>
      <c r="CB114" s="762"/>
      <c r="CC114" s="762"/>
      <c r="CD114" s="762"/>
      <c r="CE114" s="762"/>
      <c r="CF114" s="762"/>
      <c r="CG114" s="762"/>
      <c r="CH114" s="762"/>
      <c r="CI114" s="762"/>
      <c r="CJ114" s="762"/>
      <c r="CK114" s="762"/>
      <c r="CL114" s="762"/>
      <c r="CM114" s="762"/>
      <c r="CN114" s="762"/>
      <c r="CO114" s="762"/>
      <c r="CP114" s="762"/>
      <c r="CQ114" s="762"/>
      <c r="CR114" s="762"/>
      <c r="CS114" s="762"/>
      <c r="CT114" s="762"/>
      <c r="CU114" s="762"/>
      <c r="CV114" s="762"/>
      <c r="CW114" s="762"/>
      <c r="CX114" s="762"/>
      <c r="CY114" s="762"/>
      <c r="CZ114" s="762"/>
      <c r="DA114" s="762"/>
      <c r="DB114" s="762"/>
      <c r="DC114" s="762"/>
      <c r="DD114" s="762"/>
      <c r="DE114" s="762"/>
      <c r="DF114" s="762"/>
      <c r="DG114" s="762"/>
      <c r="DH114" s="762"/>
      <c r="DI114" s="762"/>
      <c r="DJ114" s="762"/>
      <c r="DK114" s="762"/>
      <c r="DL114" s="762"/>
      <c r="DM114" s="762"/>
      <c r="DN114" s="762"/>
      <c r="DO114" s="762"/>
      <c r="DP114" s="762"/>
      <c r="DQ114" s="762"/>
      <c r="DR114" s="762"/>
      <c r="DS114" s="762"/>
      <c r="DT114" s="762"/>
      <c r="DU114" s="762"/>
      <c r="DV114" s="762"/>
      <c r="DW114" s="762"/>
      <c r="DX114" s="762"/>
      <c r="DY114" s="762"/>
      <c r="DZ114" s="762"/>
      <c r="EA114" s="762"/>
      <c r="EB114" s="762"/>
      <c r="EC114" s="762"/>
      <c r="ED114" s="762"/>
      <c r="EE114" s="762"/>
      <c r="EF114" s="762"/>
      <c r="EG114" s="762"/>
    </row>
    <row r="115" spans="2:137" x14ac:dyDescent="0.25">
      <c r="P115" s="797">
        <v>767037.58333333337</v>
      </c>
      <c r="R115" s="800">
        <v>2020</v>
      </c>
      <c r="S115" s="820">
        <v>12593</v>
      </c>
      <c r="T115" s="801">
        <v>39346</v>
      </c>
      <c r="U115" s="801">
        <v>69963</v>
      </c>
      <c r="V115" s="801">
        <v>84858</v>
      </c>
      <c r="W115" s="801">
        <v>247994</v>
      </c>
      <c r="X115" s="801">
        <v>541075</v>
      </c>
      <c r="Y115" s="801">
        <v>607583</v>
      </c>
      <c r="Z115" s="801">
        <v>771821</v>
      </c>
      <c r="AA115" s="801">
        <v>836390</v>
      </c>
      <c r="AB115" s="801">
        <v>1414512</v>
      </c>
      <c r="AC115" s="801">
        <v>2068645</v>
      </c>
      <c r="AD115" s="801">
        <v>2509671</v>
      </c>
      <c r="AF115" s="797">
        <v>487462.83333333331</v>
      </c>
      <c r="AH115" s="800">
        <v>2020</v>
      </c>
      <c r="AI115" s="820">
        <v>1039</v>
      </c>
      <c r="AJ115" s="801">
        <v>24866</v>
      </c>
      <c r="AK115" s="801">
        <v>39345</v>
      </c>
      <c r="AL115" s="801">
        <v>49371</v>
      </c>
      <c r="AM115" s="801">
        <v>115102</v>
      </c>
      <c r="AN115" s="801">
        <v>275148</v>
      </c>
      <c r="AO115" s="801">
        <v>385706</v>
      </c>
      <c r="AP115" s="801">
        <v>406239</v>
      </c>
      <c r="AQ115" s="801">
        <v>411259</v>
      </c>
      <c r="AR115" s="801">
        <v>1051572</v>
      </c>
      <c r="AS115" s="801">
        <v>1398606</v>
      </c>
      <c r="AT115" s="801">
        <v>1691301</v>
      </c>
      <c r="AV115" s="797">
        <v>279574.75</v>
      </c>
      <c r="AX115" s="800">
        <v>2020</v>
      </c>
      <c r="AY115" s="820">
        <v>11554</v>
      </c>
      <c r="AZ115" s="836">
        <v>14480</v>
      </c>
      <c r="BA115" s="836">
        <v>30618</v>
      </c>
      <c r="BB115" s="836">
        <v>35487</v>
      </c>
      <c r="BC115" s="836">
        <v>129816</v>
      </c>
      <c r="BD115" s="836">
        <v>132892</v>
      </c>
      <c r="BE115" s="836">
        <v>201344</v>
      </c>
      <c r="BF115" s="836">
        <v>362940</v>
      </c>
      <c r="BG115" s="836">
        <v>450684</v>
      </c>
      <c r="BH115" s="836">
        <v>496673</v>
      </c>
      <c r="BI115" s="836">
        <v>670039</v>
      </c>
      <c r="BJ115" s="836">
        <v>818370</v>
      </c>
      <c r="BL115" s="762"/>
      <c r="BM115" s="762"/>
      <c r="BN115" s="762"/>
      <c r="BO115" s="762"/>
      <c r="BP115" s="762"/>
      <c r="BQ115" s="762"/>
      <c r="BR115" s="762"/>
      <c r="BS115" s="762"/>
      <c r="BT115" s="762"/>
      <c r="BU115" s="762"/>
      <c r="BV115" s="762"/>
      <c r="BW115" s="762"/>
      <c r="BX115" s="762"/>
      <c r="BY115" s="762"/>
      <c r="BZ115" s="762"/>
      <c r="CA115" s="762"/>
      <c r="CB115" s="762"/>
      <c r="CC115" s="762"/>
      <c r="CD115" s="762"/>
      <c r="CE115" s="762"/>
      <c r="CF115" s="762"/>
      <c r="CG115" s="762"/>
      <c r="CH115" s="762"/>
      <c r="CI115" s="762"/>
      <c r="CJ115" s="762"/>
      <c r="CK115" s="762"/>
      <c r="CL115" s="762"/>
      <c r="CM115" s="762"/>
      <c r="CN115" s="762"/>
      <c r="CO115" s="762"/>
      <c r="CP115" s="762"/>
      <c r="CQ115" s="762"/>
      <c r="CR115" s="762"/>
      <c r="CS115" s="762"/>
      <c r="CT115" s="762"/>
      <c r="CU115" s="762"/>
      <c r="CV115" s="762"/>
      <c r="CW115" s="762"/>
      <c r="CX115" s="762"/>
      <c r="CY115" s="762"/>
      <c r="CZ115" s="762"/>
      <c r="DA115" s="762"/>
      <c r="DB115" s="762"/>
      <c r="DC115" s="762"/>
      <c r="DD115" s="762"/>
      <c r="DE115" s="762"/>
      <c r="DF115" s="762"/>
      <c r="DG115" s="762"/>
      <c r="DH115" s="762"/>
      <c r="DI115" s="762"/>
      <c r="DJ115" s="762"/>
      <c r="DK115" s="762"/>
      <c r="DL115" s="762"/>
      <c r="DM115" s="762"/>
      <c r="DN115" s="762"/>
      <c r="DO115" s="762"/>
      <c r="DP115" s="762"/>
      <c r="DQ115" s="762"/>
      <c r="DR115" s="762"/>
      <c r="DS115" s="762"/>
      <c r="DT115" s="762"/>
      <c r="DU115" s="762"/>
      <c r="DV115" s="762"/>
      <c r="DW115" s="762"/>
      <c r="DX115" s="762"/>
      <c r="DY115" s="762"/>
      <c r="DZ115" s="762"/>
      <c r="EA115" s="762"/>
      <c r="EB115" s="762"/>
      <c r="EC115" s="762"/>
      <c r="ED115" s="762"/>
      <c r="EE115" s="762"/>
      <c r="EF115" s="762"/>
      <c r="EG115" s="762"/>
    </row>
    <row r="116" spans="2:137" x14ac:dyDescent="0.25">
      <c r="P116" s="797">
        <v>937614.83333333337</v>
      </c>
      <c r="R116" s="802">
        <v>2021</v>
      </c>
      <c r="S116" s="820">
        <v>62406</v>
      </c>
      <c r="T116" s="801">
        <v>88780</v>
      </c>
      <c r="U116" s="801">
        <v>103572</v>
      </c>
      <c r="V116" s="801">
        <v>111722</v>
      </c>
      <c r="W116" s="801">
        <v>317486</v>
      </c>
      <c r="X116" s="801">
        <v>717336</v>
      </c>
      <c r="Y116" s="801">
        <v>766293</v>
      </c>
      <c r="Z116" s="801">
        <v>1012446</v>
      </c>
      <c r="AA116" s="801">
        <v>1183600</v>
      </c>
      <c r="AB116" s="801">
        <v>1631712</v>
      </c>
      <c r="AC116" s="801">
        <v>2275796</v>
      </c>
      <c r="AD116" s="801">
        <v>2980229</v>
      </c>
      <c r="AF116" s="797">
        <v>538036.91666666663</v>
      </c>
      <c r="AH116" s="802">
        <v>2021</v>
      </c>
      <c r="AI116" s="820">
        <v>36140</v>
      </c>
      <c r="AJ116" s="801">
        <v>47574</v>
      </c>
      <c r="AK116" s="801">
        <v>52564</v>
      </c>
      <c r="AL116" s="801">
        <v>69885</v>
      </c>
      <c r="AM116" s="801">
        <v>214509</v>
      </c>
      <c r="AN116" s="801">
        <v>498608</v>
      </c>
      <c r="AO116" s="801">
        <v>546394</v>
      </c>
      <c r="AP116" s="801">
        <v>695080</v>
      </c>
      <c r="AQ116" s="801">
        <v>773586</v>
      </c>
      <c r="AR116" s="801">
        <v>844608</v>
      </c>
      <c r="AS116" s="801">
        <v>1232393</v>
      </c>
      <c r="AT116" s="801">
        <v>1445102</v>
      </c>
      <c r="AV116" s="797">
        <v>399577.91666666669</v>
      </c>
      <c r="AX116" s="802">
        <v>2021</v>
      </c>
      <c r="AY116" s="820">
        <v>26266</v>
      </c>
      <c r="AZ116" s="836">
        <v>41206</v>
      </c>
      <c r="BA116" s="836">
        <v>41837</v>
      </c>
      <c r="BB116" s="836">
        <v>51008</v>
      </c>
      <c r="BC116" s="836">
        <v>102977</v>
      </c>
      <c r="BD116" s="836">
        <v>218728</v>
      </c>
      <c r="BE116" s="836">
        <v>219899</v>
      </c>
      <c r="BF116" s="836">
        <v>317366</v>
      </c>
      <c r="BG116" s="836">
        <v>410014</v>
      </c>
      <c r="BH116" s="836">
        <v>787104</v>
      </c>
      <c r="BI116" s="836">
        <v>1043403</v>
      </c>
      <c r="BJ116" s="836">
        <v>1535127</v>
      </c>
      <c r="BL116" s="762"/>
      <c r="BM116" s="762"/>
      <c r="BN116" s="762"/>
      <c r="BO116" s="762"/>
      <c r="BP116" s="762"/>
      <c r="BQ116" s="762"/>
      <c r="BR116" s="762"/>
      <c r="BS116" s="762"/>
      <c r="BT116" s="762"/>
      <c r="BU116" s="762"/>
      <c r="BV116" s="762"/>
      <c r="BW116" s="762"/>
      <c r="BX116" s="762"/>
      <c r="BY116" s="762"/>
      <c r="BZ116" s="762"/>
      <c r="CA116" s="762"/>
      <c r="CB116" s="762"/>
      <c r="CC116" s="762"/>
      <c r="CD116" s="762"/>
      <c r="CE116" s="762"/>
      <c r="CF116" s="762"/>
      <c r="CG116" s="762"/>
      <c r="CH116" s="762"/>
      <c r="CI116" s="762"/>
      <c r="CJ116" s="762"/>
      <c r="CK116" s="762"/>
      <c r="CL116" s="762"/>
      <c r="CM116" s="762"/>
      <c r="CN116" s="762"/>
      <c r="CO116" s="762"/>
      <c r="CP116" s="762"/>
      <c r="CQ116" s="762"/>
      <c r="CR116" s="762"/>
      <c r="CS116" s="762"/>
      <c r="CT116" s="762"/>
      <c r="CU116" s="762"/>
      <c r="CV116" s="762"/>
      <c r="CW116" s="762"/>
      <c r="CX116" s="762"/>
      <c r="CY116" s="762"/>
      <c r="CZ116" s="762"/>
      <c r="DA116" s="762"/>
      <c r="DB116" s="762"/>
      <c r="DC116" s="762"/>
      <c r="DD116" s="762"/>
      <c r="DE116" s="762"/>
      <c r="DF116" s="762"/>
      <c r="DG116" s="762"/>
      <c r="DH116" s="762"/>
      <c r="DI116" s="762"/>
      <c r="DJ116" s="762"/>
      <c r="DK116" s="762"/>
      <c r="DL116" s="762"/>
      <c r="DM116" s="762"/>
      <c r="DN116" s="762"/>
      <c r="DO116" s="762"/>
      <c r="DP116" s="762"/>
      <c r="DQ116" s="762"/>
      <c r="DR116" s="762"/>
      <c r="DS116" s="762"/>
      <c r="DT116" s="762"/>
      <c r="DU116" s="762"/>
      <c r="DV116" s="762"/>
      <c r="DW116" s="762"/>
      <c r="DX116" s="762"/>
      <c r="DY116" s="762"/>
      <c r="DZ116" s="762"/>
      <c r="EA116" s="762"/>
      <c r="EB116" s="762"/>
      <c r="EC116" s="762"/>
      <c r="ED116" s="762"/>
      <c r="EE116" s="762"/>
      <c r="EF116" s="762"/>
      <c r="EG116" s="762"/>
    </row>
    <row r="117" spans="2:137" x14ac:dyDescent="0.25">
      <c r="P117" s="799">
        <v>1298630.4791666667</v>
      </c>
      <c r="Q117" s="770"/>
      <c r="R117" s="803">
        <v>2022</v>
      </c>
      <c r="S117" s="821">
        <v>564585</v>
      </c>
      <c r="T117" s="804">
        <v>646490</v>
      </c>
      <c r="U117" s="804">
        <v>696882</v>
      </c>
      <c r="V117" s="804">
        <v>722120.75</v>
      </c>
      <c r="W117" s="804">
        <v>724795</v>
      </c>
      <c r="X117" s="804">
        <v>927748</v>
      </c>
      <c r="Y117" s="804">
        <v>1012068</v>
      </c>
      <c r="Z117" s="804">
        <v>1135969</v>
      </c>
      <c r="AA117" s="804">
        <v>1478734</v>
      </c>
      <c r="AB117" s="804">
        <v>1974244</v>
      </c>
      <c r="AC117" s="804">
        <v>2665386</v>
      </c>
      <c r="AD117" s="804">
        <v>3034544</v>
      </c>
      <c r="AF117" s="799">
        <v>457194.16250000003</v>
      </c>
      <c r="AG117" s="770"/>
      <c r="AH117" s="803">
        <v>2022</v>
      </c>
      <c r="AI117" s="821">
        <v>273201.95</v>
      </c>
      <c r="AJ117" s="804">
        <v>276450</v>
      </c>
      <c r="AK117" s="804">
        <v>285795</v>
      </c>
      <c r="AL117" s="804">
        <v>346350</v>
      </c>
      <c r="AM117" s="804">
        <v>384969</v>
      </c>
      <c r="AN117" s="804">
        <v>390601</v>
      </c>
      <c r="AO117" s="804">
        <v>395568</v>
      </c>
      <c r="AP117" s="804">
        <v>409822</v>
      </c>
      <c r="AQ117" s="804">
        <v>477144</v>
      </c>
      <c r="AR117" s="804">
        <v>670096</v>
      </c>
      <c r="AS117" s="804">
        <v>697605</v>
      </c>
      <c r="AT117" s="804">
        <v>878728</v>
      </c>
      <c r="AV117" s="799">
        <v>841436.31666666677</v>
      </c>
      <c r="AW117" s="770"/>
      <c r="AX117" s="803">
        <v>2022</v>
      </c>
      <c r="AY117" s="821">
        <v>287060</v>
      </c>
      <c r="AZ117" s="804">
        <v>288135</v>
      </c>
      <c r="BA117" s="804">
        <v>334194</v>
      </c>
      <c r="BB117" s="804">
        <v>360695</v>
      </c>
      <c r="BC117" s="804">
        <v>448918.8</v>
      </c>
      <c r="BD117" s="804">
        <v>532180</v>
      </c>
      <c r="BE117" s="804">
        <v>658825</v>
      </c>
      <c r="BF117" s="804">
        <v>665718</v>
      </c>
      <c r="BG117" s="804">
        <v>1093765</v>
      </c>
      <c r="BH117" s="804">
        <v>1095516</v>
      </c>
      <c r="BI117" s="804">
        <v>1995290</v>
      </c>
      <c r="BJ117" s="804">
        <v>2336939</v>
      </c>
      <c r="BL117" s="762"/>
      <c r="BM117" s="762"/>
      <c r="BN117" s="762"/>
      <c r="BO117" s="762"/>
      <c r="BP117" s="762"/>
      <c r="BQ117" s="762"/>
      <c r="BR117" s="762"/>
      <c r="BS117" s="762"/>
      <c r="BT117" s="762"/>
      <c r="BU117" s="762"/>
      <c r="BV117" s="762"/>
      <c r="BW117" s="762"/>
      <c r="BX117" s="762"/>
      <c r="BY117" s="762"/>
      <c r="BZ117" s="762"/>
      <c r="CA117" s="762"/>
      <c r="CB117" s="762"/>
      <c r="CC117" s="762"/>
      <c r="CD117" s="762"/>
      <c r="CE117" s="762"/>
      <c r="CF117" s="762"/>
      <c r="CG117" s="762"/>
      <c r="CH117" s="762"/>
      <c r="CI117" s="762"/>
      <c r="CJ117" s="762"/>
      <c r="CK117" s="762"/>
      <c r="CL117" s="762"/>
      <c r="CM117" s="762"/>
      <c r="CN117" s="762"/>
      <c r="CO117" s="762"/>
      <c r="CP117" s="762"/>
      <c r="CQ117" s="762"/>
      <c r="CR117" s="762"/>
      <c r="CS117" s="762"/>
      <c r="CT117" s="762"/>
      <c r="CU117" s="762"/>
      <c r="CV117" s="762"/>
      <c r="CW117" s="762"/>
      <c r="CX117" s="762"/>
      <c r="CY117" s="762"/>
      <c r="CZ117" s="762"/>
      <c r="DA117" s="762"/>
      <c r="DB117" s="762"/>
      <c r="DC117" s="762"/>
      <c r="DD117" s="762"/>
      <c r="DE117" s="762"/>
      <c r="DF117" s="762"/>
      <c r="DG117" s="762"/>
      <c r="DH117" s="762"/>
      <c r="DI117" s="762"/>
      <c r="DJ117" s="762"/>
      <c r="DK117" s="762"/>
      <c r="DL117" s="762"/>
      <c r="DM117" s="762"/>
      <c r="DN117" s="762"/>
      <c r="DO117" s="762"/>
      <c r="DP117" s="762"/>
      <c r="DQ117" s="762"/>
      <c r="DR117" s="762"/>
      <c r="DS117" s="762"/>
      <c r="DT117" s="762"/>
      <c r="DU117" s="762"/>
      <c r="DV117" s="762"/>
      <c r="DW117" s="762"/>
      <c r="DX117" s="762"/>
      <c r="DY117" s="762"/>
      <c r="DZ117" s="762"/>
      <c r="EA117" s="762"/>
      <c r="EB117" s="762"/>
      <c r="EC117" s="762"/>
      <c r="ED117" s="762"/>
      <c r="EE117" s="762"/>
      <c r="EF117" s="762"/>
      <c r="EG117" s="762"/>
    </row>
    <row r="118" spans="2:137" x14ac:dyDescent="0.25">
      <c r="Q118" s="761" t="s">
        <v>513</v>
      </c>
      <c r="R118" s="761">
        <v>2017</v>
      </c>
      <c r="S118" s="822">
        <v>5.1415542648141847E-2</v>
      </c>
      <c r="T118" s="765">
        <v>0.10638676278160521</v>
      </c>
      <c r="U118" s="765">
        <v>0.16279782080415839</v>
      </c>
      <c r="V118" s="765">
        <v>0.2276198743516577</v>
      </c>
      <c r="W118" s="765">
        <v>0.29745609402342704</v>
      </c>
      <c r="X118" s="765">
        <v>0.39733796791564285</v>
      </c>
      <c r="Y118" s="765">
        <v>0.55619977669773901</v>
      </c>
      <c r="Z118" s="765">
        <v>0.74091701443863633</v>
      </c>
      <c r="AA118" s="765">
        <v>0.83347526671276095</v>
      </c>
      <c r="AB118" s="765">
        <v>0.89998545945312902</v>
      </c>
      <c r="AC118" s="765">
        <v>0.94586039216966922</v>
      </c>
      <c r="AD118" s="765">
        <v>1</v>
      </c>
      <c r="AG118" s="761" t="s">
        <v>513</v>
      </c>
      <c r="AH118" s="761">
        <v>2017</v>
      </c>
      <c r="AI118" s="824">
        <v>5.816011602354075E-2</v>
      </c>
      <c r="AJ118" s="814">
        <v>0.14471283731501011</v>
      </c>
      <c r="AK118" s="814">
        <v>0.22211588204862909</v>
      </c>
      <c r="AL118" s="814">
        <v>0.28480684114414068</v>
      </c>
      <c r="AM118" s="814">
        <v>0.34947692130827152</v>
      </c>
      <c r="AN118" s="814">
        <v>0.44250290722096208</v>
      </c>
      <c r="AO118" s="814">
        <v>0.57863247863247869</v>
      </c>
      <c r="AP118" s="814">
        <v>0.72786820008754827</v>
      </c>
      <c r="AQ118" s="814">
        <v>0.80345682942682428</v>
      </c>
      <c r="AR118" s="814">
        <v>0.87563859374516384</v>
      </c>
      <c r="AS118" s="814">
        <v>0.93469674258603386</v>
      </c>
      <c r="AT118" s="814">
        <v>1</v>
      </c>
      <c r="AW118" s="761" t="s">
        <v>513</v>
      </c>
      <c r="AX118" s="761">
        <v>2017</v>
      </c>
      <c r="AY118" s="824">
        <v>4.8265582745364945E-2</v>
      </c>
      <c r="AZ118" s="814">
        <v>8.8487555609887455E-2</v>
      </c>
      <c r="BA118" s="814">
        <v>0.1350948568804278</v>
      </c>
      <c r="BB118" s="814">
        <v>0.20091193607485466</v>
      </c>
      <c r="BC118" s="814">
        <v>0.27316101220320055</v>
      </c>
      <c r="BD118" s="814">
        <v>0.37624476940791268</v>
      </c>
      <c r="BE118" s="814">
        <v>0.54572287071743986</v>
      </c>
      <c r="BF118" s="814">
        <v>0.74701063299043668</v>
      </c>
      <c r="BG118" s="814">
        <v>0.84749416849899151</v>
      </c>
      <c r="BH118" s="814">
        <v>0.91135571247561264</v>
      </c>
      <c r="BI118" s="814">
        <v>0.95107393368608684</v>
      </c>
      <c r="BJ118" s="814">
        <v>1</v>
      </c>
      <c r="BL118" s="762"/>
      <c r="BM118" s="762"/>
      <c r="BN118" s="762"/>
      <c r="BO118" s="762"/>
      <c r="BP118" s="762"/>
      <c r="BQ118" s="762"/>
      <c r="BR118" s="762"/>
      <c r="BS118" s="762"/>
      <c r="BT118" s="762"/>
      <c r="BU118" s="762"/>
      <c r="BV118" s="762"/>
      <c r="BW118" s="762"/>
      <c r="BX118" s="762"/>
      <c r="BY118" s="762"/>
      <c r="BZ118" s="762"/>
      <c r="CA118" s="762"/>
      <c r="CB118" s="762"/>
      <c r="CC118" s="762"/>
      <c r="CD118" s="762"/>
      <c r="CE118" s="762"/>
      <c r="CF118" s="762"/>
      <c r="CG118" s="762"/>
      <c r="CH118" s="762"/>
      <c r="CI118" s="762"/>
      <c r="CJ118" s="762"/>
      <c r="CK118" s="762"/>
      <c r="CL118" s="762"/>
      <c r="CM118" s="762"/>
      <c r="CN118" s="762"/>
      <c r="CO118" s="762"/>
      <c r="CP118" s="762"/>
      <c r="CQ118" s="762"/>
      <c r="CR118" s="762"/>
      <c r="CS118" s="762"/>
      <c r="CT118" s="762"/>
      <c r="CU118" s="762"/>
      <c r="CV118" s="762"/>
      <c r="CW118" s="762"/>
      <c r="CX118" s="762"/>
      <c r="CY118" s="762"/>
      <c r="CZ118" s="762"/>
      <c r="DA118" s="762"/>
      <c r="DB118" s="762"/>
      <c r="DC118" s="762"/>
      <c r="DD118" s="762"/>
      <c r="DE118" s="762"/>
      <c r="DF118" s="762"/>
      <c r="DG118" s="762"/>
      <c r="DH118" s="762"/>
      <c r="DI118" s="762"/>
      <c r="DJ118" s="762"/>
      <c r="DK118" s="762"/>
      <c r="DL118" s="762"/>
      <c r="DM118" s="762"/>
      <c r="DN118" s="762"/>
      <c r="DO118" s="762"/>
      <c r="DP118" s="762"/>
      <c r="DQ118" s="762"/>
      <c r="DR118" s="762"/>
      <c r="DS118" s="762"/>
      <c r="DT118" s="762"/>
      <c r="DU118" s="762"/>
      <c r="DV118" s="762"/>
      <c r="DW118" s="762"/>
      <c r="DX118" s="762"/>
      <c r="DY118" s="762"/>
      <c r="DZ118" s="762"/>
      <c r="EA118" s="762"/>
      <c r="EB118" s="762"/>
      <c r="EC118" s="762"/>
      <c r="ED118" s="762"/>
      <c r="EE118" s="762"/>
      <c r="EF118" s="762"/>
      <c r="EG118" s="762"/>
    </row>
    <row r="119" spans="2:137" x14ac:dyDescent="0.25">
      <c r="Q119" s="761" t="s">
        <v>541</v>
      </c>
      <c r="R119" s="761">
        <v>2018</v>
      </c>
      <c r="S119" s="822">
        <v>4.9349312478404343E-2</v>
      </c>
      <c r="T119" s="765">
        <v>9.8750043565642862E-2</v>
      </c>
      <c r="U119" s="765">
        <v>0.15085397898794797</v>
      </c>
      <c r="V119" s="765">
        <v>0.2127349048312912</v>
      </c>
      <c r="W119" s="765">
        <v>0.28871459658342141</v>
      </c>
      <c r="X119" s="765">
        <v>0.38599694788822753</v>
      </c>
      <c r="Y119" s="765">
        <v>0.54638331253969885</v>
      </c>
      <c r="Z119" s="765">
        <v>0.73077700654112243</v>
      </c>
      <c r="AA119" s="765">
        <v>0.827474383561286</v>
      </c>
      <c r="AB119" s="765">
        <v>0.89559588465079343</v>
      </c>
      <c r="AC119" s="765">
        <v>0.94417710378409736</v>
      </c>
      <c r="AD119" s="765">
        <v>1</v>
      </c>
      <c r="AG119" s="761" t="s">
        <v>541</v>
      </c>
      <c r="AH119" s="761">
        <v>2018</v>
      </c>
      <c r="AI119" s="822">
        <v>6.4658019778710538E-2</v>
      </c>
      <c r="AJ119" s="798">
        <v>0.14790347748477051</v>
      </c>
      <c r="AK119" s="798">
        <v>0.21595783032144</v>
      </c>
      <c r="AL119" s="798">
        <v>0.28342971436234826</v>
      </c>
      <c r="AM119" s="798">
        <v>0.34847612043914428</v>
      </c>
      <c r="AN119" s="798">
        <v>0.44361527227871222</v>
      </c>
      <c r="AO119" s="798">
        <v>0.57531363576712491</v>
      </c>
      <c r="AP119" s="798">
        <v>0.72117404641205196</v>
      </c>
      <c r="AQ119" s="798">
        <v>0.79844388769594421</v>
      </c>
      <c r="AR119" s="798">
        <v>0.8697511694189719</v>
      </c>
      <c r="AS119" s="798">
        <v>0.93213154145985</v>
      </c>
      <c r="AT119" s="798">
        <v>1</v>
      </c>
      <c r="AW119" s="761" t="s">
        <v>541</v>
      </c>
      <c r="AX119" s="761">
        <v>2018</v>
      </c>
      <c r="AY119" s="822">
        <v>4.3159857587815327E-2</v>
      </c>
      <c r="AZ119" s="798">
        <v>7.887645054004068E-2</v>
      </c>
      <c r="BA119" s="798">
        <v>0.12453138463548261</v>
      </c>
      <c r="BB119" s="798">
        <v>0.18415167846127553</v>
      </c>
      <c r="BC119" s="798">
        <v>0.2645519286400066</v>
      </c>
      <c r="BD119" s="798">
        <v>0.36270091025330148</v>
      </c>
      <c r="BE119" s="798">
        <v>0.53468643997276311</v>
      </c>
      <c r="BF119" s="798">
        <v>0.73466004414813513</v>
      </c>
      <c r="BG119" s="798">
        <v>0.83921238438405121</v>
      </c>
      <c r="BH119" s="798">
        <v>0.90604580704562721</v>
      </c>
      <c r="BI119" s="798">
        <v>0.94904755811778985</v>
      </c>
      <c r="BJ119" s="798">
        <v>1</v>
      </c>
      <c r="BL119" s="762"/>
      <c r="BM119" s="762"/>
      <c r="BN119" s="762"/>
      <c r="BO119" s="762"/>
      <c r="BP119" s="762"/>
      <c r="BQ119" s="762"/>
      <c r="BR119" s="762"/>
      <c r="BS119" s="762"/>
      <c r="BT119" s="762"/>
      <c r="BU119" s="762"/>
      <c r="BV119" s="762"/>
      <c r="BW119" s="762"/>
      <c r="BX119" s="762"/>
      <c r="BY119" s="762"/>
      <c r="BZ119" s="762"/>
      <c r="CA119" s="762"/>
      <c r="CB119" s="762"/>
      <c r="CC119" s="762"/>
      <c r="CD119" s="762"/>
      <c r="CE119" s="762"/>
      <c r="CF119" s="762"/>
      <c r="CG119" s="762"/>
      <c r="CH119" s="762"/>
      <c r="CI119" s="762"/>
      <c r="CJ119" s="762"/>
      <c r="CK119" s="762"/>
      <c r="CL119" s="762"/>
      <c r="CM119" s="762"/>
      <c r="CN119" s="762"/>
      <c r="CO119" s="762"/>
      <c r="CP119" s="762"/>
      <c r="CQ119" s="762"/>
      <c r="CR119" s="762"/>
      <c r="CS119" s="762"/>
      <c r="CT119" s="762"/>
      <c r="CU119" s="762"/>
      <c r="CV119" s="762"/>
      <c r="CW119" s="762"/>
      <c r="CX119" s="762"/>
      <c r="CY119" s="762"/>
      <c r="CZ119" s="762"/>
      <c r="DA119" s="762"/>
      <c r="DB119" s="762"/>
      <c r="DC119" s="762"/>
      <c r="DD119" s="762"/>
      <c r="DE119" s="762"/>
      <c r="DF119" s="762"/>
      <c r="DG119" s="762"/>
      <c r="DH119" s="762"/>
      <c r="DI119" s="762"/>
      <c r="DJ119" s="762"/>
      <c r="DK119" s="762"/>
      <c r="DL119" s="762"/>
      <c r="DM119" s="762"/>
      <c r="DN119" s="762"/>
      <c r="DO119" s="762"/>
      <c r="DP119" s="762"/>
      <c r="DQ119" s="762"/>
      <c r="DR119" s="762"/>
      <c r="DS119" s="762"/>
      <c r="DT119" s="762"/>
      <c r="DU119" s="762"/>
      <c r="DV119" s="762"/>
      <c r="DW119" s="762"/>
      <c r="DX119" s="762"/>
      <c r="DY119" s="762"/>
      <c r="DZ119" s="762"/>
      <c r="EA119" s="762"/>
      <c r="EB119" s="762"/>
      <c r="EC119" s="762"/>
      <c r="ED119" s="762"/>
      <c r="EE119" s="762"/>
      <c r="EF119" s="762"/>
      <c r="EG119" s="762"/>
    </row>
    <row r="120" spans="2:137" x14ac:dyDescent="0.25">
      <c r="R120" s="761">
        <v>2019</v>
      </c>
      <c r="S120" s="822">
        <v>4.8076645745182778E-2</v>
      </c>
      <c r="T120" s="765">
        <v>0.1024751873669085</v>
      </c>
      <c r="U120" s="765">
        <v>0.15478489801576906</v>
      </c>
      <c r="V120" s="765">
        <v>0.22166913645108302</v>
      </c>
      <c r="W120" s="765">
        <v>0.293935829302092</v>
      </c>
      <c r="X120" s="765">
        <v>0.39895308694315196</v>
      </c>
      <c r="Y120" s="765">
        <v>0.5599853340636719</v>
      </c>
      <c r="Z120" s="765">
        <v>0.74555741492840943</v>
      </c>
      <c r="AA120" s="765">
        <v>0.83789297352936687</v>
      </c>
      <c r="AB120" s="765">
        <v>0.90567570341313286</v>
      </c>
      <c r="AC120" s="765">
        <v>0.95022621078442027</v>
      </c>
      <c r="AD120" s="765">
        <v>1</v>
      </c>
      <c r="AH120" s="761">
        <v>2019</v>
      </c>
      <c r="AI120" s="822">
        <v>6.0267155987535709E-2</v>
      </c>
      <c r="AJ120" s="798">
        <v>0.15609834752440743</v>
      </c>
      <c r="AK120" s="798">
        <v>0.23044923337443923</v>
      </c>
      <c r="AL120" s="798">
        <v>0.28945494380144693</v>
      </c>
      <c r="AM120" s="798">
        <v>0.35861350443281198</v>
      </c>
      <c r="AN120" s="798">
        <v>0.45428096585390343</v>
      </c>
      <c r="AO120" s="798">
        <v>0.57819119380738326</v>
      </c>
      <c r="AP120" s="798">
        <v>0.72464755622625598</v>
      </c>
      <c r="AQ120" s="798">
        <v>0.79953961081532399</v>
      </c>
      <c r="AR120" s="798">
        <v>0.87418516564444648</v>
      </c>
      <c r="AS120" s="798">
        <v>0.93496454361021741</v>
      </c>
      <c r="AT120" s="798">
        <v>1</v>
      </c>
      <c r="AX120" s="761">
        <v>2019</v>
      </c>
      <c r="AY120" s="822">
        <v>4.3162514087970352E-2</v>
      </c>
      <c r="AZ120" s="798">
        <v>8.127718062477983E-2</v>
      </c>
      <c r="BA120" s="798">
        <v>0.12483461852474328</v>
      </c>
      <c r="BB120" s="798">
        <v>0.19451906115001708</v>
      </c>
      <c r="BC120" s="798">
        <v>0.26771447385680702</v>
      </c>
      <c r="BD120" s="798">
        <v>0.37595650134880387</v>
      </c>
      <c r="BE120" s="798">
        <v>0.54903956125815834</v>
      </c>
      <c r="BF120" s="798">
        <v>0.75217455965907221</v>
      </c>
      <c r="BG120" s="798">
        <v>0.85092376285794635</v>
      </c>
      <c r="BH120" s="798">
        <v>0.91578383514804373</v>
      </c>
      <c r="BI120" s="798">
        <v>0.95524006691155272</v>
      </c>
      <c r="BJ120" s="798">
        <v>1</v>
      </c>
      <c r="BL120" s="762"/>
      <c r="BM120" s="762"/>
      <c r="BN120" s="762"/>
      <c r="BO120" s="762"/>
      <c r="BP120" s="762"/>
      <c r="BQ120" s="762"/>
      <c r="BR120" s="762"/>
      <c r="BS120" s="762"/>
      <c r="BT120" s="762"/>
      <c r="BU120" s="762"/>
      <c r="BV120" s="762"/>
      <c r="BW120" s="762"/>
      <c r="BX120" s="762"/>
      <c r="BY120" s="762"/>
      <c r="BZ120" s="762"/>
      <c r="CA120" s="762"/>
      <c r="CB120" s="762"/>
      <c r="CC120" s="762"/>
      <c r="CD120" s="762"/>
      <c r="CE120" s="762"/>
      <c r="CF120" s="762"/>
      <c r="CG120" s="762"/>
      <c r="CH120" s="762"/>
      <c r="CI120" s="762"/>
      <c r="CJ120" s="762"/>
      <c r="CK120" s="762"/>
      <c r="CL120" s="762"/>
      <c r="CM120" s="762"/>
      <c r="CN120" s="762"/>
      <c r="CO120" s="762"/>
      <c r="CP120" s="762"/>
      <c r="CQ120" s="762"/>
      <c r="CR120" s="762"/>
      <c r="CS120" s="762"/>
      <c r="CT120" s="762"/>
      <c r="CU120" s="762"/>
      <c r="CV120" s="762"/>
      <c r="CW120" s="762"/>
      <c r="CX120" s="762"/>
      <c r="CY120" s="762"/>
      <c r="CZ120" s="762"/>
      <c r="DA120" s="762"/>
      <c r="DB120" s="762"/>
      <c r="DC120" s="762"/>
      <c r="DD120" s="762"/>
      <c r="DE120" s="762"/>
      <c r="DF120" s="762"/>
      <c r="DG120" s="762"/>
      <c r="DH120" s="762"/>
      <c r="DI120" s="762"/>
      <c r="DJ120" s="762"/>
      <c r="DK120" s="762"/>
      <c r="DL120" s="762"/>
      <c r="DM120" s="762"/>
      <c r="DN120" s="762"/>
      <c r="DO120" s="762"/>
      <c r="DP120" s="762"/>
      <c r="DQ120" s="762"/>
      <c r="DR120" s="762"/>
      <c r="DS120" s="762"/>
      <c r="DT120" s="762"/>
      <c r="DU120" s="762"/>
      <c r="DV120" s="762"/>
      <c r="DW120" s="762"/>
      <c r="DX120" s="762"/>
      <c r="DY120" s="762"/>
      <c r="DZ120" s="762"/>
      <c r="EA120" s="762"/>
      <c r="EB120" s="762"/>
      <c r="EC120" s="762"/>
      <c r="ED120" s="762"/>
      <c r="EE120" s="762"/>
      <c r="EF120" s="762"/>
      <c r="EG120" s="762"/>
    </row>
    <row r="121" spans="2:137" x14ac:dyDescent="0.25">
      <c r="R121" s="761">
        <v>2020</v>
      </c>
      <c r="S121" s="822">
        <v>8.3853018501592325E-2</v>
      </c>
      <c r="T121" s="765">
        <v>0.17472101269266357</v>
      </c>
      <c r="U121" s="765">
        <v>0.20166384719740482</v>
      </c>
      <c r="V121" s="765">
        <v>0.20303198963197261</v>
      </c>
      <c r="W121" s="765">
        <v>0.20730666065797948</v>
      </c>
      <c r="X121" s="765">
        <v>0.27331635531548815</v>
      </c>
      <c r="Y121" s="765">
        <v>0.49806034058956911</v>
      </c>
      <c r="Z121" s="765">
        <v>0.7707187533509603</v>
      </c>
      <c r="AA121" s="765">
        <v>0.92439570811990845</v>
      </c>
      <c r="AB121" s="765">
        <v>0.98317976813608976</v>
      </c>
      <c r="AC121" s="765">
        <v>0.99239900348211973</v>
      </c>
      <c r="AD121" s="765">
        <v>1</v>
      </c>
      <c r="AH121" s="761">
        <v>2020</v>
      </c>
      <c r="AI121" s="822">
        <v>4.7037432255518971E-2</v>
      </c>
      <c r="AJ121" s="798">
        <v>0.11297510887154816</v>
      </c>
      <c r="AK121" s="798">
        <v>0.13265216459237747</v>
      </c>
      <c r="AL121" s="798">
        <v>0.13282978497164058</v>
      </c>
      <c r="AM121" s="798">
        <v>0.13708070734965436</v>
      </c>
      <c r="AN121" s="798">
        <v>0.20652856610948458</v>
      </c>
      <c r="AO121" s="798">
        <v>0.44562474335650204</v>
      </c>
      <c r="AP121" s="798">
        <v>0.73475806873481297</v>
      </c>
      <c r="AQ121" s="798">
        <v>0.91452767168231974</v>
      </c>
      <c r="AR121" s="798">
        <v>0.9848337155277137</v>
      </c>
      <c r="AS121" s="798">
        <v>0.99327384617699055</v>
      </c>
      <c r="AT121" s="798">
        <v>1</v>
      </c>
      <c r="AX121" s="761">
        <v>2020</v>
      </c>
      <c r="AY121" s="822">
        <v>0.14804418734762945</v>
      </c>
      <c r="AZ121" s="798">
        <v>0.28238035325674676</v>
      </c>
      <c r="BA121" s="798">
        <v>0.32199170347107525</v>
      </c>
      <c r="BB121" s="798">
        <v>0.32543562440217988</v>
      </c>
      <c r="BC121" s="798">
        <v>0.32975170325646364</v>
      </c>
      <c r="BD121" s="798">
        <v>0.38976666049658154</v>
      </c>
      <c r="BE121" s="798">
        <v>0.58948635382844838</v>
      </c>
      <c r="BF121" s="798">
        <v>0.83341932703150057</v>
      </c>
      <c r="BG121" s="798">
        <v>0.94160148582802994</v>
      </c>
      <c r="BH121" s="798">
        <v>0.98029596735756719</v>
      </c>
      <c r="BI121" s="798">
        <v>0.99087363933974726</v>
      </c>
      <c r="BJ121" s="798">
        <v>1</v>
      </c>
      <c r="BL121" s="762"/>
      <c r="BM121" s="762"/>
      <c r="BN121" s="762"/>
      <c r="BO121" s="762"/>
      <c r="BP121" s="762"/>
      <c r="BQ121" s="762"/>
      <c r="BR121" s="762"/>
      <c r="BS121" s="762"/>
      <c r="BT121" s="762"/>
      <c r="BU121" s="762"/>
      <c r="BV121" s="762"/>
      <c r="BW121" s="762"/>
      <c r="BX121" s="762"/>
      <c r="BY121" s="762"/>
      <c r="BZ121" s="762"/>
      <c r="CA121" s="762"/>
      <c r="CB121" s="762"/>
      <c r="CC121" s="762"/>
      <c r="CD121" s="762"/>
      <c r="CE121" s="762"/>
      <c r="CF121" s="762"/>
      <c r="CG121" s="762"/>
      <c r="CH121" s="762"/>
      <c r="CI121" s="762"/>
      <c r="CJ121" s="762"/>
      <c r="CK121" s="762"/>
      <c r="CL121" s="762"/>
      <c r="CM121" s="762"/>
      <c r="CN121" s="762"/>
      <c r="CO121" s="762"/>
      <c r="CP121" s="762"/>
      <c r="CQ121" s="762"/>
      <c r="CR121" s="762"/>
      <c r="CS121" s="762"/>
      <c r="CT121" s="762"/>
      <c r="CU121" s="762"/>
      <c r="CV121" s="762"/>
      <c r="CW121" s="762"/>
      <c r="CX121" s="762"/>
      <c r="CY121" s="762"/>
      <c r="CZ121" s="762"/>
      <c r="DA121" s="762"/>
      <c r="DB121" s="762"/>
      <c r="DC121" s="762"/>
      <c r="DD121" s="762"/>
      <c r="DE121" s="762"/>
      <c r="DF121" s="762"/>
      <c r="DG121" s="762"/>
      <c r="DH121" s="762"/>
      <c r="DI121" s="762"/>
      <c r="DJ121" s="762"/>
      <c r="DK121" s="762"/>
      <c r="DL121" s="762"/>
      <c r="DM121" s="762"/>
      <c r="DN121" s="762"/>
      <c r="DO121" s="762"/>
      <c r="DP121" s="762"/>
      <c r="DQ121" s="762"/>
      <c r="DR121" s="762"/>
      <c r="DS121" s="762"/>
      <c r="DT121" s="762"/>
      <c r="DU121" s="762"/>
      <c r="DV121" s="762"/>
      <c r="DW121" s="762"/>
      <c r="DX121" s="762"/>
      <c r="DY121" s="762"/>
      <c r="DZ121" s="762"/>
      <c r="EA121" s="762"/>
      <c r="EB121" s="762"/>
      <c r="EC121" s="762"/>
      <c r="ED121" s="762"/>
      <c r="EE121" s="762"/>
      <c r="EF121" s="762"/>
      <c r="EG121" s="762"/>
    </row>
    <row r="122" spans="2:137" x14ac:dyDescent="0.25">
      <c r="R122" s="761">
        <v>2021</v>
      </c>
      <c r="S122" s="822">
        <v>5.5465206128529326E-3</v>
      </c>
      <c r="T122" s="765">
        <v>1.3437109658923556E-2</v>
      </c>
      <c r="U122" s="765">
        <v>2.2642382115328451E-2</v>
      </c>
      <c r="V122" s="765">
        <v>3.257201029065062E-2</v>
      </c>
      <c r="W122" s="765">
        <v>6.0789531735579411E-2</v>
      </c>
      <c r="X122" s="765">
        <v>0.1507737096736062</v>
      </c>
      <c r="Y122" s="765">
        <v>0.35304191184404254</v>
      </c>
      <c r="Z122" s="765">
        <v>0.61791871182356506</v>
      </c>
      <c r="AA122" s="765">
        <v>0.76294201474699364</v>
      </c>
      <c r="AB122" s="765">
        <v>0.86813801829429249</v>
      </c>
      <c r="AC122" s="765">
        <v>0.93189340896732831</v>
      </c>
      <c r="AD122" s="765">
        <v>1</v>
      </c>
      <c r="AH122" s="761">
        <v>2021</v>
      </c>
      <c r="AI122" s="822">
        <v>5.597509340669468E-3</v>
      </c>
      <c r="AJ122" s="798">
        <v>1.2965962837432314E-2</v>
      </c>
      <c r="AK122" s="798">
        <v>2.1107287712444762E-2</v>
      </c>
      <c r="AL122" s="798">
        <v>3.1931359109032637E-2</v>
      </c>
      <c r="AM122" s="798">
        <v>6.515538044709758E-2</v>
      </c>
      <c r="AN122" s="798">
        <v>0.17281218156808634</v>
      </c>
      <c r="AO122" s="798">
        <v>0.3636901928817462</v>
      </c>
      <c r="AP122" s="798">
        <v>0.58751343425474367</v>
      </c>
      <c r="AQ122" s="798">
        <v>0.71832973666769773</v>
      </c>
      <c r="AR122" s="798">
        <v>0.83814586452633444</v>
      </c>
      <c r="AS122" s="798">
        <v>0.91537228780614965</v>
      </c>
      <c r="AT122" s="798">
        <v>1</v>
      </c>
      <c r="AX122" s="761">
        <v>2021</v>
      </c>
      <c r="AY122" s="822">
        <v>5.4778636206747324E-3</v>
      </c>
      <c r="AZ122" s="798">
        <v>1.4071515046606472E-2</v>
      </c>
      <c r="BA122" s="798">
        <v>2.4709406905411648E-2</v>
      </c>
      <c r="BB122" s="798">
        <v>3.3434655527134365E-2</v>
      </c>
      <c r="BC122" s="798">
        <v>5.491085906274016E-2</v>
      </c>
      <c r="BD122" s="798">
        <v>0.12109861760378399</v>
      </c>
      <c r="BE122" s="798">
        <v>0.3387038614704892</v>
      </c>
      <c r="BF122" s="798">
        <v>0.65885981770347257</v>
      </c>
      <c r="BG122" s="798">
        <v>0.82301303354477173</v>
      </c>
      <c r="BH122" s="798">
        <v>0.90852284754642143</v>
      </c>
      <c r="BI122" s="798">
        <v>0.95413931575714794</v>
      </c>
      <c r="BJ122" s="798">
        <v>1</v>
      </c>
      <c r="BL122" s="762"/>
      <c r="BM122" s="762"/>
      <c r="BN122" s="762"/>
      <c r="BO122" s="762"/>
      <c r="BP122" s="762"/>
      <c r="BQ122" s="762"/>
      <c r="BR122" s="762"/>
      <c r="BS122" s="762"/>
      <c r="BT122" s="762"/>
      <c r="BU122" s="762"/>
      <c r="BV122" s="762"/>
      <c r="BW122" s="762"/>
      <c r="BX122" s="762"/>
      <c r="BY122" s="762"/>
      <c r="BZ122" s="762"/>
      <c r="CA122" s="762"/>
      <c r="CB122" s="762"/>
      <c r="CC122" s="762"/>
      <c r="CD122" s="762"/>
      <c r="CE122" s="762"/>
      <c r="CF122" s="762"/>
      <c r="CG122" s="762"/>
      <c r="CH122" s="762"/>
      <c r="CI122" s="762"/>
      <c r="CJ122" s="762"/>
      <c r="CK122" s="762"/>
      <c r="CL122" s="762"/>
      <c r="CM122" s="762"/>
      <c r="CN122" s="762"/>
      <c r="CO122" s="762"/>
      <c r="CP122" s="762"/>
      <c r="CQ122" s="762"/>
      <c r="CR122" s="762"/>
      <c r="CS122" s="762"/>
      <c r="CT122" s="762"/>
      <c r="CU122" s="762"/>
      <c r="CV122" s="762"/>
      <c r="CW122" s="762"/>
      <c r="CX122" s="762"/>
      <c r="CY122" s="762"/>
      <c r="CZ122" s="762"/>
      <c r="DA122" s="762"/>
      <c r="DB122" s="762"/>
      <c r="DC122" s="762"/>
      <c r="DD122" s="762"/>
      <c r="DE122" s="762"/>
      <c r="DF122" s="762"/>
      <c r="DG122" s="762"/>
      <c r="DH122" s="762"/>
      <c r="DI122" s="762"/>
      <c r="DJ122" s="762"/>
      <c r="DK122" s="762"/>
      <c r="DL122" s="762"/>
      <c r="DM122" s="762"/>
      <c r="DN122" s="762"/>
      <c r="DO122" s="762"/>
      <c r="DP122" s="762"/>
      <c r="DQ122" s="762"/>
      <c r="DR122" s="762"/>
      <c r="DS122" s="762"/>
      <c r="DT122" s="762"/>
      <c r="DU122" s="762"/>
      <c r="DV122" s="762"/>
      <c r="DW122" s="762"/>
      <c r="DX122" s="762"/>
      <c r="DY122" s="762"/>
      <c r="DZ122" s="762"/>
      <c r="EA122" s="762"/>
      <c r="EB122" s="762"/>
      <c r="EC122" s="762"/>
      <c r="ED122" s="762"/>
      <c r="EE122" s="762"/>
      <c r="EF122" s="762"/>
      <c r="EG122" s="762"/>
    </row>
    <row r="123" spans="2:137" x14ac:dyDescent="0.25">
      <c r="R123" s="762">
        <v>2022</v>
      </c>
      <c r="S123" s="825">
        <v>3.6229513133090224E-2</v>
      </c>
      <c r="T123" s="779">
        <v>8.0948546708573418E-2</v>
      </c>
      <c r="U123" s="779">
        <v>0.12745876212573493</v>
      </c>
      <c r="V123" s="779">
        <v>0.18699250522942734</v>
      </c>
      <c r="W123" s="779">
        <v>0.25988782445378394</v>
      </c>
      <c r="X123" s="779">
        <v>0.38657538952534021</v>
      </c>
      <c r="Y123" s="779">
        <v>0.55761365141992614</v>
      </c>
      <c r="Z123" s="779">
        <v>0.75234084342988061</v>
      </c>
      <c r="AA123" s="779">
        <v>0.84723144958014507</v>
      </c>
      <c r="AB123" s="779">
        <v>0.91217602107527929</v>
      </c>
      <c r="AC123" s="779">
        <v>0.95366139164908392</v>
      </c>
      <c r="AD123" s="779">
        <v>1</v>
      </c>
      <c r="AH123" s="770">
        <v>2022</v>
      </c>
      <c r="AI123" s="825">
        <v>5.038887608281744E-2</v>
      </c>
      <c r="AJ123" s="779">
        <v>0.12508762802353876</v>
      </c>
      <c r="AK123" s="779">
        <v>0.19628294503140481</v>
      </c>
      <c r="AL123" s="779">
        <v>0.26838360314074805</v>
      </c>
      <c r="AM123" s="779">
        <v>0.35535321750016147</v>
      </c>
      <c r="AN123" s="779">
        <v>0.51552003356998244</v>
      </c>
      <c r="AO123" s="779">
        <v>0.63765924249597861</v>
      </c>
      <c r="AP123" s="779">
        <v>0.76481255014565797</v>
      </c>
      <c r="AQ123" s="779">
        <v>0.83498131569720846</v>
      </c>
      <c r="AR123" s="779">
        <v>0.89811094937882829</v>
      </c>
      <c r="AS123" s="779">
        <v>0.95020314992174315</v>
      </c>
      <c r="AT123" s="779">
        <v>1</v>
      </c>
      <c r="AX123" s="770">
        <v>2022</v>
      </c>
      <c r="AY123" s="825">
        <v>2.8536027652241218E-2</v>
      </c>
      <c r="AZ123" s="779">
        <v>5.6965590523299449E-2</v>
      </c>
      <c r="BA123" s="779">
        <v>9.0063163623454248E-2</v>
      </c>
      <c r="BB123" s="779">
        <v>0.14276867734434803</v>
      </c>
      <c r="BC123" s="779">
        <v>0.20801673265865495</v>
      </c>
      <c r="BD123" s="779">
        <v>0.3165133570516398</v>
      </c>
      <c r="BE123" s="779">
        <v>0.51412090425777712</v>
      </c>
      <c r="BF123" s="779">
        <v>0.7455643454419475</v>
      </c>
      <c r="BG123" s="779">
        <v>0.85388755603786126</v>
      </c>
      <c r="BH123" s="779">
        <v>0.91981827343281408</v>
      </c>
      <c r="BI123" s="779">
        <v>0.95554042622239244</v>
      </c>
      <c r="BJ123" s="779">
        <v>1</v>
      </c>
      <c r="BL123" s="762"/>
      <c r="BM123" s="762"/>
      <c r="BN123" s="762"/>
      <c r="BO123" s="762"/>
      <c r="BP123" s="762"/>
      <c r="BQ123" s="762"/>
      <c r="BR123" s="762"/>
      <c r="BS123" s="762"/>
      <c r="BT123" s="762"/>
      <c r="BU123" s="762"/>
      <c r="BV123" s="762"/>
      <c r="BW123" s="762"/>
      <c r="BX123" s="762"/>
      <c r="BY123" s="762"/>
      <c r="BZ123" s="762"/>
      <c r="CA123" s="762"/>
      <c r="CB123" s="762"/>
      <c r="CC123" s="762"/>
      <c r="CD123" s="762"/>
      <c r="CE123" s="762"/>
      <c r="CF123" s="762"/>
      <c r="CG123" s="762"/>
      <c r="CH123" s="762"/>
      <c r="CI123" s="762"/>
      <c r="CJ123" s="762"/>
      <c r="CK123" s="762"/>
      <c r="CL123" s="762"/>
      <c r="CM123" s="762"/>
      <c r="CN123" s="762"/>
      <c r="CO123" s="762"/>
      <c r="CP123" s="762"/>
      <c r="CQ123" s="762"/>
      <c r="CR123" s="762"/>
      <c r="CS123" s="762"/>
      <c r="CT123" s="762"/>
      <c r="CU123" s="762"/>
      <c r="CV123" s="762"/>
      <c r="CW123" s="762"/>
      <c r="CX123" s="762"/>
      <c r="CY123" s="762"/>
      <c r="CZ123" s="762"/>
      <c r="DA123" s="762"/>
      <c r="DB123" s="762"/>
      <c r="DC123" s="762"/>
      <c r="DD123" s="762"/>
      <c r="DE123" s="762"/>
      <c r="DF123" s="762"/>
      <c r="DG123" s="762"/>
      <c r="DH123" s="762"/>
      <c r="DI123" s="762"/>
      <c r="DJ123" s="762"/>
      <c r="DK123" s="762"/>
      <c r="DL123" s="762"/>
      <c r="DM123" s="762"/>
      <c r="DN123" s="762"/>
      <c r="DO123" s="762"/>
      <c r="DP123" s="762"/>
      <c r="DQ123" s="762"/>
      <c r="DR123" s="762"/>
      <c r="DS123" s="762"/>
      <c r="DT123" s="762"/>
      <c r="DU123" s="762"/>
      <c r="DV123" s="762"/>
      <c r="DW123" s="762"/>
      <c r="DX123" s="762"/>
      <c r="DY123" s="762"/>
      <c r="DZ123" s="762"/>
      <c r="EA123" s="762"/>
      <c r="EB123" s="762"/>
      <c r="EC123" s="762"/>
      <c r="ED123" s="762"/>
      <c r="EE123" s="762"/>
      <c r="EF123" s="762"/>
      <c r="EG123" s="762"/>
    </row>
    <row r="124" spans="2:137" x14ac:dyDescent="0.25">
      <c r="P124" s="789"/>
      <c r="Q124" s="789"/>
      <c r="R124" s="830"/>
      <c r="S124" s="823"/>
      <c r="T124" s="790"/>
      <c r="U124" s="790"/>
      <c r="V124" s="790"/>
      <c r="W124" s="790"/>
      <c r="X124" s="790"/>
      <c r="Y124" s="790"/>
      <c r="Z124" s="790"/>
      <c r="AA124" s="790"/>
      <c r="AB124" s="790"/>
      <c r="AC124" s="790"/>
      <c r="AD124" s="790"/>
      <c r="AF124" s="789"/>
      <c r="AG124" s="789"/>
      <c r="AH124" s="789"/>
      <c r="AI124" s="823"/>
      <c r="AJ124" s="790"/>
      <c r="AK124" s="790"/>
      <c r="AL124" s="790"/>
      <c r="AM124" s="790"/>
      <c r="AN124" s="790"/>
      <c r="AO124" s="790"/>
      <c r="AP124" s="790"/>
      <c r="AQ124" s="790"/>
      <c r="AR124" s="790"/>
      <c r="AS124" s="790"/>
      <c r="AT124" s="790"/>
      <c r="AV124" s="789"/>
      <c r="AW124" s="789"/>
      <c r="AX124" s="789"/>
      <c r="AY124" s="823"/>
      <c r="AZ124" s="790"/>
      <c r="BA124" s="790"/>
      <c r="BB124" s="790"/>
      <c r="BC124" s="790"/>
      <c r="BD124" s="790"/>
      <c r="BE124" s="790"/>
      <c r="BF124" s="790"/>
      <c r="BG124" s="790"/>
      <c r="BH124" s="790"/>
      <c r="BI124" s="790"/>
      <c r="BJ124" s="790"/>
      <c r="BL124" s="762"/>
      <c r="BM124" s="762"/>
      <c r="BN124" s="762"/>
      <c r="BO124" s="762"/>
      <c r="BP124" s="762"/>
      <c r="BQ124" s="762"/>
      <c r="BR124" s="762"/>
      <c r="BS124" s="762"/>
      <c r="BT124" s="762"/>
      <c r="BU124" s="762"/>
      <c r="BV124" s="762"/>
      <c r="BW124" s="762"/>
      <c r="BX124" s="762"/>
      <c r="BY124" s="762"/>
      <c r="BZ124" s="762"/>
      <c r="CA124" s="762"/>
      <c r="CB124" s="762"/>
      <c r="CC124" s="762"/>
      <c r="CD124" s="762"/>
      <c r="CE124" s="762"/>
      <c r="CF124" s="762"/>
      <c r="CG124" s="762"/>
      <c r="CH124" s="762"/>
      <c r="CI124" s="762"/>
      <c r="CJ124" s="762"/>
      <c r="CK124" s="762"/>
      <c r="CL124" s="762"/>
      <c r="CM124" s="762"/>
      <c r="CN124" s="762"/>
      <c r="CO124" s="762"/>
      <c r="CP124" s="762"/>
      <c r="CQ124" s="762"/>
      <c r="CR124" s="762"/>
      <c r="CS124" s="762"/>
      <c r="CT124" s="762"/>
      <c r="CU124" s="762"/>
      <c r="CV124" s="762"/>
      <c r="CW124" s="762"/>
      <c r="CX124" s="762"/>
      <c r="CY124" s="762"/>
      <c r="CZ124" s="762"/>
      <c r="DA124" s="762"/>
      <c r="DB124" s="762"/>
      <c r="DC124" s="762"/>
      <c r="DD124" s="762"/>
      <c r="DE124" s="762"/>
      <c r="DF124" s="762"/>
      <c r="DG124" s="762"/>
      <c r="DH124" s="762"/>
      <c r="DI124" s="762"/>
      <c r="DJ124" s="762"/>
      <c r="DK124" s="762"/>
      <c r="DL124" s="762"/>
      <c r="DM124" s="762"/>
      <c r="DN124" s="762"/>
      <c r="DO124" s="762"/>
      <c r="DP124" s="762"/>
      <c r="DQ124" s="762"/>
      <c r="DR124" s="762"/>
      <c r="DS124" s="762"/>
      <c r="DT124" s="762"/>
      <c r="DU124" s="762"/>
      <c r="DV124" s="762"/>
      <c r="DW124" s="762"/>
      <c r="DX124" s="762"/>
      <c r="DY124" s="762"/>
      <c r="DZ124" s="762"/>
      <c r="EA124" s="762"/>
      <c r="EB124" s="762"/>
      <c r="EC124" s="762"/>
      <c r="ED124" s="762"/>
      <c r="EE124" s="762"/>
      <c r="EF124" s="762"/>
      <c r="EG124" s="762"/>
    </row>
    <row r="125" spans="2:137" x14ac:dyDescent="0.25">
      <c r="B125" s="842" t="s">
        <v>563</v>
      </c>
      <c r="C125" s="842">
        <v>2017</v>
      </c>
      <c r="D125" s="842">
        <v>2018</v>
      </c>
      <c r="E125" s="842">
        <v>2019</v>
      </c>
      <c r="F125" s="842">
        <v>2020</v>
      </c>
      <c r="G125" s="842">
        <v>2021</v>
      </c>
      <c r="H125" s="842">
        <v>2022</v>
      </c>
      <c r="P125" s="762"/>
      <c r="Q125" s="761" t="s">
        <v>512</v>
      </c>
      <c r="R125" s="761">
        <v>2017</v>
      </c>
      <c r="S125" s="822">
        <v>4.5874932716540133E-2</v>
      </c>
      <c r="T125" s="765">
        <v>9.729047536468198E-2</v>
      </c>
      <c r="U125" s="765">
        <v>0.1514300831950128</v>
      </c>
      <c r="V125" s="765">
        <v>0.20640130332847617</v>
      </c>
      <c r="W125" s="765">
        <v>0.26281236135102937</v>
      </c>
      <c r="X125" s="765">
        <v>0.32763441489852868</v>
      </c>
      <c r="Y125" s="765">
        <v>0.39414460763889669</v>
      </c>
      <c r="Z125" s="765">
        <v>0.46398082731066603</v>
      </c>
      <c r="AA125" s="765">
        <v>0.55653907958479065</v>
      </c>
      <c r="AB125" s="765">
        <v>0.65642095347700646</v>
      </c>
      <c r="AC125" s="765">
        <v>0.81528276225910268</v>
      </c>
      <c r="AD125" s="765">
        <v>1</v>
      </c>
      <c r="AF125" s="762"/>
      <c r="AG125" s="761" t="s">
        <v>512</v>
      </c>
      <c r="AH125" s="761">
        <v>2017</v>
      </c>
      <c r="AI125" s="824">
        <v>5.816011602354075E-2</v>
      </c>
      <c r="AJ125" s="814">
        <v>0.11721826486441075</v>
      </c>
      <c r="AK125" s="814">
        <v>0.17990922395992234</v>
      </c>
      <c r="AL125" s="814">
        <v>0.24457930412405321</v>
      </c>
      <c r="AM125" s="814">
        <v>0.30988256153801935</v>
      </c>
      <c r="AN125" s="814">
        <v>0.38206432585635897</v>
      </c>
      <c r="AO125" s="814">
        <v>0.45765295519563498</v>
      </c>
      <c r="AP125" s="814">
        <v>0.5350559999292539</v>
      </c>
      <c r="AQ125" s="814">
        <v>0.6216087212207233</v>
      </c>
      <c r="AR125" s="814">
        <v>0.71463470713341382</v>
      </c>
      <c r="AS125" s="814">
        <v>0.85076427854493042</v>
      </c>
      <c r="AT125" s="814">
        <v>1</v>
      </c>
      <c r="AV125" s="762"/>
      <c r="AW125" s="761" t="s">
        <v>512</v>
      </c>
      <c r="AX125" s="761">
        <v>2017</v>
      </c>
      <c r="AY125" s="824">
        <v>3.9718221210474233E-2</v>
      </c>
      <c r="AZ125" s="814">
        <v>7.9940194074996737E-2</v>
      </c>
      <c r="BA125" s="814">
        <v>0.12654749534553708</v>
      </c>
      <c r="BB125" s="814">
        <v>0.17481307809090202</v>
      </c>
      <c r="BC125" s="814">
        <v>0.22373914440481521</v>
      </c>
      <c r="BD125" s="814">
        <v>0.28760068838143632</v>
      </c>
      <c r="BE125" s="814">
        <v>0.35341776757586318</v>
      </c>
      <c r="BF125" s="814">
        <v>0.4256668437042091</v>
      </c>
      <c r="BG125" s="814">
        <v>0.52615037921276386</v>
      </c>
      <c r="BH125" s="814">
        <v>0.62923413641747605</v>
      </c>
      <c r="BI125" s="814">
        <v>0.79871223772700317</v>
      </c>
      <c r="BJ125" s="814">
        <v>1</v>
      </c>
      <c r="BL125" s="762"/>
      <c r="BM125" s="762"/>
      <c r="BN125" s="762"/>
      <c r="BO125" s="762"/>
      <c r="BP125" s="762"/>
      <c r="BQ125" s="762"/>
      <c r="BR125" s="762"/>
      <c r="BS125" s="762"/>
      <c r="BT125" s="762"/>
      <c r="BU125" s="762"/>
      <c r="BV125" s="762"/>
      <c r="BW125" s="762"/>
      <c r="BX125" s="762"/>
      <c r="BY125" s="762"/>
      <c r="BZ125" s="762"/>
      <c r="CA125" s="762"/>
      <c r="CB125" s="762"/>
      <c r="CC125" s="762"/>
      <c r="CD125" s="762"/>
      <c r="CE125" s="762"/>
      <c r="CF125" s="762"/>
      <c r="CG125" s="762"/>
      <c r="CH125" s="762"/>
      <c r="CI125" s="762"/>
      <c r="CJ125" s="762"/>
      <c r="CK125" s="762"/>
      <c r="CL125" s="762"/>
      <c r="CM125" s="762"/>
      <c r="CN125" s="762"/>
      <c r="CO125" s="762"/>
      <c r="CP125" s="762"/>
      <c r="CQ125" s="762"/>
      <c r="CR125" s="762"/>
      <c r="CS125" s="762"/>
      <c r="CT125" s="762"/>
      <c r="CU125" s="762"/>
      <c r="CV125" s="762"/>
      <c r="CW125" s="762"/>
      <c r="CX125" s="762"/>
      <c r="CY125" s="762"/>
      <c r="CZ125" s="762"/>
      <c r="DA125" s="762"/>
      <c r="DB125" s="762"/>
      <c r="DC125" s="762"/>
      <c r="DD125" s="762"/>
      <c r="DE125" s="762"/>
      <c r="DF125" s="762"/>
      <c r="DG125" s="762"/>
      <c r="DH125" s="762"/>
      <c r="DI125" s="762"/>
      <c r="DJ125" s="762"/>
      <c r="DK125" s="762"/>
      <c r="DL125" s="762"/>
      <c r="DM125" s="762"/>
      <c r="DN125" s="762"/>
      <c r="DO125" s="762"/>
      <c r="DP125" s="762"/>
      <c r="DQ125" s="762"/>
      <c r="DR125" s="762"/>
      <c r="DS125" s="762"/>
      <c r="DT125" s="762"/>
      <c r="DU125" s="762"/>
      <c r="DV125" s="762"/>
      <c r="DW125" s="762"/>
      <c r="DX125" s="762"/>
      <c r="DY125" s="762"/>
      <c r="DZ125" s="762"/>
      <c r="EA125" s="762"/>
      <c r="EB125" s="762"/>
      <c r="EC125" s="762"/>
      <c r="ED125" s="762"/>
      <c r="EE125" s="762"/>
      <c r="EF125" s="762"/>
      <c r="EG125" s="762"/>
    </row>
    <row r="126" spans="2:137" x14ac:dyDescent="0.25">
      <c r="B126" s="842" t="s">
        <v>46</v>
      </c>
      <c r="C126" s="843">
        <v>0.20024369935847608</v>
      </c>
      <c r="D126" s="843">
        <v>0.20773946032851665</v>
      </c>
      <c r="E126" s="843">
        <v>0.22857168688667229</v>
      </c>
      <c r="F126" s="843">
        <v>0.53292145962903836</v>
      </c>
      <c r="G126" s="843">
        <v>0.54457819163701504</v>
      </c>
      <c r="H126" s="843">
        <v>0.26069037661411421</v>
      </c>
      <c r="P126" s="762"/>
      <c r="Q126" s="761" t="s">
        <v>542</v>
      </c>
      <c r="R126" s="761">
        <v>2018</v>
      </c>
      <c r="S126" s="822">
        <v>4.8581219133303988E-2</v>
      </c>
      <c r="T126" s="765">
        <v>9.7930531611708324E-2</v>
      </c>
      <c r="U126" s="765">
        <v>0.14733126269894684</v>
      </c>
      <c r="V126" s="765">
        <v>0.19943519812125196</v>
      </c>
      <c r="W126" s="765">
        <v>0.25525809433715457</v>
      </c>
      <c r="X126" s="765">
        <v>0.31713902018049778</v>
      </c>
      <c r="Y126" s="765">
        <v>0.38526052127000521</v>
      </c>
      <c r="Z126" s="765">
        <v>0.46124021302213541</v>
      </c>
      <c r="AA126" s="765">
        <v>0.55793759004229893</v>
      </c>
      <c r="AB126" s="765">
        <v>0.65521994134710515</v>
      </c>
      <c r="AC126" s="765">
        <v>0.81560630599857642</v>
      </c>
      <c r="AD126" s="765">
        <v>1</v>
      </c>
      <c r="AF126" s="762"/>
      <c r="AG126" s="761" t="s">
        <v>542</v>
      </c>
      <c r="AH126" s="761">
        <v>2018</v>
      </c>
      <c r="AI126" s="822">
        <v>6.2380372040878158E-2</v>
      </c>
      <c r="AJ126" s="798">
        <v>0.1270383918195887</v>
      </c>
      <c r="AK126" s="798">
        <v>0.19208479789638475</v>
      </c>
      <c r="AL126" s="798">
        <v>0.25955668193729298</v>
      </c>
      <c r="AM126" s="798">
        <v>0.32742514047744292</v>
      </c>
      <c r="AN126" s="798">
        <v>0.39547949331411247</v>
      </c>
      <c r="AO126" s="798">
        <v>0.46678677503714011</v>
      </c>
      <c r="AP126" s="798">
        <v>0.54405661632103242</v>
      </c>
      <c r="AQ126" s="798">
        <v>0.62730207402709237</v>
      </c>
      <c r="AR126" s="798">
        <v>0.72244122586666026</v>
      </c>
      <c r="AS126" s="798">
        <v>0.85413958935507295</v>
      </c>
      <c r="AT126" s="798">
        <v>1</v>
      </c>
      <c r="AV126" s="762"/>
      <c r="AW126" s="761" t="s">
        <v>542</v>
      </c>
      <c r="AX126" s="761">
        <v>2018</v>
      </c>
      <c r="AY126" s="822">
        <v>3.5716592952225346E-2</v>
      </c>
      <c r="AZ126" s="798">
        <v>7.8718344024387946E-2</v>
      </c>
      <c r="BA126" s="798">
        <v>0.12187820161220328</v>
      </c>
      <c r="BB126" s="798">
        <v>0.16753313570764522</v>
      </c>
      <c r="BC126" s="798">
        <v>0.2184855775898554</v>
      </c>
      <c r="BD126" s="798">
        <v>0.27810587141564835</v>
      </c>
      <c r="BE126" s="798">
        <v>0.34493929407722435</v>
      </c>
      <c r="BF126" s="798">
        <v>0.42533954425595538</v>
      </c>
      <c r="BG126" s="798">
        <v>0.52348852586925032</v>
      </c>
      <c r="BH126" s="798">
        <v>0.6280408661051663</v>
      </c>
      <c r="BI126" s="798">
        <v>0.80002639582462798</v>
      </c>
      <c r="BJ126" s="798">
        <v>1</v>
      </c>
      <c r="BL126" s="762"/>
      <c r="BM126" s="762"/>
      <c r="BN126" s="762"/>
      <c r="BO126" s="762"/>
      <c r="BP126" s="762"/>
      <c r="BQ126" s="762"/>
      <c r="BR126" s="762"/>
      <c r="BS126" s="762"/>
      <c r="BT126" s="762"/>
      <c r="BU126" s="762"/>
      <c r="BV126" s="762"/>
      <c r="BW126" s="762"/>
      <c r="BX126" s="762"/>
      <c r="BY126" s="762"/>
      <c r="BZ126" s="762"/>
      <c r="CA126" s="762"/>
      <c r="CB126" s="762"/>
      <c r="CC126" s="762"/>
      <c r="CD126" s="762"/>
      <c r="CE126" s="762"/>
      <c r="CF126" s="762"/>
      <c r="CG126" s="762"/>
      <c r="CH126" s="762"/>
      <c r="CI126" s="762"/>
      <c r="CJ126" s="762"/>
      <c r="CK126" s="762"/>
      <c r="CL126" s="762"/>
      <c r="CM126" s="762"/>
      <c r="CN126" s="762"/>
      <c r="CO126" s="762"/>
      <c r="CP126" s="762"/>
      <c r="CQ126" s="762"/>
      <c r="CR126" s="762"/>
      <c r="CS126" s="762"/>
      <c r="CT126" s="762"/>
      <c r="CU126" s="762"/>
      <c r="CV126" s="762"/>
      <c r="CW126" s="762"/>
      <c r="CX126" s="762"/>
      <c r="CY126" s="762"/>
      <c r="CZ126" s="762"/>
      <c r="DA126" s="762"/>
      <c r="DB126" s="762"/>
      <c r="DC126" s="762"/>
      <c r="DD126" s="762"/>
      <c r="DE126" s="762"/>
      <c r="DF126" s="762"/>
      <c r="DG126" s="762"/>
      <c r="DH126" s="762"/>
      <c r="DI126" s="762"/>
      <c r="DJ126" s="762"/>
      <c r="DK126" s="762"/>
      <c r="DL126" s="762"/>
      <c r="DM126" s="762"/>
      <c r="DN126" s="762"/>
      <c r="DO126" s="762"/>
      <c r="DP126" s="762"/>
      <c r="DQ126" s="762"/>
      <c r="DR126" s="762"/>
      <c r="DS126" s="762"/>
      <c r="DT126" s="762"/>
      <c r="DU126" s="762"/>
      <c r="DV126" s="762"/>
      <c r="DW126" s="762"/>
      <c r="DX126" s="762"/>
      <c r="DY126" s="762"/>
      <c r="DZ126" s="762"/>
      <c r="EA126" s="762"/>
      <c r="EB126" s="762"/>
      <c r="EC126" s="762"/>
      <c r="ED126" s="762"/>
      <c r="EE126" s="762"/>
      <c r="EF126" s="762"/>
      <c r="EG126" s="762"/>
    </row>
    <row r="127" spans="2:137" x14ac:dyDescent="0.25">
      <c r="B127" s="842" t="s">
        <v>265</v>
      </c>
      <c r="C127" s="843">
        <v>0.25369803314587802</v>
      </c>
      <c r="D127" s="843">
        <v>0.25984335037283579</v>
      </c>
      <c r="E127" s="843">
        <v>0.26743118205676109</v>
      </c>
      <c r="F127" s="843">
        <v>0.5480957075368571</v>
      </c>
      <c r="G127" s="843">
        <v>0.5182284042600529</v>
      </c>
      <c r="H127" s="843">
        <v>0.31754636156790139</v>
      </c>
      <c r="Q127" s="761" t="s">
        <v>543</v>
      </c>
      <c r="R127" s="761">
        <v>2019</v>
      </c>
      <c r="S127" s="822">
        <v>4.455050737128749E-2</v>
      </c>
      <c r="T127" s="765">
        <v>9.2627153116470268E-2</v>
      </c>
      <c r="U127" s="765">
        <v>0.14240094233204995</v>
      </c>
      <c r="V127" s="765">
        <v>0.1947106529809105</v>
      </c>
      <c r="W127" s="765">
        <v>0.24910919460263622</v>
      </c>
      <c r="X127" s="765">
        <v>0.31599343303795019</v>
      </c>
      <c r="Y127" s="765">
        <v>0.38377616292171618</v>
      </c>
      <c r="Z127" s="765">
        <v>0.45604285577272513</v>
      </c>
      <c r="AA127" s="765">
        <v>0.54837841437368251</v>
      </c>
      <c r="AB127" s="765">
        <v>0.65339567201474247</v>
      </c>
      <c r="AC127" s="765">
        <v>0.81442791913526247</v>
      </c>
      <c r="AD127" s="765">
        <v>1</v>
      </c>
      <c r="AG127" s="761" t="s">
        <v>543</v>
      </c>
      <c r="AH127" s="761">
        <v>2019</v>
      </c>
      <c r="AI127" s="822">
        <v>5.9005710427007689E-2</v>
      </c>
      <c r="AJ127" s="798">
        <v>0.11927286641454339</v>
      </c>
      <c r="AK127" s="798">
        <v>0.18005224438031431</v>
      </c>
      <c r="AL127" s="798">
        <v>0.24508770077009692</v>
      </c>
      <c r="AM127" s="798">
        <v>0.31424626140146195</v>
      </c>
      <c r="AN127" s="798">
        <v>0.38859714725149375</v>
      </c>
      <c r="AO127" s="798">
        <v>0.4632427020806163</v>
      </c>
      <c r="AP127" s="798">
        <v>0.53813475666968424</v>
      </c>
      <c r="AQ127" s="798">
        <v>0.63380221809077564</v>
      </c>
      <c r="AR127" s="798">
        <v>0.72963340962764744</v>
      </c>
      <c r="AS127" s="798">
        <v>0.85354363758112728</v>
      </c>
      <c r="AT127" s="798">
        <v>1</v>
      </c>
      <c r="AW127" s="761" t="s">
        <v>543</v>
      </c>
      <c r="AX127" s="761">
        <v>2019</v>
      </c>
      <c r="AY127" s="822">
        <v>3.811466653680947E-2</v>
      </c>
      <c r="AZ127" s="798">
        <v>7.7570898300318464E-2</v>
      </c>
      <c r="BA127" s="798">
        <v>0.12073341238828882</v>
      </c>
      <c r="BB127" s="798">
        <v>0.16429085028825227</v>
      </c>
      <c r="BC127" s="798">
        <v>0.20905078337669949</v>
      </c>
      <c r="BD127" s="798">
        <v>0.27391085566679696</v>
      </c>
      <c r="BE127" s="798">
        <v>0.34359529829207075</v>
      </c>
      <c r="BF127" s="798">
        <v>0.41679071099886067</v>
      </c>
      <c r="BG127" s="798">
        <v>0.51553991419773482</v>
      </c>
      <c r="BH127" s="798">
        <v>0.62378194168973167</v>
      </c>
      <c r="BI127" s="798">
        <v>0.79686500159908613</v>
      </c>
      <c r="BJ127" s="798">
        <v>1</v>
      </c>
      <c r="BL127" s="762"/>
      <c r="BM127" s="762"/>
      <c r="BN127" s="762"/>
      <c r="BO127" s="762"/>
      <c r="BP127" s="762"/>
      <c r="BQ127" s="762"/>
      <c r="BR127" s="762"/>
      <c r="BS127" s="762"/>
      <c r="BT127" s="762"/>
      <c r="BU127" s="762"/>
      <c r="BV127" s="762"/>
      <c r="BW127" s="762"/>
      <c r="BX127" s="762"/>
      <c r="BY127" s="762"/>
      <c r="BZ127" s="762"/>
      <c r="CA127" s="762"/>
      <c r="CB127" s="762"/>
      <c r="CC127" s="762"/>
      <c r="CD127" s="762"/>
      <c r="CE127" s="762"/>
      <c r="CF127" s="762"/>
      <c r="CG127" s="762"/>
      <c r="CH127" s="762"/>
      <c r="CI127" s="762"/>
      <c r="CJ127" s="762"/>
      <c r="CK127" s="762"/>
      <c r="CL127" s="762"/>
      <c r="CM127" s="762"/>
      <c r="CN127" s="762"/>
      <c r="CO127" s="762"/>
      <c r="CP127" s="762"/>
      <c r="CQ127" s="762"/>
      <c r="CR127" s="762"/>
      <c r="CS127" s="762"/>
      <c r="CT127" s="762"/>
      <c r="CU127" s="762"/>
      <c r="CV127" s="762"/>
      <c r="CW127" s="762"/>
      <c r="CX127" s="762"/>
      <c r="CY127" s="762"/>
      <c r="CZ127" s="762"/>
      <c r="DA127" s="762"/>
      <c r="DB127" s="762"/>
      <c r="DC127" s="762"/>
      <c r="DD127" s="762"/>
      <c r="DE127" s="762"/>
      <c r="DF127" s="762"/>
      <c r="DG127" s="762"/>
      <c r="DH127" s="762"/>
      <c r="DI127" s="762"/>
      <c r="DJ127" s="762"/>
      <c r="DK127" s="762"/>
      <c r="DL127" s="762"/>
      <c r="DM127" s="762"/>
      <c r="DN127" s="762"/>
      <c r="DO127" s="762"/>
      <c r="DP127" s="762"/>
      <c r="DQ127" s="762"/>
      <c r="DR127" s="762"/>
      <c r="DS127" s="762"/>
      <c r="DT127" s="762"/>
      <c r="DU127" s="762"/>
      <c r="DV127" s="762"/>
      <c r="DW127" s="762"/>
      <c r="DX127" s="762"/>
      <c r="DY127" s="762"/>
      <c r="DZ127" s="762"/>
      <c r="EA127" s="762"/>
      <c r="EB127" s="762"/>
      <c r="EC127" s="762"/>
      <c r="ED127" s="762"/>
      <c r="EE127" s="762"/>
      <c r="EF127" s="762"/>
      <c r="EG127" s="762"/>
    </row>
    <row r="128" spans="2:137" x14ac:dyDescent="0.25">
      <c r="B128" s="842" t="s">
        <v>272</v>
      </c>
      <c r="C128" s="843">
        <v>0.15917583516502287</v>
      </c>
      <c r="D128" s="843">
        <v>0.1523340141142383</v>
      </c>
      <c r="E128" s="843">
        <v>0.19205077845291429</v>
      </c>
      <c r="F128" s="843">
        <v>0.31837243553523942</v>
      </c>
      <c r="G128" s="843">
        <v>0.36597545347600924</v>
      </c>
      <c r="H128" s="843">
        <v>0.18482624231660261</v>
      </c>
      <c r="R128" s="761">
        <v>2020</v>
      </c>
      <c r="S128" s="822">
        <v>1.3681424345677977E-3</v>
      </c>
      <c r="T128" s="765">
        <v>5.6428134605746721E-3</v>
      </c>
      <c r="U128" s="765">
        <v>1.3243809978454989E-2</v>
      </c>
      <c r="V128" s="765">
        <v>2.246304532448486E-2</v>
      </c>
      <c r="W128" s="765">
        <v>4.9405879829226097E-2</v>
      </c>
      <c r="X128" s="765">
        <v>0.1081899398454074</v>
      </c>
      <c r="Y128" s="765">
        <v>0.17419963450291603</v>
      </c>
      <c r="Z128" s="765">
        <v>0.25805265300450836</v>
      </c>
      <c r="AA128" s="765">
        <v>0.34892064719557964</v>
      </c>
      <c r="AB128" s="765">
        <v>0.50259760196452785</v>
      </c>
      <c r="AC128" s="765">
        <v>0.72734158723860876</v>
      </c>
      <c r="AD128" s="765">
        <v>1</v>
      </c>
      <c r="AH128" s="761">
        <v>2020</v>
      </c>
      <c r="AI128" s="822">
        <v>1.776203792631028E-4</v>
      </c>
      <c r="AJ128" s="798">
        <v>4.4285427572768798E-3</v>
      </c>
      <c r="AK128" s="798">
        <v>1.1154696580286292E-2</v>
      </c>
      <c r="AL128" s="798">
        <v>1.9594827229563141E-2</v>
      </c>
      <c r="AM128" s="798">
        <v>3.927188295039246E-2</v>
      </c>
      <c r="AN128" s="798">
        <v>8.6309315205911424E-2</v>
      </c>
      <c r="AO128" s="798">
        <v>0.15224699182194062</v>
      </c>
      <c r="AP128" s="798">
        <v>0.22169485058177085</v>
      </c>
      <c r="AQ128" s="798">
        <v>0.29200089442716487</v>
      </c>
      <c r="AR128" s="798">
        <v>0.47177049737467164</v>
      </c>
      <c r="AS128" s="798">
        <v>0.71086667462168907</v>
      </c>
      <c r="AT128" s="798">
        <v>1</v>
      </c>
      <c r="AX128" s="761">
        <v>2020</v>
      </c>
      <c r="AY128" s="822">
        <v>3.4439209311045915E-3</v>
      </c>
      <c r="AZ128" s="798">
        <v>7.7599997853883438E-3</v>
      </c>
      <c r="BA128" s="798">
        <v>1.6886360445641103E-2</v>
      </c>
      <c r="BB128" s="798">
        <v>2.7464032427821181E-2</v>
      </c>
      <c r="BC128" s="798">
        <v>6.6158513957358459E-2</v>
      </c>
      <c r="BD128" s="798">
        <v>0.10576986417168693</v>
      </c>
      <c r="BE128" s="798">
        <v>0.16578482141180489</v>
      </c>
      <c r="BF128" s="798">
        <v>0.27396698020833427</v>
      </c>
      <c r="BG128" s="798">
        <v>0.40830314611745161</v>
      </c>
      <c r="BH128" s="798">
        <v>0.55634733346508103</v>
      </c>
      <c r="BI128" s="798">
        <v>0.75606702679694782</v>
      </c>
      <c r="BJ128" s="798">
        <v>1</v>
      </c>
      <c r="BL128" s="762"/>
      <c r="BM128" s="762"/>
      <c r="BN128" s="762"/>
      <c r="BO128" s="762"/>
      <c r="BP128" s="762"/>
      <c r="BQ128" s="762"/>
      <c r="BR128" s="762"/>
      <c r="BS128" s="762"/>
      <c r="BT128" s="762"/>
      <c r="BU128" s="762"/>
      <c r="BV128" s="762"/>
      <c r="BW128" s="762"/>
      <c r="BX128" s="762"/>
      <c r="BY128" s="762"/>
      <c r="BZ128" s="762"/>
      <c r="CA128" s="762"/>
      <c r="CB128" s="762"/>
      <c r="CC128" s="762"/>
      <c r="CD128" s="762"/>
      <c r="CE128" s="762"/>
      <c r="CF128" s="762"/>
      <c r="CG128" s="762"/>
      <c r="CH128" s="762"/>
      <c r="CI128" s="762"/>
      <c r="CJ128" s="762"/>
      <c r="CK128" s="762"/>
      <c r="CL128" s="762"/>
      <c r="CM128" s="762"/>
      <c r="CN128" s="762"/>
      <c r="CO128" s="762"/>
      <c r="CP128" s="762"/>
      <c r="CQ128" s="762"/>
      <c r="CR128" s="762"/>
      <c r="CS128" s="762"/>
      <c r="CT128" s="762"/>
      <c r="CU128" s="762"/>
      <c r="CV128" s="762"/>
      <c r="CW128" s="762"/>
      <c r="CX128" s="762"/>
      <c r="CY128" s="762"/>
      <c r="CZ128" s="762"/>
      <c r="DA128" s="762"/>
      <c r="DB128" s="762"/>
      <c r="DC128" s="762"/>
      <c r="DD128" s="762"/>
      <c r="DE128" s="762"/>
      <c r="DF128" s="762"/>
      <c r="DG128" s="762"/>
      <c r="DH128" s="762"/>
      <c r="DI128" s="762"/>
      <c r="DJ128" s="762"/>
      <c r="DK128" s="762"/>
      <c r="DL128" s="762"/>
      <c r="DM128" s="762"/>
      <c r="DN128" s="762"/>
      <c r="DO128" s="762"/>
      <c r="DP128" s="762"/>
      <c r="DQ128" s="762"/>
      <c r="DR128" s="762"/>
      <c r="DS128" s="762"/>
      <c r="DT128" s="762"/>
      <c r="DU128" s="762"/>
      <c r="DV128" s="762"/>
      <c r="DW128" s="762"/>
      <c r="DX128" s="762"/>
      <c r="DY128" s="762"/>
      <c r="DZ128" s="762"/>
      <c r="EA128" s="762"/>
      <c r="EB128" s="762"/>
      <c r="EC128" s="762"/>
      <c r="ED128" s="762"/>
      <c r="EE128" s="762"/>
      <c r="EF128" s="762"/>
      <c r="EG128" s="762"/>
    </row>
    <row r="129" spans="2:137" x14ac:dyDescent="0.25">
      <c r="B129" s="842" t="s">
        <v>270</v>
      </c>
      <c r="C129" s="843">
        <v>0.22366423136979952</v>
      </c>
      <c r="D129" s="843">
        <v>0.21805669092144608</v>
      </c>
      <c r="E129" s="843">
        <v>0.22205162821930935</v>
      </c>
      <c r="F129" s="843">
        <v>0.44812602248921063</v>
      </c>
      <c r="G129" s="843">
        <v>0.46090657599828755</v>
      </c>
      <c r="H129" s="843">
        <v>0.27307541046278794</v>
      </c>
      <c r="R129" s="761">
        <v>2021</v>
      </c>
      <c r="S129" s="822">
        <v>5.5465206128529326E-3</v>
      </c>
      <c r="T129" s="765">
        <v>1.3437109658923556E-2</v>
      </c>
      <c r="U129" s="765">
        <v>2.2642382115328451E-2</v>
      </c>
      <c r="V129" s="765">
        <v>3.257201029065062E-2</v>
      </c>
      <c r="W129" s="765">
        <v>6.0789531735579411E-2</v>
      </c>
      <c r="X129" s="765">
        <v>0.1245449224086152</v>
      </c>
      <c r="Y129" s="765">
        <v>0.19265151344128692</v>
      </c>
      <c r="Z129" s="765">
        <v>0.28263569137931371</v>
      </c>
      <c r="AA129" s="765">
        <v>0.38783169492661257</v>
      </c>
      <c r="AB129" s="765">
        <v>0.53285499785004109</v>
      </c>
      <c r="AC129" s="765">
        <v>0.73512320002047749</v>
      </c>
      <c r="AD129" s="765">
        <v>1</v>
      </c>
      <c r="AH129" s="761">
        <v>2021</v>
      </c>
      <c r="AI129" s="822">
        <v>5.597509340669468E-3</v>
      </c>
      <c r="AJ129" s="798">
        <v>1.2965962837432314E-2</v>
      </c>
      <c r="AK129" s="798">
        <v>2.1107287712444762E-2</v>
      </c>
      <c r="AL129" s="798">
        <v>3.1931359109032637E-2</v>
      </c>
      <c r="AM129" s="798">
        <v>6.515538044709758E-2</v>
      </c>
      <c r="AN129" s="798">
        <v>0.14238180372691278</v>
      </c>
      <c r="AO129" s="798">
        <v>0.22700951592076318</v>
      </c>
      <c r="AP129" s="798">
        <v>0.33466631704175193</v>
      </c>
      <c r="AQ129" s="798">
        <v>0.45448244490038864</v>
      </c>
      <c r="AR129" s="798">
        <v>0.58529874731334264</v>
      </c>
      <c r="AS129" s="798">
        <v>0.77617675862700253</v>
      </c>
      <c r="AT129" s="798">
        <v>1</v>
      </c>
      <c r="AX129" s="761">
        <v>2021</v>
      </c>
      <c r="AY129" s="822">
        <v>5.4778636206747324E-3</v>
      </c>
      <c r="AZ129" s="798">
        <v>1.4071515046606472E-2</v>
      </c>
      <c r="BA129" s="798">
        <v>2.2796763668329185E-2</v>
      </c>
      <c r="BB129" s="798">
        <v>3.3434655527134365E-2</v>
      </c>
      <c r="BC129" s="798">
        <v>5.491085906274016E-2</v>
      </c>
      <c r="BD129" s="798">
        <v>0.10052732727346669</v>
      </c>
      <c r="BE129" s="798">
        <v>0.14638801151631878</v>
      </c>
      <c r="BF129" s="798">
        <v>0.21257577005736261</v>
      </c>
      <c r="BG129" s="798">
        <v>0.29808558405901225</v>
      </c>
      <c r="BH129" s="798">
        <v>0.46223879990031147</v>
      </c>
      <c r="BI129" s="798">
        <v>0.67984404376701668</v>
      </c>
      <c r="BJ129" s="798">
        <v>1</v>
      </c>
      <c r="BL129" s="762"/>
      <c r="BM129" s="762"/>
      <c r="BN129" s="762"/>
      <c r="BO129" s="762"/>
      <c r="BP129" s="762"/>
      <c r="BQ129" s="762"/>
      <c r="BR129" s="762"/>
      <c r="BS129" s="762"/>
      <c r="BT129" s="762"/>
      <c r="BU129" s="762"/>
      <c r="BV129" s="762"/>
      <c r="BW129" s="762"/>
      <c r="BX129" s="762"/>
      <c r="BY129" s="762"/>
      <c r="BZ129" s="762"/>
      <c r="CA129" s="762"/>
      <c r="CB129" s="762"/>
      <c r="CC129" s="762"/>
      <c r="CD129" s="762"/>
      <c r="CE129" s="762"/>
      <c r="CF129" s="762"/>
      <c r="CG129" s="762"/>
      <c r="CH129" s="762"/>
      <c r="CI129" s="762"/>
      <c r="CJ129" s="762"/>
      <c r="CK129" s="762"/>
      <c r="CL129" s="762"/>
      <c r="CM129" s="762"/>
      <c r="CN129" s="762"/>
      <c r="CO129" s="762"/>
      <c r="CP129" s="762"/>
      <c r="CQ129" s="762"/>
      <c r="CR129" s="762"/>
      <c r="CS129" s="762"/>
      <c r="CT129" s="762"/>
      <c r="CU129" s="762"/>
      <c r="CV129" s="762"/>
      <c r="CW129" s="762"/>
      <c r="CX129" s="762"/>
      <c r="CY129" s="762"/>
      <c r="CZ129" s="762"/>
      <c r="DA129" s="762"/>
      <c r="DB129" s="762"/>
      <c r="DC129" s="762"/>
      <c r="DD129" s="762"/>
      <c r="DE129" s="762"/>
      <c r="DF129" s="762"/>
      <c r="DG129" s="762"/>
      <c r="DH129" s="762"/>
      <c r="DI129" s="762"/>
      <c r="DJ129" s="762"/>
      <c r="DK129" s="762"/>
      <c r="DL129" s="762"/>
      <c r="DM129" s="762"/>
      <c r="DN129" s="762"/>
      <c r="DO129" s="762"/>
      <c r="DP129" s="762"/>
      <c r="DQ129" s="762"/>
      <c r="DR129" s="762"/>
      <c r="DS129" s="762"/>
      <c r="DT129" s="762"/>
      <c r="DU129" s="762"/>
      <c r="DV129" s="762"/>
      <c r="DW129" s="762"/>
      <c r="DX129" s="762"/>
      <c r="DY129" s="762"/>
      <c r="DZ129" s="762"/>
      <c r="EA129" s="762"/>
      <c r="EB129" s="762"/>
      <c r="EC129" s="762"/>
      <c r="ED129" s="762"/>
      <c r="EE129" s="762"/>
      <c r="EF129" s="762"/>
      <c r="EG129" s="762"/>
    </row>
    <row r="130" spans="2:137" x14ac:dyDescent="0.25">
      <c r="R130" s="770">
        <v>2022</v>
      </c>
      <c r="S130" s="825">
        <v>3.6229513133090224E-2</v>
      </c>
      <c r="T130" s="779">
        <v>7.7714883706894874E-2</v>
      </c>
      <c r="U130" s="779">
        <v>0.12243391728237807</v>
      </c>
      <c r="V130" s="779">
        <v>0.16877252563329417</v>
      </c>
      <c r="W130" s="779">
        <v>0.21528274105045567</v>
      </c>
      <c r="X130" s="779">
        <v>0.27481648415414811</v>
      </c>
      <c r="Y130" s="779">
        <v>0.33976105564928233</v>
      </c>
      <c r="Z130" s="779">
        <v>0.41265637487363893</v>
      </c>
      <c r="AA130" s="779">
        <v>0.50754698102390339</v>
      </c>
      <c r="AB130" s="779">
        <v>0.63423454609545959</v>
      </c>
      <c r="AC130" s="779">
        <v>0.80527280799004552</v>
      </c>
      <c r="AD130" s="779">
        <v>1</v>
      </c>
      <c r="AH130" s="770">
        <v>2022</v>
      </c>
      <c r="AI130" s="825">
        <v>4.979685007825678E-2</v>
      </c>
      <c r="AJ130" s="779">
        <v>0.1001857261610742</v>
      </c>
      <c r="AK130" s="779">
        <v>0.15227792670398904</v>
      </c>
      <c r="AL130" s="779">
        <v>0.21540756038560896</v>
      </c>
      <c r="AM130" s="779">
        <v>0.28557632593715948</v>
      </c>
      <c r="AN130" s="779">
        <v>0.35677164294502556</v>
      </c>
      <c r="AO130" s="779">
        <v>0.4288723010543688</v>
      </c>
      <c r="AP130" s="779">
        <v>0.50357105299509008</v>
      </c>
      <c r="AQ130" s="779">
        <v>0.5905406673545035</v>
      </c>
      <c r="AR130" s="779">
        <v>0.71267987628049967</v>
      </c>
      <c r="AS130" s="779">
        <v>0.83983318393017903</v>
      </c>
      <c r="AT130" s="779">
        <v>1</v>
      </c>
      <c r="AX130" s="770">
        <v>2022</v>
      </c>
      <c r="AY130" s="825">
        <v>2.8429562871058234E-2</v>
      </c>
      <c r="AZ130" s="779">
        <v>5.6965590523299449E-2</v>
      </c>
      <c r="BA130" s="779">
        <v>9.0063163623454248E-2</v>
      </c>
      <c r="BB130" s="779">
        <v>0.12578531641303256</v>
      </c>
      <c r="BC130" s="779">
        <v>0.1702448901906401</v>
      </c>
      <c r="BD130" s="779">
        <v>0.22295040391153384</v>
      </c>
      <c r="BE130" s="779">
        <v>0.28819845922584075</v>
      </c>
      <c r="BF130" s="779">
        <v>0.35412917662079352</v>
      </c>
      <c r="BG130" s="779">
        <v>0.46245238721670734</v>
      </c>
      <c r="BH130" s="779">
        <v>0.57094901160969214</v>
      </c>
      <c r="BI130" s="779">
        <v>0.76855655881582952</v>
      </c>
      <c r="BJ130" s="779">
        <v>1</v>
      </c>
      <c r="BL130" s="762"/>
      <c r="BM130" s="762"/>
      <c r="BN130" s="762"/>
      <c r="BO130" s="762"/>
      <c r="BP130" s="762"/>
      <c r="BQ130" s="762"/>
      <c r="BR130" s="762"/>
      <c r="BS130" s="762"/>
      <c r="BT130" s="762"/>
      <c r="BU130" s="762"/>
      <c r="BV130" s="762"/>
      <c r="BW130" s="762"/>
      <c r="BX130" s="762"/>
      <c r="BY130" s="762"/>
      <c r="BZ130" s="762"/>
      <c r="CA130" s="762"/>
      <c r="CB130" s="762"/>
      <c r="CC130" s="762"/>
      <c r="CD130" s="762"/>
      <c r="CE130" s="762"/>
      <c r="CF130" s="762"/>
      <c r="CG130" s="762"/>
      <c r="CH130" s="762"/>
      <c r="CI130" s="762"/>
      <c r="CJ130" s="762"/>
      <c r="CK130" s="762"/>
      <c r="CL130" s="762"/>
      <c r="CM130" s="762"/>
      <c r="CN130" s="762"/>
      <c r="CO130" s="762"/>
      <c r="CP130" s="762"/>
      <c r="CQ130" s="762"/>
      <c r="CR130" s="762"/>
      <c r="CS130" s="762"/>
      <c r="CT130" s="762"/>
      <c r="CU130" s="762"/>
      <c r="CV130" s="762"/>
      <c r="CW130" s="762"/>
      <c r="CX130" s="762"/>
      <c r="CY130" s="762"/>
      <c r="CZ130" s="762"/>
      <c r="DA130" s="762"/>
      <c r="DB130" s="762"/>
      <c r="DC130" s="762"/>
      <c r="DD130" s="762"/>
      <c r="DE130" s="762"/>
      <c r="DF130" s="762"/>
      <c r="DG130" s="762"/>
      <c r="DH130" s="762"/>
      <c r="DI130" s="762"/>
      <c r="DJ130" s="762"/>
      <c r="DK130" s="762"/>
      <c r="DL130" s="762"/>
      <c r="DM130" s="762"/>
      <c r="DN130" s="762"/>
      <c r="DO130" s="762"/>
      <c r="DP130" s="762"/>
      <c r="DQ130" s="762"/>
      <c r="DR130" s="762"/>
      <c r="DS130" s="762"/>
      <c r="DT130" s="762"/>
      <c r="DU130" s="762"/>
      <c r="DV130" s="762"/>
      <c r="DW130" s="762"/>
      <c r="DX130" s="762"/>
      <c r="DY130" s="762"/>
      <c r="DZ130" s="762"/>
      <c r="EA130" s="762"/>
      <c r="EB130" s="762"/>
      <c r="EC130" s="762"/>
      <c r="ED130" s="762"/>
      <c r="EE130" s="762"/>
      <c r="EF130" s="762"/>
      <c r="EG130" s="762"/>
    </row>
    <row r="131" spans="2:137" ht="15.75" x14ac:dyDescent="0.25">
      <c r="P131" s="2115" t="s">
        <v>555</v>
      </c>
      <c r="Q131" s="810">
        <v>0.25369803314587802</v>
      </c>
      <c r="R131" s="761">
        <v>2017</v>
      </c>
      <c r="S131" s="826">
        <v>8035940</v>
      </c>
      <c r="T131" s="794">
        <v>7029549</v>
      </c>
      <c r="U131" s="794">
        <v>6412152</v>
      </c>
      <c r="V131" s="794">
        <v>6447189</v>
      </c>
      <c r="W131" s="794">
        <v>4961355</v>
      </c>
      <c r="X131" s="794">
        <v>4257528</v>
      </c>
      <c r="Y131" s="794">
        <v>4514390</v>
      </c>
      <c r="Z131" s="794">
        <v>2624563</v>
      </c>
      <c r="AA131" s="794">
        <v>5260472</v>
      </c>
      <c r="AB131" s="794">
        <v>5670078</v>
      </c>
      <c r="AC131" s="794">
        <v>7821792</v>
      </c>
      <c r="AD131" s="794">
        <v>7692450</v>
      </c>
      <c r="AF131" s="2115" t="s">
        <v>554</v>
      </c>
      <c r="AG131" s="810">
        <v>0.17141159026828956</v>
      </c>
      <c r="AH131" s="809">
        <v>2017</v>
      </c>
      <c r="AI131" s="826">
        <v>3156852</v>
      </c>
      <c r="AJ131" s="794">
        <v>1565988</v>
      </c>
      <c r="AK131" s="794">
        <v>1750555</v>
      </c>
      <c r="AL131" s="794">
        <v>2835650</v>
      </c>
      <c r="AM131" s="794">
        <v>2632653</v>
      </c>
      <c r="AN131" s="794">
        <v>1262331</v>
      </c>
      <c r="AO131" s="794">
        <v>1231488</v>
      </c>
      <c r="AP131" s="794">
        <v>675026</v>
      </c>
      <c r="AQ131" s="794">
        <v>2051424</v>
      </c>
      <c r="AR131" s="794">
        <v>2285458</v>
      </c>
      <c r="AS131" s="794">
        <v>2938463</v>
      </c>
      <c r="AT131" s="794">
        <v>2363048</v>
      </c>
      <c r="AV131" s="2115" t="s">
        <v>553</v>
      </c>
      <c r="AW131" s="810">
        <v>0.30574330230908708</v>
      </c>
      <c r="AX131" s="809">
        <v>2017</v>
      </c>
      <c r="AY131" s="826">
        <v>4207212</v>
      </c>
      <c r="AZ131" s="794">
        <v>4285193</v>
      </c>
      <c r="BA131" s="794">
        <v>4514070</v>
      </c>
      <c r="BB131" s="794">
        <v>3824760</v>
      </c>
      <c r="BC131" s="794">
        <v>3498780</v>
      </c>
      <c r="BD131" s="794">
        <v>2995200</v>
      </c>
      <c r="BE131" s="794">
        <v>3282902</v>
      </c>
      <c r="BF131" s="794">
        <v>1949538</v>
      </c>
      <c r="BG131" s="794">
        <v>3892864</v>
      </c>
      <c r="BH131" s="794">
        <v>4329640</v>
      </c>
      <c r="BI131" s="794">
        <v>4616208</v>
      </c>
      <c r="BJ131" s="794">
        <v>3790920</v>
      </c>
      <c r="BL131" s="762"/>
      <c r="BM131" s="762"/>
      <c r="BN131" s="762"/>
      <c r="BO131" s="762"/>
      <c r="BP131" s="762"/>
      <c r="BQ131" s="762"/>
      <c r="BR131" s="762"/>
      <c r="BS131" s="762"/>
      <c r="BT131" s="762"/>
      <c r="BU131" s="762"/>
      <c r="BV131" s="762"/>
      <c r="BW131" s="762"/>
      <c r="BX131" s="762"/>
      <c r="BY131" s="762"/>
      <c r="BZ131" s="762"/>
      <c r="CA131" s="762"/>
      <c r="CB131" s="762"/>
      <c r="CC131" s="762"/>
      <c r="CD131" s="762"/>
      <c r="CE131" s="762"/>
      <c r="CF131" s="762"/>
      <c r="CG131" s="762"/>
      <c r="CH131" s="762"/>
      <c r="CI131" s="762"/>
      <c r="CJ131" s="762"/>
      <c r="CK131" s="762"/>
      <c r="CL131" s="762"/>
      <c r="CM131" s="762"/>
      <c r="CN131" s="762"/>
      <c r="CO131" s="762"/>
      <c r="CP131" s="762"/>
      <c r="CQ131" s="762"/>
      <c r="CR131" s="762"/>
      <c r="CS131" s="762"/>
      <c r="CT131" s="762"/>
      <c r="CU131" s="762"/>
      <c r="CV131" s="762"/>
      <c r="CW131" s="762"/>
      <c r="CX131" s="762"/>
      <c r="CY131" s="762"/>
      <c r="CZ131" s="762"/>
      <c r="DA131" s="762"/>
      <c r="DB131" s="762"/>
      <c r="DC131" s="762"/>
      <c r="DD131" s="762"/>
      <c r="DE131" s="762"/>
      <c r="DF131" s="762"/>
      <c r="DG131" s="762"/>
      <c r="DH131" s="762"/>
      <c r="DI131" s="762"/>
      <c r="DJ131" s="762"/>
      <c r="DK131" s="762"/>
      <c r="DL131" s="762"/>
      <c r="DM131" s="762"/>
      <c r="DN131" s="762"/>
      <c r="DO131" s="762"/>
      <c r="DP131" s="762"/>
      <c r="DQ131" s="762"/>
      <c r="DR131" s="762"/>
      <c r="DS131" s="762"/>
      <c r="DT131" s="762"/>
      <c r="DU131" s="762"/>
      <c r="DV131" s="762"/>
      <c r="DW131" s="762"/>
      <c r="DX131" s="762"/>
      <c r="DY131" s="762"/>
      <c r="DZ131" s="762"/>
      <c r="EA131" s="762"/>
      <c r="EB131" s="762"/>
      <c r="EC131" s="762"/>
      <c r="ED131" s="762"/>
      <c r="EE131" s="762"/>
      <c r="EF131" s="762"/>
      <c r="EG131" s="762"/>
    </row>
    <row r="132" spans="2:137" ht="15.75" x14ac:dyDescent="0.25">
      <c r="P132" s="2116"/>
      <c r="Q132" s="811">
        <v>0.25984335037283579</v>
      </c>
      <c r="R132" s="761">
        <v>2018</v>
      </c>
      <c r="S132" s="826">
        <v>8519753</v>
      </c>
      <c r="T132" s="794">
        <v>7753300</v>
      </c>
      <c r="U132" s="794">
        <v>7359804</v>
      </c>
      <c r="V132" s="794">
        <v>6798421</v>
      </c>
      <c r="W132" s="794">
        <v>5962395</v>
      </c>
      <c r="X132" s="794">
        <v>4580454</v>
      </c>
      <c r="Y132" s="794">
        <v>5034434</v>
      </c>
      <c r="Z132" s="794">
        <v>2894005</v>
      </c>
      <c r="AA132" s="794">
        <v>6070548</v>
      </c>
      <c r="AB132" s="794">
        <v>6414882</v>
      </c>
      <c r="AC132" s="794">
        <v>9149616</v>
      </c>
      <c r="AD132" s="794">
        <v>7008992</v>
      </c>
      <c r="AF132" s="2116"/>
      <c r="AG132" s="811">
        <v>0.15355147365121691</v>
      </c>
      <c r="AH132" s="809">
        <v>2018</v>
      </c>
      <c r="AI132" s="826">
        <v>3213870</v>
      </c>
      <c r="AJ132" s="794">
        <v>1504644</v>
      </c>
      <c r="AK132" s="794">
        <v>2152619</v>
      </c>
      <c r="AL132" s="794">
        <v>2743965</v>
      </c>
      <c r="AM132" s="794">
        <v>2939250</v>
      </c>
      <c r="AN132" s="794">
        <v>1289715</v>
      </c>
      <c r="AO132" s="794">
        <v>1190210</v>
      </c>
      <c r="AP132" s="794">
        <v>659099</v>
      </c>
      <c r="AQ132" s="794">
        <v>1745795</v>
      </c>
      <c r="AR132" s="794">
        <v>1933296</v>
      </c>
      <c r="AS132" s="794">
        <v>3382536</v>
      </c>
      <c r="AT132" s="794">
        <v>2453416</v>
      </c>
      <c r="AV132" s="2116"/>
      <c r="AW132" s="811">
        <v>0.31295460842763489</v>
      </c>
      <c r="AX132" s="809">
        <v>2018</v>
      </c>
      <c r="AY132" s="826">
        <v>4823550</v>
      </c>
      <c r="AZ132" s="794">
        <v>4790028</v>
      </c>
      <c r="BA132" s="794">
        <v>4592160</v>
      </c>
      <c r="BB132" s="794">
        <v>4664219</v>
      </c>
      <c r="BC132" s="794">
        <v>4492770</v>
      </c>
      <c r="BD132" s="794">
        <v>4387656</v>
      </c>
      <c r="BE132" s="794">
        <v>3844224</v>
      </c>
      <c r="BF132" s="794">
        <v>2234907</v>
      </c>
      <c r="BG132" s="794">
        <v>3505434</v>
      </c>
      <c r="BH132" s="794">
        <v>4481586</v>
      </c>
      <c r="BI132" s="794">
        <v>5286468</v>
      </c>
      <c r="BJ132" s="794">
        <v>4555560</v>
      </c>
      <c r="BL132" s="762"/>
      <c r="BM132" s="762"/>
      <c r="BN132" s="762"/>
      <c r="BO132" s="762"/>
      <c r="BP132" s="762"/>
      <c r="BQ132" s="762"/>
      <c r="BR132" s="762"/>
      <c r="BS132" s="762"/>
      <c r="BT132" s="762"/>
      <c r="BU132" s="762"/>
      <c r="BV132" s="762"/>
      <c r="BW132" s="762"/>
      <c r="BX132" s="762"/>
      <c r="BY132" s="762"/>
      <c r="BZ132" s="762"/>
      <c r="CA132" s="762"/>
      <c r="CB132" s="762"/>
      <c r="CC132" s="762"/>
      <c r="CD132" s="762"/>
      <c r="CE132" s="762"/>
      <c r="CF132" s="762"/>
      <c r="CG132" s="762"/>
      <c r="CH132" s="762"/>
      <c r="CI132" s="762"/>
      <c r="CJ132" s="762"/>
      <c r="CK132" s="762"/>
      <c r="CL132" s="762"/>
      <c r="CM132" s="762"/>
      <c r="CN132" s="762"/>
      <c r="CO132" s="762"/>
      <c r="CP132" s="762"/>
      <c r="CQ132" s="762"/>
      <c r="CR132" s="762"/>
      <c r="CS132" s="762"/>
      <c r="CT132" s="762"/>
      <c r="CU132" s="762"/>
      <c r="CV132" s="762"/>
      <c r="CW132" s="762"/>
      <c r="CX132" s="762"/>
      <c r="CY132" s="762"/>
      <c r="CZ132" s="762"/>
      <c r="DA132" s="762"/>
      <c r="DB132" s="762"/>
      <c r="DC132" s="762"/>
      <c r="DD132" s="762"/>
      <c r="DE132" s="762"/>
      <c r="DF132" s="762"/>
      <c r="DG132" s="762"/>
      <c r="DH132" s="762"/>
      <c r="DI132" s="762"/>
      <c r="DJ132" s="762"/>
      <c r="DK132" s="762"/>
      <c r="DL132" s="762"/>
      <c r="DM132" s="762"/>
      <c r="DN132" s="762"/>
      <c r="DO132" s="762"/>
      <c r="DP132" s="762"/>
      <c r="DQ132" s="762"/>
      <c r="DR132" s="762"/>
      <c r="DS132" s="762"/>
      <c r="DT132" s="762"/>
      <c r="DU132" s="762"/>
      <c r="DV132" s="762"/>
      <c r="DW132" s="762"/>
      <c r="DX132" s="762"/>
      <c r="DY132" s="762"/>
      <c r="DZ132" s="762"/>
      <c r="EA132" s="762"/>
      <c r="EB132" s="762"/>
      <c r="EC132" s="762"/>
      <c r="ED132" s="762"/>
      <c r="EE132" s="762"/>
      <c r="EF132" s="762"/>
      <c r="EG132" s="762"/>
    </row>
    <row r="133" spans="2:137" ht="15.75" x14ac:dyDescent="0.25">
      <c r="P133" s="2116"/>
      <c r="Q133" s="811">
        <v>0.26743118205676109</v>
      </c>
      <c r="R133" s="761">
        <v>2019</v>
      </c>
      <c r="S133" s="826">
        <v>8342675</v>
      </c>
      <c r="T133" s="794">
        <v>6865240</v>
      </c>
      <c r="U133" s="794">
        <v>7426827</v>
      </c>
      <c r="V133" s="794">
        <v>7385847</v>
      </c>
      <c r="W133" s="794">
        <v>5700155</v>
      </c>
      <c r="X133" s="794">
        <v>4970046</v>
      </c>
      <c r="Y133" s="794">
        <v>5080674</v>
      </c>
      <c r="Z133" s="794">
        <v>2927461</v>
      </c>
      <c r="AA133" s="794">
        <v>5826496</v>
      </c>
      <c r="AB133" s="794">
        <v>6415770</v>
      </c>
      <c r="AC133" s="794">
        <v>8433588</v>
      </c>
      <c r="AD133" s="794">
        <v>7851980</v>
      </c>
      <c r="AF133" s="2116"/>
      <c r="AG133" s="811">
        <v>0.16256355755087171</v>
      </c>
      <c r="AH133" s="809">
        <v>2019</v>
      </c>
      <c r="AI133" s="826">
        <v>2931456</v>
      </c>
      <c r="AJ133" s="794">
        <v>1271271</v>
      </c>
      <c r="AK133" s="794">
        <v>2301411</v>
      </c>
      <c r="AL133" s="794">
        <v>3131016</v>
      </c>
      <c r="AM133" s="794">
        <v>2446504</v>
      </c>
      <c r="AN133" s="794">
        <v>1692132</v>
      </c>
      <c r="AO133" s="794">
        <v>1095840</v>
      </c>
      <c r="AP133" s="794">
        <v>647617</v>
      </c>
      <c r="AQ133" s="794">
        <v>1655830</v>
      </c>
      <c r="AR133" s="794">
        <v>1980456</v>
      </c>
      <c r="AS133" s="794">
        <v>2687610</v>
      </c>
      <c r="AT133" s="794">
        <v>2588229</v>
      </c>
      <c r="AV133" s="2116"/>
      <c r="AW133" s="811">
        <v>0.31995927777755839</v>
      </c>
      <c r="AX133" s="809">
        <v>2019</v>
      </c>
      <c r="AY133" s="826">
        <v>4919290</v>
      </c>
      <c r="AZ133" s="794">
        <v>5212776</v>
      </c>
      <c r="BA133" s="794">
        <v>4467870</v>
      </c>
      <c r="BB133" s="794">
        <v>4765218</v>
      </c>
      <c r="BC133" s="794">
        <v>4171090</v>
      </c>
      <c r="BD133" s="794">
        <v>3700947</v>
      </c>
      <c r="BE133" s="794">
        <v>3945302</v>
      </c>
      <c r="BF133" s="794">
        <v>2315157</v>
      </c>
      <c r="BG133" s="794">
        <v>4501832</v>
      </c>
      <c r="BH133" s="794">
        <v>5174533</v>
      </c>
      <c r="BI133" s="794">
        <v>4946568</v>
      </c>
      <c r="BJ133" s="794">
        <v>4081080</v>
      </c>
      <c r="BL133" s="762"/>
      <c r="BM133" s="762"/>
      <c r="BN133" s="762"/>
      <c r="BO133" s="762"/>
      <c r="BP133" s="762"/>
      <c r="BQ133" s="762"/>
      <c r="BR133" s="762"/>
      <c r="BS133" s="762"/>
      <c r="BT133" s="762"/>
      <c r="BU133" s="762"/>
      <c r="BV133" s="762"/>
      <c r="BW133" s="762"/>
      <c r="BX133" s="762"/>
      <c r="BY133" s="762"/>
      <c r="BZ133" s="762"/>
      <c r="CA133" s="762"/>
      <c r="CB133" s="762"/>
      <c r="CC133" s="762"/>
      <c r="CD133" s="762"/>
      <c r="CE133" s="762"/>
      <c r="CF133" s="762"/>
      <c r="CG133" s="762"/>
      <c r="CH133" s="762"/>
      <c r="CI133" s="762"/>
      <c r="CJ133" s="762"/>
      <c r="CK133" s="762"/>
      <c r="CL133" s="762"/>
      <c r="CM133" s="762"/>
      <c r="CN133" s="762"/>
      <c r="CO133" s="762"/>
      <c r="CP133" s="762"/>
      <c r="CQ133" s="762"/>
      <c r="CR133" s="762"/>
      <c r="CS133" s="762"/>
      <c r="CT133" s="762"/>
      <c r="CU133" s="762"/>
      <c r="CV133" s="762"/>
      <c r="CW133" s="762"/>
      <c r="CX133" s="762"/>
      <c r="CY133" s="762"/>
      <c r="CZ133" s="762"/>
      <c r="DA133" s="762"/>
      <c r="DB133" s="762"/>
      <c r="DC133" s="762"/>
      <c r="DD133" s="762"/>
      <c r="DE133" s="762"/>
      <c r="DF133" s="762"/>
      <c r="DG133" s="762"/>
      <c r="DH133" s="762"/>
      <c r="DI133" s="762"/>
      <c r="DJ133" s="762"/>
      <c r="DK133" s="762"/>
      <c r="DL133" s="762"/>
      <c r="DM133" s="762"/>
      <c r="DN133" s="762"/>
      <c r="DO133" s="762"/>
      <c r="DP133" s="762"/>
      <c r="DQ133" s="762"/>
      <c r="DR133" s="762"/>
      <c r="DS133" s="762"/>
      <c r="DT133" s="762"/>
      <c r="DU133" s="762"/>
      <c r="DV133" s="762"/>
      <c r="DW133" s="762"/>
      <c r="DX133" s="762"/>
      <c r="DY133" s="762"/>
      <c r="DZ133" s="762"/>
      <c r="EA133" s="762"/>
      <c r="EB133" s="762"/>
      <c r="EC133" s="762"/>
      <c r="ED133" s="762"/>
      <c r="EE133" s="762"/>
      <c r="EF133" s="762"/>
      <c r="EG133" s="762"/>
    </row>
    <row r="134" spans="2:137" ht="15.75" x14ac:dyDescent="0.25">
      <c r="P134" s="2116"/>
      <c r="Q134" s="811">
        <v>0.5480957075368571</v>
      </c>
      <c r="R134" s="761">
        <v>2020</v>
      </c>
      <c r="S134" s="826">
        <v>3859105</v>
      </c>
      <c r="T134" s="794">
        <v>3345560</v>
      </c>
      <c r="U134" s="794">
        <v>1983952</v>
      </c>
      <c r="V134" s="794">
        <v>151116</v>
      </c>
      <c r="W134" s="794">
        <v>432806</v>
      </c>
      <c r="X134" s="794">
        <v>3645498</v>
      </c>
      <c r="Y134" s="794">
        <v>4137290</v>
      </c>
      <c r="Z134" s="794">
        <v>2509671</v>
      </c>
      <c r="AA134" s="794">
        <v>4243536</v>
      </c>
      <c r="AB134" s="794">
        <v>3787525</v>
      </c>
      <c r="AC134" s="794">
        <v>763722</v>
      </c>
      <c r="AD134" s="794">
        <v>699630</v>
      </c>
      <c r="AF134" s="2116"/>
      <c r="AG134" s="811">
        <v>0.58174720101167821</v>
      </c>
      <c r="AH134" s="809">
        <v>2020</v>
      </c>
      <c r="AI134" s="826">
        <v>1926036</v>
      </c>
      <c r="AJ134" s="794">
        <v>2314236</v>
      </c>
      <c r="AK134" s="794">
        <v>920816</v>
      </c>
      <c r="AL134" s="794">
        <v>12468</v>
      </c>
      <c r="AM134" s="794">
        <v>273526</v>
      </c>
      <c r="AN134" s="794">
        <v>2031195</v>
      </c>
      <c r="AO134" s="794">
        <v>2797212</v>
      </c>
      <c r="AP134" s="794">
        <v>1691301</v>
      </c>
      <c r="AQ134" s="794">
        <v>3154716</v>
      </c>
      <c r="AR134" s="794">
        <v>1645036</v>
      </c>
      <c r="AS134" s="794">
        <v>444339</v>
      </c>
      <c r="AT134" s="794">
        <v>393450</v>
      </c>
      <c r="AV134" s="2116"/>
      <c r="AW134" s="811">
        <v>0.51867466671356321</v>
      </c>
      <c r="AX134" s="809">
        <v>2020</v>
      </c>
      <c r="AY134" s="826">
        <v>1490019</v>
      </c>
      <c r="AZ134" s="794">
        <v>1802736</v>
      </c>
      <c r="BA134" s="794">
        <v>930244</v>
      </c>
      <c r="BB134" s="794">
        <v>138648</v>
      </c>
      <c r="BC134" s="794">
        <v>159280</v>
      </c>
      <c r="BD134" s="794">
        <v>1208064</v>
      </c>
      <c r="BE134" s="794">
        <v>1340078</v>
      </c>
      <c r="BF134" s="794">
        <v>818370</v>
      </c>
      <c r="BG134" s="794">
        <v>1814700</v>
      </c>
      <c r="BH134" s="794">
        <v>1038528</v>
      </c>
      <c r="BI134" s="794">
        <v>319383</v>
      </c>
      <c r="BJ134" s="794">
        <v>306180</v>
      </c>
      <c r="BL134" s="762"/>
      <c r="BM134" s="762"/>
      <c r="BN134" s="762"/>
      <c r="BO134" s="762"/>
      <c r="BP134" s="762"/>
      <c r="BQ134" s="762"/>
      <c r="BR134" s="762"/>
      <c r="BS134" s="762"/>
      <c r="BT134" s="762"/>
      <c r="BU134" s="762"/>
      <c r="BV134" s="762"/>
      <c r="BW134" s="762"/>
      <c r="BX134" s="762"/>
      <c r="BY134" s="762"/>
      <c r="BZ134" s="762"/>
      <c r="CA134" s="762"/>
      <c r="CB134" s="762"/>
      <c r="CC134" s="762"/>
      <c r="CD134" s="762"/>
      <c r="CE134" s="762"/>
      <c r="CF134" s="762"/>
      <c r="CG134" s="762"/>
      <c r="CH134" s="762"/>
      <c r="CI134" s="762"/>
      <c r="CJ134" s="762"/>
      <c r="CK134" s="762"/>
      <c r="CL134" s="762"/>
      <c r="CM134" s="762"/>
      <c r="CN134" s="762"/>
      <c r="CO134" s="762"/>
      <c r="CP134" s="762"/>
      <c r="CQ134" s="762"/>
      <c r="CR134" s="762"/>
      <c r="CS134" s="762"/>
      <c r="CT134" s="762"/>
      <c r="CU134" s="762"/>
      <c r="CV134" s="762"/>
      <c r="CW134" s="762"/>
      <c r="CX134" s="762"/>
      <c r="CY134" s="762"/>
      <c r="CZ134" s="762"/>
      <c r="DA134" s="762"/>
      <c r="DB134" s="762"/>
      <c r="DC134" s="762"/>
      <c r="DD134" s="762"/>
      <c r="DE134" s="762"/>
      <c r="DF134" s="762"/>
      <c r="DG134" s="762"/>
      <c r="DH134" s="762"/>
      <c r="DI134" s="762"/>
      <c r="DJ134" s="762"/>
      <c r="DK134" s="762"/>
      <c r="DL134" s="762"/>
      <c r="DM134" s="762"/>
      <c r="DN134" s="762"/>
      <c r="DO134" s="762"/>
      <c r="DP134" s="762"/>
      <c r="DQ134" s="762"/>
      <c r="DR134" s="762"/>
      <c r="DS134" s="762"/>
      <c r="DT134" s="762"/>
      <c r="DU134" s="762"/>
      <c r="DV134" s="762"/>
      <c r="DW134" s="762"/>
      <c r="DX134" s="762"/>
      <c r="DY134" s="762"/>
      <c r="DZ134" s="762"/>
      <c r="EA134" s="762"/>
      <c r="EB134" s="762"/>
      <c r="EC134" s="762"/>
      <c r="ED134" s="762"/>
      <c r="EE134" s="762"/>
      <c r="EF134" s="762"/>
      <c r="EG134" s="762"/>
    </row>
    <row r="135" spans="2:137" ht="15.75" x14ac:dyDescent="0.25">
      <c r="P135" s="2116"/>
      <c r="Q135" s="811">
        <v>0.5182284042600529</v>
      </c>
      <c r="R135" s="761">
        <v>2021</v>
      </c>
      <c r="S135" s="826">
        <v>748872</v>
      </c>
      <c r="T135" s="794">
        <v>976580</v>
      </c>
      <c r="U135" s="794">
        <v>1035720</v>
      </c>
      <c r="V135" s="794">
        <v>1005498</v>
      </c>
      <c r="W135" s="794">
        <v>2539888</v>
      </c>
      <c r="X135" s="794">
        <v>5062230</v>
      </c>
      <c r="Y135" s="794">
        <v>4551592</v>
      </c>
      <c r="Z135" s="794">
        <v>2980229</v>
      </c>
      <c r="AA135" s="794">
        <v>4895136</v>
      </c>
      <c r="AB135" s="794">
        <v>4734400</v>
      </c>
      <c r="AC135" s="794">
        <v>5021352</v>
      </c>
      <c r="AD135" s="794">
        <v>4597758</v>
      </c>
      <c r="AF135" s="2116"/>
      <c r="AG135" s="811">
        <v>0.47387115217052689</v>
      </c>
      <c r="AH135" s="809">
        <v>2021</v>
      </c>
      <c r="AI135" s="826">
        <v>433680</v>
      </c>
      <c r="AJ135" s="794">
        <v>523314</v>
      </c>
      <c r="AK135" s="794">
        <v>525640</v>
      </c>
      <c r="AL135" s="794">
        <v>628965</v>
      </c>
      <c r="AM135" s="794">
        <v>1716072</v>
      </c>
      <c r="AN135" s="794">
        <v>3475400</v>
      </c>
      <c r="AO135" s="794">
        <v>2464786</v>
      </c>
      <c r="AP135" s="794">
        <v>1445102</v>
      </c>
      <c r="AQ135" s="794">
        <v>2533824</v>
      </c>
      <c r="AR135" s="794">
        <v>3094344</v>
      </c>
      <c r="AS135" s="794">
        <v>3490256</v>
      </c>
      <c r="AT135" s="794">
        <v>3278364</v>
      </c>
      <c r="AV135" s="2116"/>
      <c r="AW135" s="811">
        <v>0.57827480108350438</v>
      </c>
      <c r="AX135" s="809">
        <v>2021</v>
      </c>
      <c r="AY135" s="826">
        <v>315192</v>
      </c>
      <c r="AZ135" s="794">
        <v>453266</v>
      </c>
      <c r="BA135" s="794">
        <v>459072</v>
      </c>
      <c r="BB135" s="794">
        <v>418370</v>
      </c>
      <c r="BC135" s="794">
        <v>823816</v>
      </c>
      <c r="BD135" s="794">
        <v>1586830</v>
      </c>
      <c r="BE135" s="794">
        <v>2086806</v>
      </c>
      <c r="BF135" s="794">
        <v>1535127</v>
      </c>
      <c r="BG135" s="794">
        <v>2361312</v>
      </c>
      <c r="BH135" s="794">
        <v>1640056</v>
      </c>
      <c r="BI135" s="794">
        <v>1531096</v>
      </c>
      <c r="BJ135" s="794">
        <v>1319394</v>
      </c>
      <c r="BL135" s="762"/>
      <c r="BM135" s="762"/>
      <c r="BN135" s="762"/>
      <c r="BO135" s="762"/>
      <c r="BP135" s="762"/>
      <c r="BQ135" s="762"/>
      <c r="BR135" s="762"/>
      <c r="BS135" s="762"/>
      <c r="BT135" s="762"/>
      <c r="BU135" s="762"/>
      <c r="BV135" s="762"/>
      <c r="BW135" s="762"/>
      <c r="BX135" s="762"/>
      <c r="BY135" s="762"/>
      <c r="BZ135" s="762"/>
      <c r="CA135" s="762"/>
      <c r="CB135" s="762"/>
      <c r="CC135" s="762"/>
      <c r="CD135" s="762"/>
      <c r="CE135" s="762"/>
      <c r="CF135" s="762"/>
      <c r="CG135" s="762"/>
      <c r="CH135" s="762"/>
      <c r="CI135" s="762"/>
      <c r="CJ135" s="762"/>
      <c r="CK135" s="762"/>
      <c r="CL135" s="762"/>
      <c r="CM135" s="762"/>
      <c r="CN135" s="762"/>
      <c r="CO135" s="762"/>
      <c r="CP135" s="762"/>
      <c r="CQ135" s="762"/>
      <c r="CR135" s="762"/>
      <c r="CS135" s="762"/>
      <c r="CT135" s="762"/>
      <c r="CU135" s="762"/>
      <c r="CV135" s="762"/>
      <c r="CW135" s="762"/>
      <c r="CX135" s="762"/>
      <c r="CY135" s="762"/>
      <c r="CZ135" s="762"/>
      <c r="DA135" s="762"/>
      <c r="DB135" s="762"/>
      <c r="DC135" s="762"/>
      <c r="DD135" s="762"/>
      <c r="DE135" s="762"/>
      <c r="DF135" s="762"/>
      <c r="DG135" s="762"/>
      <c r="DH135" s="762"/>
      <c r="DI135" s="762"/>
      <c r="DJ135" s="762"/>
      <c r="DK135" s="762"/>
      <c r="DL135" s="762"/>
      <c r="DM135" s="762"/>
      <c r="DN135" s="762"/>
      <c r="DO135" s="762"/>
      <c r="DP135" s="762"/>
      <c r="DQ135" s="762"/>
      <c r="DR135" s="762"/>
      <c r="DS135" s="762"/>
      <c r="DT135" s="762"/>
      <c r="DU135" s="762"/>
      <c r="DV135" s="762"/>
      <c r="DW135" s="762"/>
      <c r="DX135" s="762"/>
      <c r="DY135" s="762"/>
      <c r="DZ135" s="762"/>
      <c r="EA135" s="762"/>
      <c r="EB135" s="762"/>
      <c r="EC135" s="762"/>
      <c r="ED135" s="762"/>
      <c r="EE135" s="762"/>
      <c r="EF135" s="762"/>
      <c r="EG135" s="762"/>
    </row>
    <row r="136" spans="2:137" ht="15.75" x14ac:dyDescent="0.25">
      <c r="P136" s="2117"/>
      <c r="Q136" s="812">
        <v>0.31754636156790139</v>
      </c>
      <c r="R136" s="770">
        <v>2022</v>
      </c>
      <c r="S136" s="827">
        <v>6775020</v>
      </c>
      <c r="T136" s="791">
        <v>6968820</v>
      </c>
      <c r="U136" s="791">
        <v>5798360</v>
      </c>
      <c r="V136" s="791">
        <v>6494236</v>
      </c>
      <c r="W136" s="791">
        <v>5679845</v>
      </c>
      <c r="X136" s="791">
        <v>5922732</v>
      </c>
      <c r="Y136" s="791">
        <v>5330772</v>
      </c>
      <c r="Z136" s="791">
        <v>3034544</v>
      </c>
      <c r="AA136" s="791">
        <v>5914936</v>
      </c>
      <c r="AB136" s="791">
        <v>6072408</v>
      </c>
      <c r="AC136" s="791">
        <v>7111390</v>
      </c>
      <c r="AD136" s="791">
        <v>6499086.75</v>
      </c>
      <c r="AF136" s="2117"/>
      <c r="AG136" s="812">
        <v>0.21074781436237411</v>
      </c>
      <c r="AH136" s="815">
        <v>2022</v>
      </c>
      <c r="AI136" s="827">
        <v>3040950</v>
      </c>
      <c r="AJ136" s="791">
        <v>2049110</v>
      </c>
      <c r="AK136" s="791">
        <v>2734207</v>
      </c>
      <c r="AL136" s="791">
        <v>2373408</v>
      </c>
      <c r="AM136" s="791">
        <v>1908576</v>
      </c>
      <c r="AN136" s="791">
        <v>878728</v>
      </c>
      <c r="AO136" s="791">
        <v>2010288</v>
      </c>
      <c r="AP136" s="791">
        <v>1395210</v>
      </c>
      <c r="AQ136" s="791">
        <v>3079752</v>
      </c>
      <c r="AR136" s="791">
        <v>3117150</v>
      </c>
      <c r="AS136" s="791">
        <v>2857950</v>
      </c>
      <c r="AT136" s="791">
        <v>3278423.4000000004</v>
      </c>
      <c r="AV136" s="2117"/>
      <c r="AW136" s="812">
        <v>0.39354591316301968</v>
      </c>
      <c r="AX136" s="815">
        <v>2022</v>
      </c>
      <c r="AY136" s="827">
        <v>3169485</v>
      </c>
      <c r="AZ136" s="791">
        <v>3444720</v>
      </c>
      <c r="BA136" s="791">
        <v>3341940</v>
      </c>
      <c r="BB136" s="791">
        <v>3725260</v>
      </c>
      <c r="BC136" s="791">
        <v>3952950</v>
      </c>
      <c r="BD136" s="791">
        <v>3286548</v>
      </c>
      <c r="BE136" s="791">
        <v>3990580</v>
      </c>
      <c r="BF136" s="791">
        <v>2336939</v>
      </c>
      <c r="BG136" s="791">
        <v>4375060</v>
      </c>
      <c r="BH136" s="791">
        <v>3328590</v>
      </c>
      <c r="BI136" s="791">
        <v>3246255</v>
      </c>
      <c r="BJ136" s="791">
        <v>3591350.4</v>
      </c>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2"/>
      <c r="CI136" s="762"/>
      <c r="CJ136" s="762"/>
      <c r="CK136" s="762"/>
      <c r="CL136" s="762"/>
      <c r="CM136" s="762"/>
      <c r="CN136" s="762"/>
      <c r="CO136" s="762"/>
      <c r="CP136" s="762"/>
      <c r="CQ136" s="762"/>
      <c r="CR136" s="762"/>
      <c r="CS136" s="762"/>
      <c r="CT136" s="762"/>
      <c r="CU136" s="762"/>
      <c r="CV136" s="762"/>
      <c r="CW136" s="762"/>
      <c r="CX136" s="762"/>
      <c r="CY136" s="762"/>
      <c r="CZ136" s="762"/>
      <c r="DA136" s="762"/>
      <c r="DB136" s="762"/>
      <c r="DC136" s="762"/>
      <c r="DD136" s="762"/>
      <c r="DE136" s="762"/>
      <c r="DF136" s="762"/>
      <c r="DG136" s="762"/>
      <c r="DH136" s="762"/>
      <c r="DI136" s="762"/>
      <c r="DJ136" s="762"/>
      <c r="DK136" s="762"/>
      <c r="DL136" s="762"/>
      <c r="DM136" s="762"/>
      <c r="DN136" s="762"/>
      <c r="DO136" s="762"/>
      <c r="DP136" s="762"/>
      <c r="DQ136" s="762"/>
      <c r="DR136" s="762"/>
      <c r="DS136" s="762"/>
      <c r="DT136" s="762"/>
      <c r="DU136" s="762"/>
      <c r="DV136" s="762"/>
      <c r="DW136" s="762"/>
      <c r="DX136" s="762"/>
      <c r="DY136" s="762"/>
      <c r="DZ136" s="762"/>
      <c r="EA136" s="762"/>
      <c r="EB136" s="762"/>
      <c r="EC136" s="762"/>
      <c r="ED136" s="762"/>
      <c r="EE136" s="762"/>
      <c r="EF136" s="762"/>
      <c r="EG136" s="762"/>
    </row>
    <row r="137" spans="2:137" x14ac:dyDescent="0.25">
      <c r="BL137" s="762"/>
      <c r="BM137" s="762"/>
      <c r="BN137" s="762"/>
      <c r="BO137" s="762"/>
      <c r="BP137" s="762"/>
      <c r="BQ137" s="762"/>
      <c r="BR137" s="762"/>
      <c r="BS137" s="762"/>
      <c r="BT137" s="762"/>
      <c r="BU137" s="762"/>
      <c r="BV137" s="762"/>
      <c r="BW137" s="762"/>
      <c r="BX137" s="762"/>
      <c r="BY137" s="762"/>
      <c r="BZ137" s="762"/>
      <c r="CA137" s="762"/>
      <c r="CB137" s="762"/>
      <c r="CC137" s="762"/>
      <c r="CD137" s="762"/>
      <c r="CE137" s="762"/>
      <c r="CF137" s="762"/>
      <c r="CG137" s="762"/>
      <c r="CH137" s="762"/>
      <c r="CI137" s="762"/>
      <c r="CJ137" s="762"/>
      <c r="CK137" s="762"/>
      <c r="CL137" s="762"/>
      <c r="CM137" s="762"/>
      <c r="CN137" s="762"/>
      <c r="CO137" s="762"/>
      <c r="CP137" s="762"/>
      <c r="CQ137" s="762"/>
      <c r="CR137" s="762"/>
      <c r="CS137" s="762"/>
      <c r="CT137" s="762"/>
      <c r="CU137" s="762"/>
      <c r="CV137" s="762"/>
      <c r="CW137" s="762"/>
      <c r="CX137" s="762"/>
      <c r="CY137" s="762"/>
      <c r="CZ137" s="762"/>
      <c r="DA137" s="762"/>
      <c r="DB137" s="762"/>
      <c r="DC137" s="762"/>
      <c r="DD137" s="762"/>
      <c r="DE137" s="762"/>
      <c r="DF137" s="762"/>
      <c r="DG137" s="762"/>
      <c r="DH137" s="762"/>
      <c r="DI137" s="762"/>
      <c r="DJ137" s="762"/>
      <c r="DK137" s="762"/>
      <c r="DL137" s="762"/>
      <c r="DM137" s="762"/>
      <c r="DN137" s="762"/>
      <c r="DO137" s="762"/>
      <c r="DP137" s="762"/>
      <c r="DQ137" s="762"/>
      <c r="DR137" s="762"/>
      <c r="DS137" s="762"/>
      <c r="DT137" s="762"/>
      <c r="DU137" s="762"/>
      <c r="DV137" s="762"/>
      <c r="DW137" s="762"/>
      <c r="DX137" s="762"/>
      <c r="DY137" s="762"/>
      <c r="DZ137" s="762"/>
      <c r="EA137" s="762"/>
      <c r="EB137" s="762"/>
      <c r="EC137" s="762"/>
      <c r="ED137" s="762"/>
      <c r="EE137" s="762"/>
      <c r="EF137" s="762"/>
      <c r="EG137" s="762"/>
    </row>
    <row r="138" spans="2:137" x14ac:dyDescent="0.25">
      <c r="BL138" s="762"/>
      <c r="BM138" s="762"/>
      <c r="BN138" s="762"/>
      <c r="BO138" s="762"/>
      <c r="BP138" s="762"/>
      <c r="BQ138" s="762"/>
      <c r="BR138" s="762"/>
      <c r="BS138" s="762"/>
      <c r="BT138" s="762"/>
      <c r="BU138" s="762"/>
      <c r="BV138" s="762"/>
      <c r="BW138" s="762"/>
      <c r="BX138" s="762"/>
      <c r="BY138" s="762"/>
      <c r="BZ138" s="762"/>
      <c r="CA138" s="762"/>
      <c r="CB138" s="762"/>
      <c r="CC138" s="762"/>
      <c r="CD138" s="762"/>
      <c r="CE138" s="762"/>
      <c r="CF138" s="762"/>
      <c r="CG138" s="762"/>
      <c r="CH138" s="762"/>
      <c r="CI138" s="762"/>
      <c r="CJ138" s="762"/>
      <c r="CK138" s="762"/>
      <c r="CL138" s="762"/>
      <c r="CM138" s="762"/>
      <c r="CN138" s="762"/>
      <c r="CO138" s="762"/>
      <c r="CP138" s="762"/>
      <c r="CQ138" s="762"/>
      <c r="CR138" s="762"/>
      <c r="CS138" s="762"/>
      <c r="CT138" s="762"/>
      <c r="CU138" s="762"/>
      <c r="CV138" s="762"/>
      <c r="CW138" s="762"/>
      <c r="CX138" s="762"/>
      <c r="CY138" s="762"/>
      <c r="CZ138" s="762"/>
      <c r="DA138" s="762"/>
      <c r="DB138" s="762"/>
      <c r="DC138" s="762"/>
      <c r="DD138" s="762"/>
      <c r="DE138" s="762"/>
      <c r="DF138" s="762"/>
      <c r="DG138" s="762"/>
      <c r="DH138" s="762"/>
      <c r="DI138" s="762"/>
      <c r="DJ138" s="762"/>
      <c r="DK138" s="762"/>
      <c r="DL138" s="762"/>
      <c r="DM138" s="762"/>
      <c r="DN138" s="762"/>
      <c r="DO138" s="762"/>
      <c r="DP138" s="762"/>
      <c r="DQ138" s="762"/>
      <c r="DR138" s="762"/>
      <c r="DS138" s="762"/>
      <c r="DT138" s="762"/>
      <c r="DU138" s="762"/>
      <c r="DV138" s="762"/>
      <c r="DW138" s="762"/>
      <c r="DX138" s="762"/>
      <c r="DY138" s="762"/>
      <c r="DZ138" s="762"/>
      <c r="EA138" s="762"/>
      <c r="EB138" s="762"/>
      <c r="EC138" s="762"/>
      <c r="ED138" s="762"/>
      <c r="EE138" s="762"/>
      <c r="EF138" s="762"/>
      <c r="EG138" s="762"/>
    </row>
    <row r="139" spans="2:137" x14ac:dyDescent="0.25">
      <c r="BL139" s="762"/>
      <c r="BM139" s="762"/>
      <c r="BN139" s="762"/>
      <c r="BO139" s="762"/>
      <c r="BP139" s="762"/>
      <c r="BQ139" s="762"/>
      <c r="BR139" s="762"/>
      <c r="BS139" s="762"/>
      <c r="BT139" s="762"/>
      <c r="BU139" s="762"/>
      <c r="BV139" s="762"/>
      <c r="BW139" s="762"/>
      <c r="BX139" s="762"/>
      <c r="BY139" s="762"/>
      <c r="BZ139" s="762"/>
      <c r="CA139" s="762"/>
      <c r="CB139" s="762"/>
      <c r="CC139" s="762"/>
      <c r="CD139" s="762"/>
      <c r="CE139" s="762"/>
      <c r="CF139" s="762"/>
      <c r="CG139" s="762"/>
      <c r="CH139" s="762"/>
      <c r="CI139" s="762"/>
      <c r="CJ139" s="762"/>
      <c r="CK139" s="762"/>
      <c r="CL139" s="762"/>
      <c r="CM139" s="762"/>
      <c r="CN139" s="762"/>
      <c r="CO139" s="762"/>
      <c r="CP139" s="762"/>
      <c r="CQ139" s="762"/>
      <c r="CR139" s="762"/>
      <c r="CS139" s="762"/>
      <c r="CT139" s="762"/>
      <c r="CU139" s="762"/>
      <c r="CV139" s="762"/>
      <c r="CW139" s="762"/>
      <c r="CX139" s="762"/>
      <c r="CY139" s="762"/>
      <c r="CZ139" s="762"/>
      <c r="DA139" s="762"/>
      <c r="DB139" s="762"/>
      <c r="DC139" s="762"/>
      <c r="DD139" s="762"/>
      <c r="DE139" s="762"/>
      <c r="DF139" s="762"/>
      <c r="DG139" s="762"/>
      <c r="DH139" s="762"/>
      <c r="DI139" s="762"/>
      <c r="DJ139" s="762"/>
      <c r="DK139" s="762"/>
      <c r="DL139" s="762"/>
      <c r="DM139" s="762"/>
      <c r="DN139" s="762"/>
      <c r="DO139" s="762"/>
      <c r="DP139" s="762"/>
      <c r="DQ139" s="762"/>
      <c r="DR139" s="762"/>
      <c r="DS139" s="762"/>
      <c r="DT139" s="762"/>
      <c r="DU139" s="762"/>
      <c r="DV139" s="762"/>
      <c r="DW139" s="762"/>
      <c r="DX139" s="762"/>
      <c r="DY139" s="762"/>
      <c r="DZ139" s="762"/>
      <c r="EA139" s="762"/>
      <c r="EB139" s="762"/>
      <c r="EC139" s="762"/>
      <c r="ED139" s="762"/>
      <c r="EE139" s="762"/>
      <c r="EF139" s="762"/>
      <c r="EG139" s="762"/>
    </row>
    <row r="140" spans="2:137" x14ac:dyDescent="0.25">
      <c r="BL140" s="762"/>
      <c r="BM140" s="762"/>
      <c r="BN140" s="762"/>
      <c r="BO140" s="762"/>
      <c r="BP140" s="762"/>
      <c r="BQ140" s="762"/>
      <c r="BR140" s="762"/>
      <c r="BS140" s="762"/>
      <c r="BT140" s="762"/>
      <c r="BU140" s="762"/>
      <c r="BV140" s="762"/>
      <c r="BW140" s="762"/>
      <c r="BX140" s="762"/>
      <c r="BY140" s="762"/>
      <c r="BZ140" s="762"/>
      <c r="CA140" s="762"/>
      <c r="CB140" s="762"/>
      <c r="CC140" s="762"/>
      <c r="CD140" s="762"/>
      <c r="CE140" s="762"/>
      <c r="CF140" s="762"/>
      <c r="CG140" s="762"/>
      <c r="CH140" s="762"/>
      <c r="CI140" s="762"/>
      <c r="CJ140" s="762"/>
      <c r="CK140" s="762"/>
      <c r="CL140" s="762"/>
      <c r="CM140" s="762"/>
      <c r="CN140" s="762"/>
      <c r="CO140" s="762"/>
      <c r="CP140" s="762"/>
      <c r="CQ140" s="762"/>
      <c r="CR140" s="762"/>
      <c r="CS140" s="762"/>
      <c r="CT140" s="762"/>
      <c r="CU140" s="762"/>
      <c r="CV140" s="762"/>
      <c r="CW140" s="762"/>
      <c r="CX140" s="762"/>
      <c r="CY140" s="762"/>
      <c r="CZ140" s="762"/>
      <c r="DA140" s="762"/>
      <c r="DB140" s="762"/>
      <c r="DC140" s="762"/>
      <c r="DD140" s="762"/>
      <c r="DE140" s="762"/>
      <c r="DF140" s="762"/>
      <c r="DG140" s="762"/>
      <c r="DH140" s="762"/>
      <c r="DI140" s="762"/>
      <c r="DJ140" s="762"/>
      <c r="DK140" s="762"/>
      <c r="DL140" s="762"/>
      <c r="DM140" s="762"/>
      <c r="DN140" s="762"/>
      <c r="DO140" s="762"/>
      <c r="DP140" s="762"/>
      <c r="DQ140" s="762"/>
      <c r="DR140" s="762"/>
      <c r="DS140" s="762"/>
      <c r="DT140" s="762"/>
      <c r="DU140" s="762"/>
      <c r="DV140" s="762"/>
      <c r="DW140" s="762"/>
      <c r="DX140" s="762"/>
      <c r="DY140" s="762"/>
      <c r="DZ140" s="762"/>
      <c r="EA140" s="762"/>
      <c r="EB140" s="762"/>
      <c r="EC140" s="762"/>
      <c r="ED140" s="762"/>
      <c r="EE140" s="762"/>
      <c r="EF140" s="762"/>
      <c r="EG140" s="762"/>
    </row>
    <row r="141" spans="2:137" x14ac:dyDescent="0.25">
      <c r="BL141" s="762"/>
      <c r="BM141" s="762"/>
      <c r="BN141" s="762"/>
      <c r="BO141" s="762"/>
      <c r="BP141" s="762"/>
      <c r="BQ141" s="762"/>
      <c r="BR141" s="762"/>
      <c r="BS141" s="762"/>
      <c r="BT141" s="762"/>
      <c r="BU141" s="762"/>
      <c r="BV141" s="762"/>
      <c r="BW141" s="762"/>
      <c r="BX141" s="762"/>
      <c r="BY141" s="762"/>
      <c r="BZ141" s="762"/>
      <c r="CA141" s="762"/>
      <c r="CB141" s="762"/>
      <c r="CC141" s="762"/>
      <c r="CD141" s="762"/>
      <c r="CE141" s="762"/>
      <c r="CF141" s="762"/>
      <c r="CG141" s="762"/>
      <c r="CH141" s="762"/>
      <c r="CI141" s="762"/>
      <c r="CJ141" s="762"/>
      <c r="CK141" s="762"/>
      <c r="CL141" s="762"/>
      <c r="CM141" s="762"/>
      <c r="CN141" s="762"/>
      <c r="CO141" s="762"/>
      <c r="CP141" s="762"/>
      <c r="CQ141" s="762"/>
      <c r="CR141" s="762"/>
      <c r="CS141" s="762"/>
      <c r="CT141" s="762"/>
      <c r="CU141" s="762"/>
      <c r="CV141" s="762"/>
      <c r="CW141" s="762"/>
      <c r="CX141" s="762"/>
      <c r="CY141" s="762"/>
      <c r="CZ141" s="762"/>
      <c r="DA141" s="762"/>
      <c r="DB141" s="762"/>
      <c r="DC141" s="762"/>
      <c r="DD141" s="762"/>
      <c r="DE141" s="762"/>
      <c r="DF141" s="762"/>
      <c r="DG141" s="762"/>
      <c r="DH141" s="762"/>
      <c r="DI141" s="762"/>
      <c r="DJ141" s="762"/>
      <c r="DK141" s="762"/>
      <c r="DL141" s="762"/>
      <c r="DM141" s="762"/>
      <c r="DN141" s="762"/>
      <c r="DO141" s="762"/>
      <c r="DP141" s="762"/>
      <c r="DQ141" s="762"/>
      <c r="DR141" s="762"/>
      <c r="DS141" s="762"/>
      <c r="DT141" s="762"/>
      <c r="DU141" s="762"/>
      <c r="DV141" s="762"/>
      <c r="DW141" s="762"/>
      <c r="DX141" s="762"/>
      <c r="DY141" s="762"/>
      <c r="DZ141" s="762"/>
      <c r="EA141" s="762"/>
      <c r="EB141" s="762"/>
      <c r="EC141" s="762"/>
      <c r="ED141" s="762"/>
      <c r="EE141" s="762"/>
      <c r="EF141" s="762"/>
      <c r="EG141" s="762"/>
    </row>
    <row r="142" spans="2:137" x14ac:dyDescent="0.25">
      <c r="BL142" s="762"/>
      <c r="BM142" s="762"/>
      <c r="BN142" s="762"/>
      <c r="BO142" s="762"/>
      <c r="BP142" s="762"/>
      <c r="BQ142" s="762"/>
      <c r="BR142" s="762"/>
      <c r="BS142" s="762"/>
      <c r="BT142" s="762"/>
      <c r="BU142" s="762"/>
      <c r="BV142" s="762"/>
      <c r="BW142" s="762"/>
      <c r="BX142" s="762"/>
      <c r="BY142" s="762"/>
      <c r="BZ142" s="762"/>
      <c r="CA142" s="762"/>
      <c r="CB142" s="762"/>
      <c r="CC142" s="762"/>
      <c r="CD142" s="762"/>
      <c r="CE142" s="762"/>
      <c r="CF142" s="762"/>
      <c r="CG142" s="762"/>
      <c r="CH142" s="762"/>
      <c r="CI142" s="762"/>
      <c r="CJ142" s="762"/>
      <c r="CK142" s="762"/>
      <c r="CL142" s="762"/>
      <c r="CM142" s="762"/>
      <c r="CN142" s="762"/>
      <c r="CO142" s="762"/>
      <c r="CP142" s="762"/>
      <c r="CQ142" s="762"/>
      <c r="CR142" s="762"/>
      <c r="CS142" s="762"/>
      <c r="CT142" s="762"/>
      <c r="CU142" s="762"/>
      <c r="CV142" s="762"/>
      <c r="CW142" s="762"/>
      <c r="CX142" s="762"/>
      <c r="CY142" s="762"/>
      <c r="CZ142" s="762"/>
      <c r="DA142" s="762"/>
      <c r="DB142" s="762"/>
      <c r="DC142" s="762"/>
      <c r="DD142" s="762"/>
      <c r="DE142" s="762"/>
      <c r="DF142" s="762"/>
      <c r="DG142" s="762"/>
      <c r="DH142" s="762"/>
      <c r="DI142" s="762"/>
      <c r="DJ142" s="762"/>
      <c r="DK142" s="762"/>
      <c r="DL142" s="762"/>
      <c r="DM142" s="762"/>
      <c r="DN142" s="762"/>
      <c r="DO142" s="762"/>
      <c r="DP142" s="762"/>
      <c r="DQ142" s="762"/>
      <c r="DR142" s="762"/>
      <c r="DS142" s="762"/>
      <c r="DT142" s="762"/>
      <c r="DU142" s="762"/>
      <c r="DV142" s="762"/>
      <c r="DW142" s="762"/>
      <c r="DX142" s="762"/>
      <c r="DY142" s="762"/>
      <c r="DZ142" s="762"/>
      <c r="EA142" s="762"/>
      <c r="EB142" s="762"/>
      <c r="EC142" s="762"/>
      <c r="ED142" s="762"/>
      <c r="EE142" s="762"/>
      <c r="EF142" s="762"/>
      <c r="EG142" s="762"/>
    </row>
    <row r="143" spans="2:137" x14ac:dyDescent="0.25">
      <c r="BL143" s="762"/>
      <c r="BM143" s="762"/>
      <c r="BN143" s="762"/>
      <c r="BO143" s="762"/>
      <c r="BP143" s="762"/>
      <c r="BQ143" s="762"/>
      <c r="BR143" s="762"/>
      <c r="BS143" s="762"/>
      <c r="BT143" s="762"/>
      <c r="BU143" s="762"/>
      <c r="BV143" s="762"/>
      <c r="BW143" s="762"/>
      <c r="BX143" s="762"/>
      <c r="BY143" s="762"/>
      <c r="BZ143" s="762"/>
      <c r="CA143" s="762"/>
      <c r="CB143" s="762"/>
      <c r="CC143" s="762"/>
      <c r="CD143" s="762"/>
      <c r="CE143" s="762"/>
      <c r="CF143" s="762"/>
      <c r="CG143" s="762"/>
      <c r="CH143" s="762"/>
      <c r="CI143" s="762"/>
      <c r="CJ143" s="762"/>
      <c r="CK143" s="762"/>
      <c r="CL143" s="762"/>
      <c r="CM143" s="762"/>
      <c r="CN143" s="762"/>
      <c r="CO143" s="762"/>
      <c r="CP143" s="762"/>
      <c r="CQ143" s="762"/>
      <c r="CR143" s="762"/>
      <c r="CS143" s="762"/>
      <c r="CT143" s="762"/>
      <c r="CU143" s="762"/>
      <c r="CV143" s="762"/>
      <c r="CW143" s="762"/>
      <c r="CX143" s="762"/>
      <c r="CY143" s="762"/>
      <c r="CZ143" s="762"/>
      <c r="DA143" s="762"/>
      <c r="DB143" s="762"/>
      <c r="DC143" s="762"/>
      <c r="DD143" s="762"/>
      <c r="DE143" s="762"/>
      <c r="DF143" s="762"/>
      <c r="DG143" s="762"/>
      <c r="DH143" s="762"/>
      <c r="DI143" s="762"/>
      <c r="DJ143" s="762"/>
      <c r="DK143" s="762"/>
      <c r="DL143" s="762"/>
      <c r="DM143" s="762"/>
      <c r="DN143" s="762"/>
      <c r="DO143" s="762"/>
      <c r="DP143" s="762"/>
      <c r="DQ143" s="762"/>
      <c r="DR143" s="762"/>
      <c r="DS143" s="762"/>
      <c r="DT143" s="762"/>
      <c r="DU143" s="762"/>
      <c r="DV143" s="762"/>
      <c r="DW143" s="762"/>
      <c r="DX143" s="762"/>
      <c r="DY143" s="762"/>
      <c r="DZ143" s="762"/>
      <c r="EA143" s="762"/>
      <c r="EB143" s="762"/>
      <c r="EC143" s="762"/>
      <c r="ED143" s="762"/>
      <c r="EE143" s="762"/>
      <c r="EF143" s="762"/>
      <c r="EG143" s="762"/>
    </row>
    <row r="144" spans="2:137" x14ac:dyDescent="0.25">
      <c r="BL144" s="762"/>
      <c r="BM144" s="762"/>
      <c r="BN144" s="762"/>
      <c r="BO144" s="762"/>
      <c r="BP144" s="762"/>
      <c r="BQ144" s="762"/>
      <c r="BR144" s="762"/>
      <c r="BS144" s="762"/>
      <c r="BT144" s="762"/>
      <c r="BU144" s="762"/>
      <c r="BV144" s="762"/>
      <c r="BW144" s="762"/>
      <c r="BX144" s="762"/>
      <c r="BY144" s="762"/>
      <c r="BZ144" s="762"/>
      <c r="CA144" s="762"/>
      <c r="CB144" s="762"/>
      <c r="CC144" s="762"/>
      <c r="CD144" s="762"/>
      <c r="CE144" s="762"/>
      <c r="CF144" s="762"/>
      <c r="CG144" s="762"/>
      <c r="CH144" s="762"/>
      <c r="CI144" s="762"/>
      <c r="CJ144" s="762"/>
      <c r="CK144" s="762"/>
      <c r="CL144" s="762"/>
      <c r="CM144" s="762"/>
      <c r="CN144" s="762"/>
      <c r="CO144" s="762"/>
      <c r="CP144" s="762"/>
      <c r="CQ144" s="762"/>
      <c r="CR144" s="762"/>
      <c r="CS144" s="762"/>
      <c r="CT144" s="762"/>
      <c r="CU144" s="762"/>
      <c r="CV144" s="762"/>
      <c r="CW144" s="762"/>
      <c r="CX144" s="762"/>
      <c r="CY144" s="762"/>
      <c r="CZ144" s="762"/>
      <c r="DA144" s="762"/>
      <c r="DB144" s="762"/>
      <c r="DC144" s="762"/>
      <c r="DD144" s="762"/>
      <c r="DE144" s="762"/>
      <c r="DF144" s="762"/>
      <c r="DG144" s="762"/>
      <c r="DH144" s="762"/>
      <c r="DI144" s="762"/>
      <c r="DJ144" s="762"/>
      <c r="DK144" s="762"/>
      <c r="DL144" s="762"/>
      <c r="DM144" s="762"/>
      <c r="DN144" s="762"/>
      <c r="DO144" s="762"/>
      <c r="DP144" s="762"/>
      <c r="DQ144" s="762"/>
      <c r="DR144" s="762"/>
      <c r="DS144" s="762"/>
      <c r="DT144" s="762"/>
      <c r="DU144" s="762"/>
      <c r="DV144" s="762"/>
      <c r="DW144" s="762"/>
      <c r="DX144" s="762"/>
      <c r="DY144" s="762"/>
      <c r="DZ144" s="762"/>
      <c r="EA144" s="762"/>
      <c r="EB144" s="762"/>
      <c r="EC144" s="762"/>
      <c r="ED144" s="762"/>
      <c r="EE144" s="762"/>
      <c r="EF144" s="762"/>
      <c r="EG144" s="762"/>
    </row>
    <row r="145" spans="2:137" x14ac:dyDescent="0.25">
      <c r="BL145" s="762"/>
      <c r="BM145" s="762"/>
      <c r="BN145" s="762"/>
      <c r="BO145" s="762"/>
      <c r="BP145" s="762"/>
      <c r="BQ145" s="762"/>
      <c r="BR145" s="762"/>
      <c r="BS145" s="762"/>
      <c r="BT145" s="762"/>
      <c r="BU145" s="762"/>
      <c r="BV145" s="762"/>
      <c r="BW145" s="762"/>
      <c r="BX145" s="762"/>
      <c r="BY145" s="762"/>
      <c r="BZ145" s="762"/>
      <c r="CA145" s="762"/>
      <c r="CB145" s="762"/>
      <c r="CC145" s="762"/>
      <c r="CD145" s="762"/>
      <c r="CE145" s="762"/>
      <c r="CF145" s="762"/>
      <c r="CG145" s="762"/>
      <c r="CH145" s="762"/>
      <c r="CI145" s="762"/>
      <c r="CJ145" s="762"/>
      <c r="CK145" s="762"/>
      <c r="CL145" s="762"/>
      <c r="CM145" s="762"/>
      <c r="CN145" s="762"/>
      <c r="CO145" s="762"/>
      <c r="CP145" s="762"/>
      <c r="CQ145" s="762"/>
      <c r="CR145" s="762"/>
      <c r="CS145" s="762"/>
      <c r="CT145" s="762"/>
      <c r="CU145" s="762"/>
      <c r="CV145" s="762"/>
      <c r="CW145" s="762"/>
      <c r="CX145" s="762"/>
      <c r="CY145" s="762"/>
      <c r="CZ145" s="762"/>
      <c r="DA145" s="762"/>
      <c r="DB145" s="762"/>
      <c r="DC145" s="762"/>
      <c r="DD145" s="762"/>
      <c r="DE145" s="762"/>
      <c r="DF145" s="762"/>
      <c r="DG145" s="762"/>
      <c r="DH145" s="762"/>
      <c r="DI145" s="762"/>
      <c r="DJ145" s="762"/>
      <c r="DK145" s="762"/>
      <c r="DL145" s="762"/>
      <c r="DM145" s="762"/>
      <c r="DN145" s="762"/>
      <c r="DO145" s="762"/>
      <c r="DP145" s="762"/>
      <c r="DQ145" s="762"/>
      <c r="DR145" s="762"/>
      <c r="DS145" s="762"/>
      <c r="DT145" s="762"/>
      <c r="DU145" s="762"/>
      <c r="DV145" s="762"/>
      <c r="DW145" s="762"/>
      <c r="DX145" s="762"/>
      <c r="DY145" s="762"/>
      <c r="DZ145" s="762"/>
      <c r="EA145" s="762"/>
      <c r="EB145" s="762"/>
      <c r="EC145" s="762"/>
      <c r="ED145" s="762"/>
      <c r="EE145" s="762"/>
      <c r="EF145" s="762"/>
      <c r="EG145" s="762"/>
    </row>
    <row r="146" spans="2:137" x14ac:dyDescent="0.25">
      <c r="BL146" s="762"/>
      <c r="BM146" s="762"/>
      <c r="BN146" s="762"/>
      <c r="BO146" s="762"/>
      <c r="BP146" s="762"/>
      <c r="BQ146" s="762"/>
      <c r="BR146" s="762"/>
      <c r="BS146" s="762"/>
      <c r="BT146" s="762"/>
      <c r="BU146" s="762"/>
      <c r="BV146" s="762"/>
      <c r="BW146" s="762"/>
      <c r="BX146" s="762"/>
      <c r="BY146" s="762"/>
      <c r="BZ146" s="762"/>
      <c r="CA146" s="762"/>
      <c r="CB146" s="762"/>
      <c r="CC146" s="762"/>
      <c r="CD146" s="762"/>
      <c r="CE146" s="762"/>
      <c r="CF146" s="762"/>
      <c r="CG146" s="762"/>
      <c r="CH146" s="762"/>
      <c r="CI146" s="762"/>
      <c r="CJ146" s="762"/>
      <c r="CK146" s="762"/>
      <c r="CL146" s="762"/>
      <c r="CM146" s="762"/>
      <c r="CN146" s="762"/>
      <c r="CO146" s="762"/>
      <c r="CP146" s="762"/>
      <c r="CQ146" s="762"/>
      <c r="CR146" s="762"/>
      <c r="CS146" s="762"/>
      <c r="CT146" s="762"/>
      <c r="CU146" s="762"/>
      <c r="CV146" s="762"/>
      <c r="CW146" s="762"/>
      <c r="CX146" s="762"/>
      <c r="CY146" s="762"/>
      <c r="CZ146" s="762"/>
      <c r="DA146" s="762"/>
      <c r="DB146" s="762"/>
      <c r="DC146" s="762"/>
      <c r="DD146" s="762"/>
      <c r="DE146" s="762"/>
      <c r="DF146" s="762"/>
      <c r="DG146" s="762"/>
      <c r="DH146" s="762"/>
      <c r="DI146" s="762"/>
      <c r="DJ146" s="762"/>
      <c r="DK146" s="762"/>
      <c r="DL146" s="762"/>
      <c r="DM146" s="762"/>
      <c r="DN146" s="762"/>
      <c r="DO146" s="762"/>
      <c r="DP146" s="762"/>
      <c r="DQ146" s="762"/>
      <c r="DR146" s="762"/>
      <c r="DS146" s="762"/>
      <c r="DT146" s="762"/>
      <c r="DU146" s="762"/>
      <c r="DV146" s="762"/>
      <c r="DW146" s="762"/>
      <c r="DX146" s="762"/>
      <c r="DY146" s="762"/>
      <c r="DZ146" s="762"/>
      <c r="EA146" s="762"/>
      <c r="EB146" s="762"/>
      <c r="EC146" s="762"/>
      <c r="ED146" s="762"/>
      <c r="EE146" s="762"/>
      <c r="EF146" s="762"/>
      <c r="EG146" s="762"/>
    </row>
    <row r="147" spans="2:137" x14ac:dyDescent="0.25">
      <c r="BL147" s="762"/>
      <c r="BM147" s="762"/>
      <c r="BN147" s="762"/>
      <c r="BO147" s="762"/>
      <c r="BP147" s="762"/>
      <c r="BQ147" s="762"/>
      <c r="BR147" s="762"/>
      <c r="BS147" s="762"/>
      <c r="BT147" s="762"/>
      <c r="BU147" s="762"/>
      <c r="BV147" s="762"/>
      <c r="BW147" s="762"/>
      <c r="BX147" s="762"/>
      <c r="BY147" s="762"/>
      <c r="BZ147" s="762"/>
      <c r="CA147" s="762"/>
      <c r="CB147" s="762"/>
      <c r="CC147" s="762"/>
      <c r="CD147" s="762"/>
      <c r="CE147" s="762"/>
      <c r="CF147" s="762"/>
      <c r="CG147" s="762"/>
      <c r="CH147" s="762"/>
      <c r="CI147" s="762"/>
      <c r="CJ147" s="762"/>
      <c r="CK147" s="762"/>
      <c r="CL147" s="762"/>
      <c r="CM147" s="762"/>
      <c r="CN147" s="762"/>
      <c r="CO147" s="762"/>
      <c r="CP147" s="762"/>
      <c r="CQ147" s="762"/>
      <c r="CR147" s="762"/>
      <c r="CS147" s="762"/>
      <c r="CT147" s="762"/>
      <c r="CU147" s="762"/>
      <c r="CV147" s="762"/>
      <c r="CW147" s="762"/>
      <c r="CX147" s="762"/>
      <c r="CY147" s="762"/>
      <c r="CZ147" s="762"/>
      <c r="DA147" s="762"/>
      <c r="DB147" s="762"/>
      <c r="DC147" s="762"/>
      <c r="DD147" s="762"/>
      <c r="DE147" s="762"/>
      <c r="DF147" s="762"/>
      <c r="DG147" s="762"/>
      <c r="DH147" s="762"/>
      <c r="DI147" s="762"/>
      <c r="DJ147" s="762"/>
      <c r="DK147" s="762"/>
      <c r="DL147" s="762"/>
      <c r="DM147" s="762"/>
      <c r="DN147" s="762"/>
      <c r="DO147" s="762"/>
      <c r="DP147" s="762"/>
      <c r="DQ147" s="762"/>
      <c r="DR147" s="762"/>
      <c r="DS147" s="762"/>
      <c r="DT147" s="762"/>
      <c r="DU147" s="762"/>
      <c r="DV147" s="762"/>
      <c r="DW147" s="762"/>
      <c r="DX147" s="762"/>
      <c r="DY147" s="762"/>
      <c r="DZ147" s="762"/>
      <c r="EA147" s="762"/>
      <c r="EB147" s="762"/>
      <c r="EC147" s="762"/>
      <c r="ED147" s="762"/>
      <c r="EE147" s="762"/>
      <c r="EF147" s="762"/>
      <c r="EG147" s="762"/>
    </row>
    <row r="148" spans="2:137" x14ac:dyDescent="0.25">
      <c r="B148" s="842" t="s">
        <v>564</v>
      </c>
      <c r="C148" s="842">
        <v>2017</v>
      </c>
      <c r="D148" s="842">
        <v>2018</v>
      </c>
      <c r="E148" s="842">
        <v>2019</v>
      </c>
      <c r="F148" s="842">
        <v>2020</v>
      </c>
      <c r="G148" s="842">
        <v>2021</v>
      </c>
      <c r="H148" s="842">
        <v>2022</v>
      </c>
      <c r="BL148" s="762"/>
      <c r="BM148" s="762"/>
      <c r="BN148" s="762"/>
      <c r="BO148" s="762"/>
      <c r="BP148" s="762"/>
      <c r="BQ148" s="762"/>
      <c r="BR148" s="762"/>
      <c r="BS148" s="762"/>
      <c r="BT148" s="762"/>
      <c r="BU148" s="762"/>
      <c r="BV148" s="762"/>
      <c r="BW148" s="762"/>
      <c r="BX148" s="762"/>
      <c r="BY148" s="762"/>
      <c r="BZ148" s="762"/>
      <c r="CA148" s="762"/>
      <c r="CB148" s="762"/>
      <c r="CC148" s="762"/>
      <c r="CD148" s="762"/>
      <c r="CE148" s="762"/>
      <c r="CF148" s="762"/>
      <c r="CG148" s="762"/>
      <c r="CH148" s="762"/>
      <c r="CI148" s="762"/>
      <c r="CJ148" s="762"/>
      <c r="CK148" s="762"/>
      <c r="CL148" s="762"/>
      <c r="CM148" s="762"/>
      <c r="CN148" s="762"/>
      <c r="CO148" s="762"/>
      <c r="CP148" s="762"/>
      <c r="CQ148" s="762"/>
      <c r="CR148" s="762"/>
      <c r="CS148" s="762"/>
      <c r="CT148" s="762"/>
      <c r="CU148" s="762"/>
      <c r="CV148" s="762"/>
      <c r="CW148" s="762"/>
      <c r="CX148" s="762"/>
      <c r="CY148" s="762"/>
      <c r="CZ148" s="762"/>
      <c r="DA148" s="762"/>
      <c r="DB148" s="762"/>
      <c r="DC148" s="762"/>
      <c r="DD148" s="762"/>
      <c r="DE148" s="762"/>
      <c r="DF148" s="762"/>
      <c r="DG148" s="762"/>
      <c r="DH148" s="762"/>
      <c r="DI148" s="762"/>
      <c r="DJ148" s="762"/>
      <c r="DK148" s="762"/>
      <c r="DL148" s="762"/>
      <c r="DM148" s="762"/>
      <c r="DN148" s="762"/>
      <c r="DO148" s="762"/>
      <c r="DP148" s="762"/>
      <c r="DQ148" s="762"/>
      <c r="DR148" s="762"/>
      <c r="DS148" s="762"/>
      <c r="DT148" s="762"/>
      <c r="DU148" s="762"/>
      <c r="DV148" s="762"/>
      <c r="DW148" s="762"/>
      <c r="DX148" s="762"/>
      <c r="DY148" s="762"/>
      <c r="DZ148" s="762"/>
      <c r="EA148" s="762"/>
      <c r="EB148" s="762"/>
      <c r="EC148" s="762"/>
      <c r="ED148" s="762"/>
      <c r="EE148" s="762"/>
      <c r="EF148" s="762"/>
      <c r="EG148" s="762"/>
    </row>
    <row r="149" spans="2:137" x14ac:dyDescent="0.25">
      <c r="B149" s="842" t="s">
        <v>46</v>
      </c>
      <c r="C149" s="843">
        <v>9.2688294894958778E-2</v>
      </c>
      <c r="D149" s="843">
        <v>8.160632808835433E-2</v>
      </c>
      <c r="E149" s="843">
        <v>8.3333333333333259E-2</v>
      </c>
      <c r="F149" s="843">
        <v>0.55573692926425355</v>
      </c>
      <c r="G149" s="843">
        <v>0.52108408903544923</v>
      </c>
      <c r="H149" s="843">
        <v>0.16074731317170698</v>
      </c>
      <c r="BL149" s="762"/>
      <c r="BM149" s="762"/>
      <c r="BN149" s="762"/>
      <c r="BO149" s="762"/>
      <c r="BP149" s="762"/>
      <c r="BQ149" s="762"/>
      <c r="BR149" s="762"/>
      <c r="BS149" s="762"/>
      <c r="BT149" s="762"/>
      <c r="BU149" s="762"/>
      <c r="BV149" s="762"/>
      <c r="BW149" s="762"/>
      <c r="BX149" s="762"/>
      <c r="BY149" s="762"/>
      <c r="BZ149" s="762"/>
      <c r="CA149" s="762"/>
      <c r="CB149" s="762"/>
      <c r="CC149" s="762"/>
      <c r="CD149" s="762"/>
      <c r="CE149" s="762"/>
      <c r="CF149" s="762"/>
      <c r="CG149" s="762"/>
      <c r="CH149" s="762"/>
      <c r="CI149" s="762"/>
      <c r="CJ149" s="762"/>
      <c r="CK149" s="762"/>
      <c r="CL149" s="762"/>
      <c r="CM149" s="762"/>
      <c r="CN149" s="762"/>
      <c r="CO149" s="762"/>
      <c r="CP149" s="762"/>
      <c r="CQ149" s="762"/>
      <c r="CR149" s="762"/>
      <c r="CS149" s="762"/>
      <c r="CT149" s="762"/>
      <c r="CU149" s="762"/>
      <c r="CV149" s="762"/>
      <c r="CW149" s="762"/>
      <c r="CX149" s="762"/>
      <c r="CY149" s="762"/>
      <c r="CZ149" s="762"/>
      <c r="DA149" s="762"/>
      <c r="DB149" s="762"/>
      <c r="DC149" s="762"/>
      <c r="DD149" s="762"/>
      <c r="DE149" s="762"/>
      <c r="DF149" s="762"/>
      <c r="DG149" s="762"/>
      <c r="DH149" s="762"/>
      <c r="DI149" s="762"/>
      <c r="DJ149" s="762"/>
      <c r="DK149" s="762"/>
      <c r="DL149" s="762"/>
      <c r="DM149" s="762"/>
      <c r="DN149" s="762"/>
      <c r="DO149" s="762"/>
      <c r="DP149" s="762"/>
      <c r="DQ149" s="762"/>
      <c r="DR149" s="762"/>
      <c r="DS149" s="762"/>
      <c r="DT149" s="762"/>
      <c r="DU149" s="762"/>
      <c r="DV149" s="762"/>
      <c r="DW149" s="762"/>
      <c r="DX149" s="762"/>
      <c r="DY149" s="762"/>
      <c r="DZ149" s="762"/>
      <c r="EA149" s="762"/>
      <c r="EB149" s="762"/>
      <c r="EC149" s="762"/>
      <c r="ED149" s="762"/>
      <c r="EE149" s="762"/>
      <c r="EF149" s="762"/>
      <c r="EG149" s="762"/>
    </row>
    <row r="150" spans="2:137" x14ac:dyDescent="0.25">
      <c r="B150" s="842" t="s">
        <v>265</v>
      </c>
      <c r="C150" s="843">
        <v>0.17141159026828956</v>
      </c>
      <c r="D150" s="843">
        <v>0.15355147365121691</v>
      </c>
      <c r="E150" s="843">
        <v>0.16256355755087171</v>
      </c>
      <c r="F150" s="843">
        <v>0.58174720101167821</v>
      </c>
      <c r="G150" s="843">
        <v>0.47387115217052689</v>
      </c>
      <c r="H150" s="843">
        <v>0.21074781436237411</v>
      </c>
      <c r="BL150" s="762"/>
      <c r="BM150" s="762"/>
      <c r="BN150" s="762"/>
      <c r="BO150" s="762"/>
      <c r="BP150" s="762"/>
      <c r="BQ150" s="762"/>
      <c r="BR150" s="762"/>
      <c r="BS150" s="762"/>
      <c r="BT150" s="762"/>
      <c r="BU150" s="762"/>
      <c r="BV150" s="762"/>
      <c r="BW150" s="762"/>
      <c r="BX150" s="762"/>
      <c r="BY150" s="762"/>
      <c r="BZ150" s="762"/>
      <c r="CA150" s="762"/>
      <c r="CB150" s="762"/>
      <c r="CC150" s="762"/>
      <c r="CD150" s="762"/>
      <c r="CE150" s="762"/>
      <c r="CF150" s="762"/>
      <c r="CG150" s="762"/>
      <c r="CH150" s="762"/>
      <c r="CI150" s="762"/>
      <c r="CJ150" s="762"/>
      <c r="CK150" s="762"/>
      <c r="CL150" s="762"/>
      <c r="CM150" s="762"/>
      <c r="CN150" s="762"/>
      <c r="CO150" s="762"/>
      <c r="CP150" s="762"/>
      <c r="CQ150" s="762"/>
      <c r="CR150" s="762"/>
      <c r="CS150" s="762"/>
      <c r="CT150" s="762"/>
      <c r="CU150" s="762"/>
      <c r="CV150" s="762"/>
      <c r="CW150" s="762"/>
      <c r="CX150" s="762"/>
      <c r="CY150" s="762"/>
      <c r="CZ150" s="762"/>
      <c r="DA150" s="762"/>
      <c r="DB150" s="762"/>
      <c r="DC150" s="762"/>
      <c r="DD150" s="762"/>
      <c r="DE150" s="762"/>
      <c r="DF150" s="762"/>
      <c r="DG150" s="762"/>
      <c r="DH150" s="762"/>
      <c r="DI150" s="762"/>
      <c r="DJ150" s="762"/>
      <c r="DK150" s="762"/>
      <c r="DL150" s="762"/>
      <c r="DM150" s="762"/>
      <c r="DN150" s="762"/>
      <c r="DO150" s="762"/>
      <c r="DP150" s="762"/>
      <c r="DQ150" s="762"/>
      <c r="DR150" s="762"/>
      <c r="DS150" s="762"/>
      <c r="DT150" s="762"/>
      <c r="DU150" s="762"/>
      <c r="DV150" s="762"/>
      <c r="DW150" s="762"/>
      <c r="DX150" s="762"/>
      <c r="DY150" s="762"/>
      <c r="DZ150" s="762"/>
      <c r="EA150" s="762"/>
      <c r="EB150" s="762"/>
      <c r="EC150" s="762"/>
      <c r="ED150" s="762"/>
      <c r="EE150" s="762"/>
      <c r="EF150" s="762"/>
      <c r="EG150" s="762"/>
    </row>
    <row r="151" spans="2:137" x14ac:dyDescent="0.25">
      <c r="B151" s="842" t="s">
        <v>272</v>
      </c>
      <c r="C151" s="843">
        <v>8.5276665759778214E-2</v>
      </c>
      <c r="D151" s="843">
        <v>0.12386785106862552</v>
      </c>
      <c r="E151" s="843">
        <v>0.10684928679674732</v>
      </c>
      <c r="F151" s="843">
        <v>0.48562658125014502</v>
      </c>
      <c r="G151" s="843">
        <v>0.35704960014094156</v>
      </c>
      <c r="H151" s="843">
        <v>0.14784623507862826</v>
      </c>
      <c r="BL151" s="762"/>
      <c r="BM151" s="762"/>
      <c r="BN151" s="762"/>
      <c r="BO151" s="762"/>
      <c r="BP151" s="762"/>
      <c r="BQ151" s="762"/>
      <c r="BR151" s="762"/>
      <c r="BS151" s="762"/>
      <c r="BT151" s="762"/>
      <c r="BU151" s="762"/>
      <c r="BV151" s="762"/>
      <c r="BW151" s="762"/>
      <c r="BX151" s="762"/>
      <c r="BY151" s="762"/>
      <c r="BZ151" s="762"/>
      <c r="CA151" s="762"/>
      <c r="CB151" s="762"/>
      <c r="CC151" s="762"/>
      <c r="CD151" s="762"/>
      <c r="CE151" s="762"/>
      <c r="CF151" s="762"/>
      <c r="CG151" s="762"/>
      <c r="CH151" s="762"/>
      <c r="CI151" s="762"/>
      <c r="CJ151" s="762"/>
      <c r="CK151" s="762"/>
      <c r="CL151" s="762"/>
      <c r="CM151" s="762"/>
      <c r="CN151" s="762"/>
      <c r="CO151" s="762"/>
      <c r="CP151" s="762"/>
      <c r="CQ151" s="762"/>
      <c r="CR151" s="762"/>
      <c r="CS151" s="762"/>
      <c r="CT151" s="762"/>
      <c r="CU151" s="762"/>
      <c r="CV151" s="762"/>
      <c r="CW151" s="762"/>
      <c r="CX151" s="762"/>
      <c r="CY151" s="762"/>
      <c r="CZ151" s="762"/>
      <c r="DA151" s="762"/>
      <c r="DB151" s="762"/>
      <c r="DC151" s="762"/>
      <c r="DD151" s="762"/>
      <c r="DE151" s="762"/>
      <c r="DF151" s="762"/>
      <c r="DG151" s="762"/>
      <c r="DH151" s="762"/>
      <c r="DI151" s="762"/>
      <c r="DJ151" s="762"/>
      <c r="DK151" s="762"/>
      <c r="DL151" s="762"/>
      <c r="DM151" s="762"/>
      <c r="DN151" s="762"/>
      <c r="DO151" s="762"/>
      <c r="DP151" s="762"/>
      <c r="DQ151" s="762"/>
      <c r="DR151" s="762"/>
      <c r="DS151" s="762"/>
      <c r="DT151" s="762"/>
      <c r="DU151" s="762"/>
      <c r="DV151" s="762"/>
      <c r="DW151" s="762"/>
      <c r="DX151" s="762"/>
      <c r="DY151" s="762"/>
      <c r="DZ151" s="762"/>
      <c r="EA151" s="762"/>
      <c r="EB151" s="762"/>
      <c r="EC151" s="762"/>
      <c r="ED151" s="762"/>
      <c r="EE151" s="762"/>
      <c r="EF151" s="762"/>
      <c r="EG151" s="762"/>
    </row>
    <row r="152" spans="2:137" x14ac:dyDescent="0.25">
      <c r="B152" s="842" t="s">
        <v>270</v>
      </c>
      <c r="C152" s="843">
        <v>8.2504570189043225E-2</v>
      </c>
      <c r="D152" s="843">
        <v>0.12618755610063892</v>
      </c>
      <c r="E152" s="843">
        <v>9.9959184779479182E-2</v>
      </c>
      <c r="F152" s="843">
        <v>0.41145157597496751</v>
      </c>
      <c r="G152" s="843">
        <v>0.37477963412959336</v>
      </c>
      <c r="H152" s="843">
        <v>0.15005900687400331</v>
      </c>
      <c r="BL152" s="762"/>
      <c r="BM152" s="762"/>
      <c r="BN152" s="762"/>
      <c r="BO152" s="762"/>
      <c r="BP152" s="762"/>
      <c r="BQ152" s="762"/>
      <c r="BR152" s="762"/>
      <c r="BS152" s="762"/>
      <c r="BT152" s="762"/>
      <c r="BU152" s="762"/>
      <c r="BV152" s="762"/>
      <c r="BW152" s="762"/>
      <c r="BX152" s="762"/>
      <c r="BY152" s="762"/>
      <c r="BZ152" s="762"/>
      <c r="CA152" s="762"/>
      <c r="CB152" s="762"/>
      <c r="CC152" s="762"/>
      <c r="CD152" s="762"/>
      <c r="CE152" s="762"/>
      <c r="CF152" s="762"/>
      <c r="CG152" s="762"/>
      <c r="CH152" s="762"/>
      <c r="CI152" s="762"/>
      <c r="CJ152" s="762"/>
      <c r="CK152" s="762"/>
      <c r="CL152" s="762"/>
      <c r="CM152" s="762"/>
      <c r="CN152" s="762"/>
      <c r="CO152" s="762"/>
      <c r="CP152" s="762"/>
      <c r="CQ152" s="762"/>
      <c r="CR152" s="762"/>
      <c r="CS152" s="762"/>
      <c r="CT152" s="762"/>
      <c r="CU152" s="762"/>
      <c r="CV152" s="762"/>
      <c r="CW152" s="762"/>
      <c r="CX152" s="762"/>
      <c r="CY152" s="762"/>
      <c r="CZ152" s="762"/>
      <c r="DA152" s="762"/>
      <c r="DB152" s="762"/>
      <c r="DC152" s="762"/>
      <c r="DD152" s="762"/>
      <c r="DE152" s="762"/>
      <c r="DF152" s="762"/>
      <c r="DG152" s="762"/>
      <c r="DH152" s="762"/>
      <c r="DI152" s="762"/>
      <c r="DJ152" s="762"/>
      <c r="DK152" s="762"/>
      <c r="DL152" s="762"/>
      <c r="DM152" s="762"/>
      <c r="DN152" s="762"/>
      <c r="DO152" s="762"/>
      <c r="DP152" s="762"/>
      <c r="DQ152" s="762"/>
      <c r="DR152" s="762"/>
      <c r="DS152" s="762"/>
      <c r="DT152" s="762"/>
      <c r="DU152" s="762"/>
      <c r="DV152" s="762"/>
      <c r="DW152" s="762"/>
      <c r="DX152" s="762"/>
      <c r="DY152" s="762"/>
      <c r="DZ152" s="762"/>
      <c r="EA152" s="762"/>
      <c r="EB152" s="762"/>
      <c r="EC152" s="762"/>
      <c r="ED152" s="762"/>
      <c r="EE152" s="762"/>
      <c r="EF152" s="762"/>
      <c r="EG152" s="762"/>
    </row>
    <row r="153" spans="2:137" x14ac:dyDescent="0.25">
      <c r="BL153" s="762"/>
      <c r="BM153" s="762"/>
      <c r="BN153" s="762"/>
      <c r="BO153" s="762"/>
      <c r="BP153" s="762"/>
      <c r="BQ153" s="762"/>
      <c r="BR153" s="762"/>
      <c r="BS153" s="762"/>
      <c r="BT153" s="762"/>
      <c r="BU153" s="762"/>
      <c r="BV153" s="762"/>
      <c r="BW153" s="762"/>
      <c r="BX153" s="762"/>
      <c r="BY153" s="762"/>
      <c r="BZ153" s="762"/>
      <c r="CA153" s="762"/>
      <c r="CB153" s="762"/>
      <c r="CC153" s="762"/>
      <c r="CD153" s="762"/>
      <c r="CE153" s="762"/>
      <c r="CF153" s="762"/>
      <c r="CG153" s="762"/>
      <c r="CH153" s="762"/>
      <c r="CI153" s="762"/>
      <c r="CJ153" s="762"/>
      <c r="CK153" s="762"/>
      <c r="CL153" s="762"/>
      <c r="CM153" s="762"/>
      <c r="CN153" s="762"/>
      <c r="CO153" s="762"/>
      <c r="CP153" s="762"/>
      <c r="CQ153" s="762"/>
      <c r="CR153" s="762"/>
      <c r="CS153" s="762"/>
      <c r="CT153" s="762"/>
      <c r="CU153" s="762"/>
      <c r="CV153" s="762"/>
      <c r="CW153" s="762"/>
      <c r="CX153" s="762"/>
      <c r="CY153" s="762"/>
      <c r="CZ153" s="762"/>
      <c r="DA153" s="762"/>
      <c r="DB153" s="762"/>
      <c r="DC153" s="762"/>
      <c r="DD153" s="762"/>
      <c r="DE153" s="762"/>
      <c r="DF153" s="762"/>
      <c r="DG153" s="762"/>
      <c r="DH153" s="762"/>
      <c r="DI153" s="762"/>
      <c r="DJ153" s="762"/>
      <c r="DK153" s="762"/>
      <c r="DL153" s="762"/>
      <c r="DM153" s="762"/>
      <c r="DN153" s="762"/>
      <c r="DO153" s="762"/>
      <c r="DP153" s="762"/>
      <c r="DQ153" s="762"/>
      <c r="DR153" s="762"/>
      <c r="DS153" s="762"/>
      <c r="DT153" s="762"/>
      <c r="DU153" s="762"/>
      <c r="DV153" s="762"/>
      <c r="DW153" s="762"/>
      <c r="DX153" s="762"/>
      <c r="DY153" s="762"/>
      <c r="DZ153" s="762"/>
      <c r="EA153" s="762"/>
      <c r="EB153" s="762"/>
      <c r="EC153" s="762"/>
      <c r="ED153" s="762"/>
      <c r="EE153" s="762"/>
      <c r="EF153" s="762"/>
      <c r="EG153" s="762"/>
    </row>
    <row r="154" spans="2:137" x14ac:dyDescent="0.25">
      <c r="BL154" s="762"/>
      <c r="BM154" s="762"/>
      <c r="BN154" s="762"/>
      <c r="BO154" s="762"/>
      <c r="BP154" s="762"/>
      <c r="BQ154" s="762"/>
      <c r="BR154" s="762"/>
      <c r="BS154" s="762"/>
      <c r="BT154" s="762"/>
      <c r="BU154" s="762"/>
      <c r="BV154" s="762"/>
      <c r="BW154" s="762"/>
      <c r="BX154" s="762"/>
      <c r="BY154" s="762"/>
      <c r="BZ154" s="762"/>
      <c r="CA154" s="762"/>
      <c r="CB154" s="762"/>
      <c r="CC154" s="762"/>
      <c r="CD154" s="762"/>
      <c r="CE154" s="762"/>
      <c r="CF154" s="762"/>
      <c r="CG154" s="762"/>
      <c r="CH154" s="762"/>
      <c r="CI154" s="762"/>
      <c r="CJ154" s="762"/>
      <c r="CK154" s="762"/>
      <c r="CL154" s="762"/>
      <c r="CM154" s="762"/>
      <c r="CN154" s="762"/>
      <c r="CO154" s="762"/>
      <c r="CP154" s="762"/>
      <c r="CQ154" s="762"/>
      <c r="CR154" s="762"/>
      <c r="CS154" s="762"/>
      <c r="CT154" s="762"/>
      <c r="CU154" s="762"/>
      <c r="CV154" s="762"/>
      <c r="CW154" s="762"/>
      <c r="CX154" s="762"/>
      <c r="CY154" s="762"/>
      <c r="CZ154" s="762"/>
      <c r="DA154" s="762"/>
      <c r="DB154" s="762"/>
      <c r="DC154" s="762"/>
      <c r="DD154" s="762"/>
      <c r="DE154" s="762"/>
      <c r="DF154" s="762"/>
      <c r="DG154" s="762"/>
      <c r="DH154" s="762"/>
      <c r="DI154" s="762"/>
      <c r="DJ154" s="762"/>
      <c r="DK154" s="762"/>
      <c r="DL154" s="762"/>
      <c r="DM154" s="762"/>
      <c r="DN154" s="762"/>
      <c r="DO154" s="762"/>
      <c r="DP154" s="762"/>
      <c r="DQ154" s="762"/>
      <c r="DR154" s="762"/>
      <c r="DS154" s="762"/>
      <c r="DT154" s="762"/>
      <c r="DU154" s="762"/>
      <c r="DV154" s="762"/>
      <c r="DW154" s="762"/>
      <c r="DX154" s="762"/>
      <c r="DY154" s="762"/>
      <c r="DZ154" s="762"/>
      <c r="EA154" s="762"/>
      <c r="EB154" s="762"/>
      <c r="EC154" s="762"/>
      <c r="ED154" s="762"/>
      <c r="EE154" s="762"/>
      <c r="EF154" s="762"/>
      <c r="EG154" s="762"/>
    </row>
    <row r="155" spans="2:137" x14ac:dyDescent="0.25">
      <c r="BL155" s="762"/>
      <c r="BM155" s="762"/>
      <c r="BN155" s="762"/>
      <c r="BO155" s="762"/>
      <c r="BP155" s="762"/>
      <c r="BQ155" s="762"/>
      <c r="BR155" s="762"/>
      <c r="BS155" s="762"/>
      <c r="BT155" s="762"/>
      <c r="BU155" s="762"/>
      <c r="BV155" s="762"/>
      <c r="BW155" s="762"/>
      <c r="BX155" s="762"/>
      <c r="BY155" s="762"/>
      <c r="BZ155" s="762"/>
      <c r="CA155" s="762"/>
      <c r="CB155" s="762"/>
      <c r="CC155" s="762"/>
      <c r="CD155" s="762"/>
      <c r="CE155" s="762"/>
      <c r="CF155" s="762"/>
      <c r="CG155" s="762"/>
      <c r="CH155" s="762"/>
      <c r="CI155" s="762"/>
      <c r="CJ155" s="762"/>
      <c r="CK155" s="762"/>
      <c r="CL155" s="762"/>
      <c r="CM155" s="762"/>
      <c r="CN155" s="762"/>
      <c r="CO155" s="762"/>
      <c r="CP155" s="762"/>
      <c r="CQ155" s="762"/>
      <c r="CR155" s="762"/>
      <c r="CS155" s="762"/>
      <c r="CT155" s="762"/>
      <c r="CU155" s="762"/>
      <c r="CV155" s="762"/>
      <c r="CW155" s="762"/>
      <c r="CX155" s="762"/>
      <c r="CY155" s="762"/>
      <c r="CZ155" s="762"/>
      <c r="DA155" s="762"/>
      <c r="DB155" s="762"/>
      <c r="DC155" s="762"/>
      <c r="DD155" s="762"/>
      <c r="DE155" s="762"/>
      <c r="DF155" s="762"/>
      <c r="DG155" s="762"/>
      <c r="DH155" s="762"/>
      <c r="DI155" s="762"/>
      <c r="DJ155" s="762"/>
      <c r="DK155" s="762"/>
      <c r="DL155" s="762"/>
      <c r="DM155" s="762"/>
      <c r="DN155" s="762"/>
      <c r="DO155" s="762"/>
      <c r="DP155" s="762"/>
      <c r="DQ155" s="762"/>
      <c r="DR155" s="762"/>
      <c r="DS155" s="762"/>
      <c r="DT155" s="762"/>
      <c r="DU155" s="762"/>
      <c r="DV155" s="762"/>
      <c r="DW155" s="762"/>
      <c r="DX155" s="762"/>
      <c r="DY155" s="762"/>
      <c r="DZ155" s="762"/>
      <c r="EA155" s="762"/>
      <c r="EB155" s="762"/>
      <c r="EC155" s="762"/>
      <c r="ED155" s="762"/>
      <c r="EE155" s="762"/>
      <c r="EF155" s="762"/>
      <c r="EG155" s="762"/>
    </row>
    <row r="156" spans="2:137" x14ac:dyDescent="0.25">
      <c r="BL156" s="762"/>
      <c r="BM156" s="762"/>
      <c r="BN156" s="762"/>
      <c r="BO156" s="762"/>
      <c r="BP156" s="762"/>
      <c r="BQ156" s="762"/>
      <c r="BR156" s="762"/>
      <c r="BS156" s="762"/>
      <c r="BT156" s="762"/>
      <c r="BU156" s="762"/>
      <c r="BV156" s="762"/>
      <c r="BW156" s="762"/>
      <c r="BX156" s="762"/>
      <c r="BY156" s="762"/>
      <c r="BZ156" s="762"/>
      <c r="CA156" s="762"/>
      <c r="CB156" s="762"/>
      <c r="CC156" s="762"/>
      <c r="CD156" s="762"/>
      <c r="CE156" s="762"/>
      <c r="CF156" s="762"/>
      <c r="CG156" s="762"/>
      <c r="CH156" s="762"/>
      <c r="CI156" s="762"/>
      <c r="CJ156" s="762"/>
      <c r="CK156" s="762"/>
      <c r="CL156" s="762"/>
      <c r="CM156" s="762"/>
      <c r="CN156" s="762"/>
      <c r="CO156" s="762"/>
      <c r="CP156" s="762"/>
      <c r="CQ156" s="762"/>
      <c r="CR156" s="762"/>
      <c r="CS156" s="762"/>
      <c r="CT156" s="762"/>
      <c r="CU156" s="762"/>
      <c r="CV156" s="762"/>
      <c r="CW156" s="762"/>
      <c r="CX156" s="762"/>
      <c r="CY156" s="762"/>
      <c r="CZ156" s="762"/>
      <c r="DA156" s="762"/>
      <c r="DB156" s="762"/>
      <c r="DC156" s="762"/>
      <c r="DD156" s="762"/>
      <c r="DE156" s="762"/>
      <c r="DF156" s="762"/>
      <c r="DG156" s="762"/>
      <c r="DH156" s="762"/>
      <c r="DI156" s="762"/>
      <c r="DJ156" s="762"/>
      <c r="DK156" s="762"/>
      <c r="DL156" s="762"/>
      <c r="DM156" s="762"/>
      <c r="DN156" s="762"/>
      <c r="DO156" s="762"/>
      <c r="DP156" s="762"/>
      <c r="DQ156" s="762"/>
      <c r="DR156" s="762"/>
      <c r="DS156" s="762"/>
      <c r="DT156" s="762"/>
      <c r="DU156" s="762"/>
      <c r="DV156" s="762"/>
      <c r="DW156" s="762"/>
      <c r="DX156" s="762"/>
      <c r="DY156" s="762"/>
      <c r="DZ156" s="762"/>
      <c r="EA156" s="762"/>
      <c r="EB156" s="762"/>
      <c r="EC156" s="762"/>
      <c r="ED156" s="762"/>
      <c r="EE156" s="762"/>
      <c r="EF156" s="762"/>
      <c r="EG156" s="762"/>
    </row>
    <row r="157" spans="2:137" x14ac:dyDescent="0.25">
      <c r="BL157" s="762"/>
      <c r="BM157" s="762"/>
      <c r="BN157" s="762"/>
      <c r="BO157" s="762"/>
      <c r="BP157" s="762"/>
      <c r="BQ157" s="762"/>
      <c r="BR157" s="762"/>
      <c r="BS157" s="762"/>
      <c r="BT157" s="762"/>
      <c r="BU157" s="762"/>
      <c r="BV157" s="762"/>
      <c r="BW157" s="762"/>
      <c r="BX157" s="762"/>
      <c r="BY157" s="762"/>
      <c r="BZ157" s="762"/>
      <c r="CA157" s="762"/>
      <c r="CB157" s="762"/>
      <c r="CC157" s="762"/>
      <c r="CD157" s="762"/>
      <c r="CE157" s="762"/>
      <c r="CF157" s="762"/>
      <c r="CG157" s="762"/>
      <c r="CH157" s="762"/>
      <c r="CI157" s="762"/>
      <c r="CJ157" s="762"/>
      <c r="CK157" s="762"/>
      <c r="CL157" s="762"/>
      <c r="CM157" s="762"/>
      <c r="CN157" s="762"/>
      <c r="CO157" s="762"/>
      <c r="CP157" s="762"/>
      <c r="CQ157" s="762"/>
      <c r="CR157" s="762"/>
      <c r="CS157" s="762"/>
      <c r="CT157" s="762"/>
      <c r="CU157" s="762"/>
      <c r="CV157" s="762"/>
      <c r="CW157" s="762"/>
      <c r="CX157" s="762"/>
      <c r="CY157" s="762"/>
      <c r="CZ157" s="762"/>
      <c r="DA157" s="762"/>
      <c r="DB157" s="762"/>
      <c r="DC157" s="762"/>
      <c r="DD157" s="762"/>
      <c r="DE157" s="762"/>
      <c r="DF157" s="762"/>
      <c r="DG157" s="762"/>
      <c r="DH157" s="762"/>
      <c r="DI157" s="762"/>
      <c r="DJ157" s="762"/>
      <c r="DK157" s="762"/>
      <c r="DL157" s="762"/>
      <c r="DM157" s="762"/>
      <c r="DN157" s="762"/>
      <c r="DO157" s="762"/>
      <c r="DP157" s="762"/>
      <c r="DQ157" s="762"/>
      <c r="DR157" s="762"/>
      <c r="DS157" s="762"/>
      <c r="DT157" s="762"/>
      <c r="DU157" s="762"/>
      <c r="DV157" s="762"/>
      <c r="DW157" s="762"/>
      <c r="DX157" s="762"/>
      <c r="DY157" s="762"/>
      <c r="DZ157" s="762"/>
      <c r="EA157" s="762"/>
      <c r="EB157" s="762"/>
      <c r="EC157" s="762"/>
      <c r="ED157" s="762"/>
      <c r="EE157" s="762"/>
      <c r="EF157" s="762"/>
      <c r="EG157" s="762"/>
    </row>
    <row r="158" spans="2:137" x14ac:dyDescent="0.25">
      <c r="BL158" s="762"/>
      <c r="BM158" s="762"/>
      <c r="BN158" s="762"/>
      <c r="BO158" s="762"/>
      <c r="BP158" s="762"/>
      <c r="BQ158" s="762"/>
      <c r="BR158" s="762"/>
      <c r="BS158" s="762"/>
      <c r="BT158" s="762"/>
      <c r="BU158" s="762"/>
      <c r="BV158" s="762"/>
      <c r="BW158" s="762"/>
      <c r="BX158" s="762"/>
      <c r="BY158" s="762"/>
      <c r="BZ158" s="762"/>
      <c r="CA158" s="762"/>
      <c r="CB158" s="762"/>
      <c r="CC158" s="762"/>
      <c r="CD158" s="762"/>
      <c r="CE158" s="762"/>
      <c r="CF158" s="762"/>
      <c r="CG158" s="762"/>
      <c r="CH158" s="762"/>
      <c r="CI158" s="762"/>
      <c r="CJ158" s="762"/>
      <c r="CK158" s="762"/>
      <c r="CL158" s="762"/>
      <c r="CM158" s="762"/>
      <c r="CN158" s="762"/>
      <c r="CO158" s="762"/>
      <c r="CP158" s="762"/>
      <c r="CQ158" s="762"/>
      <c r="CR158" s="762"/>
      <c r="CS158" s="762"/>
      <c r="CT158" s="762"/>
      <c r="CU158" s="762"/>
      <c r="CV158" s="762"/>
      <c r="CW158" s="762"/>
      <c r="CX158" s="762"/>
      <c r="CY158" s="762"/>
      <c r="CZ158" s="762"/>
      <c r="DA158" s="762"/>
      <c r="DB158" s="762"/>
      <c r="DC158" s="762"/>
      <c r="DD158" s="762"/>
      <c r="DE158" s="762"/>
      <c r="DF158" s="762"/>
      <c r="DG158" s="762"/>
      <c r="DH158" s="762"/>
      <c r="DI158" s="762"/>
      <c r="DJ158" s="762"/>
      <c r="DK158" s="762"/>
      <c r="DL158" s="762"/>
      <c r="DM158" s="762"/>
      <c r="DN158" s="762"/>
      <c r="DO158" s="762"/>
      <c r="DP158" s="762"/>
      <c r="DQ158" s="762"/>
      <c r="DR158" s="762"/>
      <c r="DS158" s="762"/>
      <c r="DT158" s="762"/>
      <c r="DU158" s="762"/>
      <c r="DV158" s="762"/>
      <c r="DW158" s="762"/>
      <c r="DX158" s="762"/>
      <c r="DY158" s="762"/>
      <c r="DZ158" s="762"/>
      <c r="EA158" s="762"/>
      <c r="EB158" s="762"/>
      <c r="EC158" s="762"/>
      <c r="ED158" s="762"/>
      <c r="EE158" s="762"/>
      <c r="EF158" s="762"/>
      <c r="EG158" s="762"/>
    </row>
    <row r="159" spans="2:137" x14ac:dyDescent="0.25">
      <c r="BL159" s="762"/>
      <c r="BM159" s="762"/>
      <c r="BN159" s="762"/>
      <c r="BO159" s="762"/>
      <c r="BP159" s="762"/>
      <c r="BQ159" s="762"/>
      <c r="BR159" s="762"/>
      <c r="BS159" s="762"/>
      <c r="BT159" s="762"/>
      <c r="BU159" s="762"/>
      <c r="BV159" s="762"/>
      <c r="BW159" s="762"/>
      <c r="BX159" s="762"/>
      <c r="BY159" s="762"/>
      <c r="BZ159" s="762"/>
      <c r="CA159" s="762"/>
      <c r="CB159" s="762"/>
      <c r="CC159" s="762"/>
      <c r="CD159" s="762"/>
      <c r="CE159" s="762"/>
      <c r="CF159" s="762"/>
      <c r="CG159" s="762"/>
      <c r="CH159" s="762"/>
      <c r="CI159" s="762"/>
      <c r="CJ159" s="762"/>
      <c r="CK159" s="762"/>
      <c r="CL159" s="762"/>
      <c r="CM159" s="762"/>
      <c r="CN159" s="762"/>
      <c r="CO159" s="762"/>
      <c r="CP159" s="762"/>
      <c r="CQ159" s="762"/>
      <c r="CR159" s="762"/>
      <c r="CS159" s="762"/>
      <c r="CT159" s="762"/>
      <c r="CU159" s="762"/>
      <c r="CV159" s="762"/>
      <c r="CW159" s="762"/>
      <c r="CX159" s="762"/>
      <c r="CY159" s="762"/>
      <c r="CZ159" s="762"/>
      <c r="DA159" s="762"/>
      <c r="DB159" s="762"/>
      <c r="DC159" s="762"/>
      <c r="DD159" s="762"/>
      <c r="DE159" s="762"/>
      <c r="DF159" s="762"/>
      <c r="DG159" s="762"/>
      <c r="DH159" s="762"/>
      <c r="DI159" s="762"/>
      <c r="DJ159" s="762"/>
      <c r="DK159" s="762"/>
      <c r="DL159" s="762"/>
      <c r="DM159" s="762"/>
      <c r="DN159" s="762"/>
      <c r="DO159" s="762"/>
      <c r="DP159" s="762"/>
      <c r="DQ159" s="762"/>
      <c r="DR159" s="762"/>
      <c r="DS159" s="762"/>
      <c r="DT159" s="762"/>
      <c r="DU159" s="762"/>
      <c r="DV159" s="762"/>
      <c r="DW159" s="762"/>
      <c r="DX159" s="762"/>
      <c r="DY159" s="762"/>
      <c r="DZ159" s="762"/>
      <c r="EA159" s="762"/>
      <c r="EB159" s="762"/>
      <c r="EC159" s="762"/>
      <c r="ED159" s="762"/>
      <c r="EE159" s="762"/>
      <c r="EF159" s="762"/>
      <c r="EG159" s="762"/>
    </row>
    <row r="160" spans="2:137" x14ac:dyDescent="0.25">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2"/>
      <c r="CI160" s="762"/>
      <c r="CJ160" s="762"/>
      <c r="CK160" s="762"/>
      <c r="CL160" s="762"/>
      <c r="CM160" s="762"/>
      <c r="CN160" s="762"/>
      <c r="CO160" s="762"/>
      <c r="CP160" s="762"/>
      <c r="CQ160" s="762"/>
      <c r="CR160" s="762"/>
      <c r="CS160" s="762"/>
      <c r="CT160" s="762"/>
      <c r="CU160" s="762"/>
      <c r="CV160" s="762"/>
      <c r="CW160" s="762"/>
      <c r="CX160" s="762"/>
      <c r="CY160" s="762"/>
      <c r="CZ160" s="762"/>
      <c r="DA160" s="762"/>
      <c r="DB160" s="762"/>
      <c r="DC160" s="762"/>
      <c r="DD160" s="762"/>
      <c r="DE160" s="762"/>
      <c r="DF160" s="762"/>
      <c r="DG160" s="762"/>
      <c r="DH160" s="762"/>
      <c r="DI160" s="762"/>
      <c r="DJ160" s="762"/>
      <c r="DK160" s="762"/>
      <c r="DL160" s="762"/>
      <c r="DM160" s="762"/>
      <c r="DN160" s="762"/>
      <c r="DO160" s="762"/>
      <c r="DP160" s="762"/>
      <c r="DQ160" s="762"/>
      <c r="DR160" s="762"/>
      <c r="DS160" s="762"/>
      <c r="DT160" s="762"/>
      <c r="DU160" s="762"/>
      <c r="DV160" s="762"/>
      <c r="DW160" s="762"/>
      <c r="DX160" s="762"/>
      <c r="DY160" s="762"/>
      <c r="DZ160" s="762"/>
      <c r="EA160" s="762"/>
      <c r="EB160" s="762"/>
      <c r="EC160" s="762"/>
      <c r="ED160" s="762"/>
      <c r="EE160" s="762"/>
      <c r="EF160" s="762"/>
      <c r="EG160" s="762"/>
    </row>
    <row r="161" spans="2:137" x14ac:dyDescent="0.25">
      <c r="BL161" s="762"/>
      <c r="BM161" s="762"/>
      <c r="BN161" s="762"/>
      <c r="BO161" s="762"/>
      <c r="BP161" s="762"/>
      <c r="BQ161" s="762"/>
      <c r="BR161" s="762"/>
      <c r="BS161" s="762"/>
      <c r="BT161" s="762"/>
      <c r="BU161" s="762"/>
      <c r="BV161" s="762"/>
      <c r="BW161" s="762"/>
      <c r="BX161" s="762"/>
      <c r="BY161" s="762"/>
      <c r="BZ161" s="762"/>
      <c r="CA161" s="762"/>
      <c r="CB161" s="762"/>
      <c r="CC161" s="762"/>
      <c r="CD161" s="762"/>
      <c r="CE161" s="762"/>
      <c r="CF161" s="762"/>
      <c r="CG161" s="762"/>
      <c r="CH161" s="762"/>
      <c r="CI161" s="762"/>
      <c r="CJ161" s="762"/>
      <c r="CK161" s="762"/>
      <c r="CL161" s="762"/>
      <c r="CM161" s="762"/>
      <c r="CN161" s="762"/>
      <c r="CO161" s="762"/>
      <c r="CP161" s="762"/>
      <c r="CQ161" s="762"/>
      <c r="CR161" s="762"/>
      <c r="CS161" s="762"/>
      <c r="CT161" s="762"/>
      <c r="CU161" s="762"/>
      <c r="CV161" s="762"/>
      <c r="CW161" s="762"/>
      <c r="CX161" s="762"/>
      <c r="CY161" s="762"/>
      <c r="CZ161" s="762"/>
      <c r="DA161" s="762"/>
      <c r="DB161" s="762"/>
      <c r="DC161" s="762"/>
      <c r="DD161" s="762"/>
      <c r="DE161" s="762"/>
      <c r="DF161" s="762"/>
      <c r="DG161" s="762"/>
      <c r="DH161" s="762"/>
      <c r="DI161" s="762"/>
      <c r="DJ161" s="762"/>
      <c r="DK161" s="762"/>
      <c r="DL161" s="762"/>
      <c r="DM161" s="762"/>
      <c r="DN161" s="762"/>
      <c r="DO161" s="762"/>
      <c r="DP161" s="762"/>
      <c r="DQ161" s="762"/>
      <c r="DR161" s="762"/>
      <c r="DS161" s="762"/>
      <c r="DT161" s="762"/>
      <c r="DU161" s="762"/>
      <c r="DV161" s="762"/>
      <c r="DW161" s="762"/>
      <c r="DX161" s="762"/>
      <c r="DY161" s="762"/>
      <c r="DZ161" s="762"/>
      <c r="EA161" s="762"/>
      <c r="EB161" s="762"/>
      <c r="EC161" s="762"/>
      <c r="ED161" s="762"/>
      <c r="EE161" s="762"/>
      <c r="EF161" s="762"/>
      <c r="EG161" s="762"/>
    </row>
    <row r="162" spans="2:137" x14ac:dyDescent="0.25">
      <c r="BL162" s="762"/>
      <c r="BM162" s="762"/>
      <c r="BN162" s="762"/>
      <c r="BO162" s="762"/>
      <c r="BP162" s="762"/>
      <c r="BQ162" s="762"/>
      <c r="BR162" s="762"/>
      <c r="BS162" s="762"/>
      <c r="BT162" s="762"/>
      <c r="BU162" s="762"/>
      <c r="BV162" s="762"/>
      <c r="BW162" s="762"/>
      <c r="BX162" s="762"/>
      <c r="BY162" s="762"/>
      <c r="BZ162" s="762"/>
      <c r="CA162" s="762"/>
      <c r="CB162" s="762"/>
      <c r="CC162" s="762"/>
      <c r="CD162" s="762"/>
      <c r="CE162" s="762"/>
      <c r="CF162" s="762"/>
      <c r="CG162" s="762"/>
      <c r="CH162" s="762"/>
      <c r="CI162" s="762"/>
      <c r="CJ162" s="762"/>
      <c r="CK162" s="762"/>
      <c r="CL162" s="762"/>
      <c r="CM162" s="762"/>
      <c r="CN162" s="762"/>
      <c r="CO162" s="762"/>
      <c r="CP162" s="762"/>
      <c r="CQ162" s="762"/>
      <c r="CR162" s="762"/>
      <c r="CS162" s="762"/>
      <c r="CT162" s="762"/>
      <c r="CU162" s="762"/>
      <c r="CV162" s="762"/>
      <c r="CW162" s="762"/>
      <c r="CX162" s="762"/>
      <c r="CY162" s="762"/>
      <c r="CZ162" s="762"/>
      <c r="DA162" s="762"/>
      <c r="DB162" s="762"/>
      <c r="DC162" s="762"/>
      <c r="DD162" s="762"/>
      <c r="DE162" s="762"/>
      <c r="DF162" s="762"/>
      <c r="DG162" s="762"/>
      <c r="DH162" s="762"/>
      <c r="DI162" s="762"/>
      <c r="DJ162" s="762"/>
      <c r="DK162" s="762"/>
      <c r="DL162" s="762"/>
      <c r="DM162" s="762"/>
      <c r="DN162" s="762"/>
      <c r="DO162" s="762"/>
      <c r="DP162" s="762"/>
      <c r="DQ162" s="762"/>
      <c r="DR162" s="762"/>
      <c r="DS162" s="762"/>
      <c r="DT162" s="762"/>
      <c r="DU162" s="762"/>
      <c r="DV162" s="762"/>
      <c r="DW162" s="762"/>
      <c r="DX162" s="762"/>
      <c r="DY162" s="762"/>
      <c r="DZ162" s="762"/>
      <c r="EA162" s="762"/>
      <c r="EB162" s="762"/>
      <c r="EC162" s="762"/>
      <c r="ED162" s="762"/>
      <c r="EE162" s="762"/>
      <c r="EF162" s="762"/>
      <c r="EG162" s="762"/>
    </row>
    <row r="163" spans="2:137" x14ac:dyDescent="0.25">
      <c r="BL163" s="762"/>
      <c r="BM163" s="762"/>
      <c r="BN163" s="762"/>
      <c r="BO163" s="762"/>
      <c r="BP163" s="762"/>
      <c r="BQ163" s="762"/>
      <c r="BR163" s="762"/>
      <c r="BS163" s="762"/>
      <c r="BT163" s="762"/>
      <c r="BU163" s="762"/>
      <c r="BV163" s="762"/>
      <c r="BW163" s="762"/>
      <c r="BX163" s="762"/>
      <c r="BY163" s="762"/>
      <c r="BZ163" s="762"/>
      <c r="CA163" s="762"/>
      <c r="CB163" s="762"/>
      <c r="CC163" s="762"/>
      <c r="CD163" s="762"/>
      <c r="CE163" s="762"/>
      <c r="CF163" s="762"/>
      <c r="CG163" s="762"/>
      <c r="CH163" s="762"/>
      <c r="CI163" s="762"/>
      <c r="CJ163" s="762"/>
      <c r="CK163" s="762"/>
      <c r="CL163" s="762"/>
      <c r="CM163" s="762"/>
      <c r="CN163" s="762"/>
      <c r="CO163" s="762"/>
      <c r="CP163" s="762"/>
      <c r="CQ163" s="762"/>
      <c r="CR163" s="762"/>
      <c r="CS163" s="762"/>
      <c r="CT163" s="762"/>
      <c r="CU163" s="762"/>
      <c r="CV163" s="762"/>
      <c r="CW163" s="762"/>
      <c r="CX163" s="762"/>
      <c r="CY163" s="762"/>
      <c r="CZ163" s="762"/>
      <c r="DA163" s="762"/>
      <c r="DB163" s="762"/>
      <c r="DC163" s="762"/>
      <c r="DD163" s="762"/>
      <c r="DE163" s="762"/>
      <c r="DF163" s="762"/>
      <c r="DG163" s="762"/>
      <c r="DH163" s="762"/>
      <c r="DI163" s="762"/>
      <c r="DJ163" s="762"/>
      <c r="DK163" s="762"/>
      <c r="DL163" s="762"/>
      <c r="DM163" s="762"/>
      <c r="DN163" s="762"/>
      <c r="DO163" s="762"/>
      <c r="DP163" s="762"/>
      <c r="DQ163" s="762"/>
      <c r="DR163" s="762"/>
      <c r="DS163" s="762"/>
      <c r="DT163" s="762"/>
      <c r="DU163" s="762"/>
      <c r="DV163" s="762"/>
      <c r="DW163" s="762"/>
      <c r="DX163" s="762"/>
      <c r="DY163" s="762"/>
      <c r="DZ163" s="762"/>
      <c r="EA163" s="762"/>
      <c r="EB163" s="762"/>
      <c r="EC163" s="762"/>
      <c r="ED163" s="762"/>
      <c r="EE163" s="762"/>
      <c r="EF163" s="762"/>
      <c r="EG163" s="762"/>
    </row>
    <row r="164" spans="2:137" x14ac:dyDescent="0.25">
      <c r="BL164" s="762"/>
      <c r="BM164" s="762"/>
      <c r="BN164" s="762"/>
      <c r="BO164" s="762"/>
      <c r="BP164" s="762"/>
      <c r="BQ164" s="762"/>
      <c r="BR164" s="762"/>
      <c r="BS164" s="762"/>
      <c r="BT164" s="762"/>
      <c r="BU164" s="762"/>
      <c r="BV164" s="762"/>
      <c r="BW164" s="762"/>
      <c r="BX164" s="762"/>
      <c r="BY164" s="762"/>
      <c r="BZ164" s="762"/>
      <c r="CA164" s="762"/>
      <c r="CB164" s="762"/>
      <c r="CC164" s="762"/>
      <c r="CD164" s="762"/>
      <c r="CE164" s="762"/>
      <c r="CF164" s="762"/>
      <c r="CG164" s="762"/>
      <c r="CH164" s="762"/>
      <c r="CI164" s="762"/>
      <c r="CJ164" s="762"/>
      <c r="CK164" s="762"/>
      <c r="CL164" s="762"/>
      <c r="CM164" s="762"/>
      <c r="CN164" s="762"/>
      <c r="CO164" s="762"/>
      <c r="CP164" s="762"/>
      <c r="CQ164" s="762"/>
      <c r="CR164" s="762"/>
      <c r="CS164" s="762"/>
      <c r="CT164" s="762"/>
      <c r="CU164" s="762"/>
      <c r="CV164" s="762"/>
      <c r="CW164" s="762"/>
      <c r="CX164" s="762"/>
      <c r="CY164" s="762"/>
      <c r="CZ164" s="762"/>
      <c r="DA164" s="762"/>
      <c r="DB164" s="762"/>
      <c r="DC164" s="762"/>
      <c r="DD164" s="762"/>
      <c r="DE164" s="762"/>
      <c r="DF164" s="762"/>
      <c r="DG164" s="762"/>
      <c r="DH164" s="762"/>
      <c r="DI164" s="762"/>
      <c r="DJ164" s="762"/>
      <c r="DK164" s="762"/>
      <c r="DL164" s="762"/>
      <c r="DM164" s="762"/>
      <c r="DN164" s="762"/>
      <c r="DO164" s="762"/>
      <c r="DP164" s="762"/>
      <c r="DQ164" s="762"/>
      <c r="DR164" s="762"/>
      <c r="DS164" s="762"/>
      <c r="DT164" s="762"/>
      <c r="DU164" s="762"/>
      <c r="DV164" s="762"/>
      <c r="DW164" s="762"/>
      <c r="DX164" s="762"/>
      <c r="DY164" s="762"/>
      <c r="DZ164" s="762"/>
      <c r="EA164" s="762"/>
      <c r="EB164" s="762"/>
      <c r="EC164" s="762"/>
      <c r="ED164" s="762"/>
      <c r="EE164" s="762"/>
      <c r="EF164" s="762"/>
      <c r="EG164" s="762"/>
    </row>
    <row r="165" spans="2:137" x14ac:dyDescent="0.25">
      <c r="BL165" s="762"/>
      <c r="BM165" s="762"/>
      <c r="BN165" s="762"/>
      <c r="BO165" s="762"/>
      <c r="BP165" s="762"/>
      <c r="BQ165" s="762"/>
      <c r="BR165" s="762"/>
      <c r="BS165" s="762"/>
      <c r="BT165" s="762"/>
      <c r="BU165" s="762"/>
      <c r="BV165" s="762"/>
      <c r="BW165" s="762"/>
      <c r="BX165" s="762"/>
      <c r="BY165" s="762"/>
      <c r="BZ165" s="762"/>
      <c r="CA165" s="762"/>
      <c r="CB165" s="762"/>
      <c r="CC165" s="762"/>
      <c r="CD165" s="762"/>
      <c r="CE165" s="762"/>
      <c r="CF165" s="762"/>
      <c r="CG165" s="762"/>
      <c r="CH165" s="762"/>
      <c r="CI165" s="762"/>
      <c r="CJ165" s="762"/>
      <c r="CK165" s="762"/>
      <c r="CL165" s="762"/>
      <c r="CM165" s="762"/>
      <c r="CN165" s="762"/>
      <c r="CO165" s="762"/>
      <c r="CP165" s="762"/>
      <c r="CQ165" s="762"/>
      <c r="CR165" s="762"/>
      <c r="CS165" s="762"/>
      <c r="CT165" s="762"/>
      <c r="CU165" s="762"/>
      <c r="CV165" s="762"/>
      <c r="CW165" s="762"/>
      <c r="CX165" s="762"/>
      <c r="CY165" s="762"/>
      <c r="CZ165" s="762"/>
      <c r="DA165" s="762"/>
      <c r="DB165" s="762"/>
      <c r="DC165" s="762"/>
      <c r="DD165" s="762"/>
      <c r="DE165" s="762"/>
      <c r="DF165" s="762"/>
      <c r="DG165" s="762"/>
      <c r="DH165" s="762"/>
      <c r="DI165" s="762"/>
      <c r="DJ165" s="762"/>
      <c r="DK165" s="762"/>
      <c r="DL165" s="762"/>
      <c r="DM165" s="762"/>
      <c r="DN165" s="762"/>
      <c r="DO165" s="762"/>
      <c r="DP165" s="762"/>
      <c r="DQ165" s="762"/>
      <c r="DR165" s="762"/>
      <c r="DS165" s="762"/>
      <c r="DT165" s="762"/>
      <c r="DU165" s="762"/>
      <c r="DV165" s="762"/>
      <c r="DW165" s="762"/>
      <c r="DX165" s="762"/>
      <c r="DY165" s="762"/>
      <c r="DZ165" s="762"/>
      <c r="EA165" s="762"/>
      <c r="EB165" s="762"/>
      <c r="EC165" s="762"/>
      <c r="ED165" s="762"/>
      <c r="EE165" s="762"/>
      <c r="EF165" s="762"/>
      <c r="EG165" s="762"/>
    </row>
    <row r="166" spans="2:137" x14ac:dyDescent="0.25">
      <c r="BL166" s="762"/>
      <c r="BM166" s="762"/>
      <c r="BN166" s="762"/>
      <c r="BO166" s="762"/>
      <c r="BP166" s="762"/>
      <c r="BQ166" s="762"/>
      <c r="BR166" s="762"/>
      <c r="BS166" s="762"/>
      <c r="BT166" s="762"/>
      <c r="BU166" s="762"/>
      <c r="BV166" s="762"/>
      <c r="BW166" s="762"/>
      <c r="BX166" s="762"/>
      <c r="BY166" s="762"/>
      <c r="BZ166" s="762"/>
      <c r="CA166" s="762"/>
      <c r="CB166" s="762"/>
      <c r="CC166" s="762"/>
      <c r="CD166" s="762"/>
      <c r="CE166" s="762"/>
      <c r="CF166" s="762"/>
      <c r="CG166" s="762"/>
      <c r="CH166" s="762"/>
      <c r="CI166" s="762"/>
      <c r="CJ166" s="762"/>
      <c r="CK166" s="762"/>
      <c r="CL166" s="762"/>
      <c r="CM166" s="762"/>
      <c r="CN166" s="762"/>
      <c r="CO166" s="762"/>
      <c r="CP166" s="762"/>
      <c r="CQ166" s="762"/>
      <c r="CR166" s="762"/>
      <c r="CS166" s="762"/>
      <c r="CT166" s="762"/>
      <c r="CU166" s="762"/>
      <c r="CV166" s="762"/>
      <c r="CW166" s="762"/>
      <c r="CX166" s="762"/>
      <c r="CY166" s="762"/>
      <c r="CZ166" s="762"/>
      <c r="DA166" s="762"/>
      <c r="DB166" s="762"/>
      <c r="DC166" s="762"/>
      <c r="DD166" s="762"/>
      <c r="DE166" s="762"/>
      <c r="DF166" s="762"/>
      <c r="DG166" s="762"/>
      <c r="DH166" s="762"/>
      <c r="DI166" s="762"/>
      <c r="DJ166" s="762"/>
      <c r="DK166" s="762"/>
      <c r="DL166" s="762"/>
      <c r="DM166" s="762"/>
      <c r="DN166" s="762"/>
      <c r="DO166" s="762"/>
      <c r="DP166" s="762"/>
      <c r="DQ166" s="762"/>
      <c r="DR166" s="762"/>
      <c r="DS166" s="762"/>
      <c r="DT166" s="762"/>
      <c r="DU166" s="762"/>
      <c r="DV166" s="762"/>
      <c r="DW166" s="762"/>
      <c r="DX166" s="762"/>
      <c r="DY166" s="762"/>
      <c r="DZ166" s="762"/>
      <c r="EA166" s="762"/>
      <c r="EB166" s="762"/>
      <c r="EC166" s="762"/>
      <c r="ED166" s="762"/>
      <c r="EE166" s="762"/>
      <c r="EF166" s="762"/>
      <c r="EG166" s="762"/>
    </row>
    <row r="167" spans="2:137" x14ac:dyDescent="0.25">
      <c r="BL167" s="762"/>
      <c r="BM167" s="762"/>
      <c r="BN167" s="762"/>
      <c r="BO167" s="762"/>
      <c r="BP167" s="762"/>
      <c r="BQ167" s="762"/>
      <c r="BR167" s="762"/>
      <c r="BS167" s="762"/>
      <c r="BT167" s="762"/>
      <c r="BU167" s="762"/>
      <c r="BV167" s="762"/>
      <c r="BW167" s="762"/>
      <c r="BX167" s="762"/>
      <c r="BY167" s="762"/>
      <c r="BZ167" s="762"/>
      <c r="CA167" s="762"/>
      <c r="CB167" s="762"/>
      <c r="CC167" s="762"/>
      <c r="CD167" s="762"/>
      <c r="CE167" s="762"/>
      <c r="CF167" s="762"/>
      <c r="CG167" s="762"/>
      <c r="CH167" s="762"/>
      <c r="CI167" s="762"/>
      <c r="CJ167" s="762"/>
      <c r="CK167" s="762"/>
      <c r="CL167" s="762"/>
      <c r="CM167" s="762"/>
      <c r="CN167" s="762"/>
      <c r="CO167" s="762"/>
      <c r="CP167" s="762"/>
      <c r="CQ167" s="762"/>
      <c r="CR167" s="762"/>
      <c r="CS167" s="762"/>
      <c r="CT167" s="762"/>
      <c r="CU167" s="762"/>
      <c r="CV167" s="762"/>
      <c r="CW167" s="762"/>
      <c r="CX167" s="762"/>
      <c r="CY167" s="762"/>
      <c r="CZ167" s="762"/>
      <c r="DA167" s="762"/>
      <c r="DB167" s="762"/>
      <c r="DC167" s="762"/>
      <c r="DD167" s="762"/>
      <c r="DE167" s="762"/>
      <c r="DF167" s="762"/>
      <c r="DG167" s="762"/>
      <c r="DH167" s="762"/>
      <c r="DI167" s="762"/>
      <c r="DJ167" s="762"/>
      <c r="DK167" s="762"/>
      <c r="DL167" s="762"/>
      <c r="DM167" s="762"/>
      <c r="DN167" s="762"/>
      <c r="DO167" s="762"/>
      <c r="DP167" s="762"/>
      <c r="DQ167" s="762"/>
      <c r="DR167" s="762"/>
      <c r="DS167" s="762"/>
      <c r="DT167" s="762"/>
      <c r="DU167" s="762"/>
      <c r="DV167" s="762"/>
      <c r="DW167" s="762"/>
      <c r="DX167" s="762"/>
      <c r="DY167" s="762"/>
      <c r="DZ167" s="762"/>
      <c r="EA167" s="762"/>
      <c r="EB167" s="762"/>
      <c r="EC167" s="762"/>
      <c r="ED167" s="762"/>
      <c r="EE167" s="762"/>
      <c r="EF167" s="762"/>
      <c r="EG167" s="762"/>
    </row>
    <row r="168" spans="2:137" x14ac:dyDescent="0.25">
      <c r="BL168" s="762"/>
      <c r="BM168" s="762"/>
      <c r="BN168" s="762"/>
      <c r="BO168" s="762"/>
      <c r="BP168" s="762"/>
      <c r="BQ168" s="762"/>
      <c r="BR168" s="762"/>
      <c r="BS168" s="762"/>
      <c r="BT168" s="762"/>
      <c r="BU168" s="762"/>
      <c r="BV168" s="762"/>
      <c r="BW168" s="762"/>
      <c r="BX168" s="762"/>
      <c r="BY168" s="762"/>
      <c r="BZ168" s="762"/>
      <c r="CA168" s="762"/>
      <c r="CB168" s="762"/>
      <c r="CC168" s="762"/>
      <c r="CD168" s="762"/>
      <c r="CE168" s="762"/>
      <c r="CF168" s="762"/>
      <c r="CG168" s="762"/>
      <c r="CH168" s="762"/>
      <c r="CI168" s="762"/>
      <c r="CJ168" s="762"/>
      <c r="CK168" s="762"/>
      <c r="CL168" s="762"/>
      <c r="CM168" s="762"/>
      <c r="CN168" s="762"/>
      <c r="CO168" s="762"/>
      <c r="CP168" s="762"/>
      <c r="CQ168" s="762"/>
      <c r="CR168" s="762"/>
      <c r="CS168" s="762"/>
      <c r="CT168" s="762"/>
      <c r="CU168" s="762"/>
      <c r="CV168" s="762"/>
      <c r="CW168" s="762"/>
      <c r="CX168" s="762"/>
      <c r="CY168" s="762"/>
      <c r="CZ168" s="762"/>
      <c r="DA168" s="762"/>
      <c r="DB168" s="762"/>
      <c r="DC168" s="762"/>
      <c r="DD168" s="762"/>
      <c r="DE168" s="762"/>
      <c r="DF168" s="762"/>
      <c r="DG168" s="762"/>
      <c r="DH168" s="762"/>
      <c r="DI168" s="762"/>
      <c r="DJ168" s="762"/>
      <c r="DK168" s="762"/>
      <c r="DL168" s="762"/>
      <c r="DM168" s="762"/>
      <c r="DN168" s="762"/>
      <c r="DO168" s="762"/>
      <c r="DP168" s="762"/>
      <c r="DQ168" s="762"/>
      <c r="DR168" s="762"/>
      <c r="DS168" s="762"/>
      <c r="DT168" s="762"/>
      <c r="DU168" s="762"/>
      <c r="DV168" s="762"/>
      <c r="DW168" s="762"/>
      <c r="DX168" s="762"/>
      <c r="DY168" s="762"/>
      <c r="DZ168" s="762"/>
      <c r="EA168" s="762"/>
      <c r="EB168" s="762"/>
      <c r="EC168" s="762"/>
      <c r="ED168" s="762"/>
      <c r="EE168" s="762"/>
      <c r="EF168" s="762"/>
      <c r="EG168" s="762"/>
    </row>
    <row r="169" spans="2:137" x14ac:dyDescent="0.25">
      <c r="BL169" s="762"/>
      <c r="BM169" s="762"/>
      <c r="BN169" s="762"/>
      <c r="BO169" s="762"/>
      <c r="BP169" s="762"/>
      <c r="BQ169" s="762"/>
      <c r="BR169" s="762"/>
      <c r="BS169" s="762"/>
      <c r="BT169" s="762"/>
      <c r="BU169" s="762"/>
      <c r="BV169" s="762"/>
      <c r="BW169" s="762"/>
      <c r="BX169" s="762"/>
      <c r="BY169" s="762"/>
      <c r="BZ169" s="762"/>
      <c r="CA169" s="762"/>
      <c r="CB169" s="762"/>
      <c r="CC169" s="762"/>
      <c r="CD169" s="762"/>
      <c r="CE169" s="762"/>
      <c r="CF169" s="762"/>
      <c r="CG169" s="762"/>
      <c r="CH169" s="762"/>
      <c r="CI169" s="762"/>
      <c r="CJ169" s="762"/>
      <c r="CK169" s="762"/>
      <c r="CL169" s="762"/>
      <c r="CM169" s="762"/>
      <c r="CN169" s="762"/>
      <c r="CO169" s="762"/>
      <c r="CP169" s="762"/>
      <c r="CQ169" s="762"/>
      <c r="CR169" s="762"/>
      <c r="CS169" s="762"/>
      <c r="CT169" s="762"/>
      <c r="CU169" s="762"/>
      <c r="CV169" s="762"/>
      <c r="CW169" s="762"/>
      <c r="CX169" s="762"/>
      <c r="CY169" s="762"/>
      <c r="CZ169" s="762"/>
      <c r="DA169" s="762"/>
      <c r="DB169" s="762"/>
      <c r="DC169" s="762"/>
      <c r="DD169" s="762"/>
      <c r="DE169" s="762"/>
      <c r="DF169" s="762"/>
      <c r="DG169" s="762"/>
      <c r="DH169" s="762"/>
      <c r="DI169" s="762"/>
      <c r="DJ169" s="762"/>
      <c r="DK169" s="762"/>
      <c r="DL169" s="762"/>
      <c r="DM169" s="762"/>
      <c r="DN169" s="762"/>
      <c r="DO169" s="762"/>
      <c r="DP169" s="762"/>
      <c r="DQ169" s="762"/>
      <c r="DR169" s="762"/>
      <c r="DS169" s="762"/>
      <c r="DT169" s="762"/>
      <c r="DU169" s="762"/>
      <c r="DV169" s="762"/>
      <c r="DW169" s="762"/>
      <c r="DX169" s="762"/>
      <c r="DY169" s="762"/>
      <c r="DZ169" s="762"/>
      <c r="EA169" s="762"/>
      <c r="EB169" s="762"/>
      <c r="EC169" s="762"/>
      <c r="ED169" s="762"/>
      <c r="EE169" s="762"/>
      <c r="EF169" s="762"/>
      <c r="EG169" s="762"/>
    </row>
    <row r="170" spans="2:137" x14ac:dyDescent="0.25">
      <c r="BL170" s="762"/>
      <c r="BM170" s="762"/>
      <c r="BN170" s="762"/>
      <c r="BO170" s="762"/>
      <c r="BP170" s="762"/>
      <c r="BQ170" s="762"/>
      <c r="BR170" s="762"/>
      <c r="BS170" s="762"/>
      <c r="BT170" s="762"/>
      <c r="BU170" s="762"/>
      <c r="BV170" s="762"/>
      <c r="BW170" s="762"/>
      <c r="BX170" s="762"/>
      <c r="BY170" s="762"/>
      <c r="BZ170" s="762"/>
      <c r="CA170" s="762"/>
      <c r="CB170" s="762"/>
      <c r="CC170" s="762"/>
      <c r="CD170" s="762"/>
      <c r="CE170" s="762"/>
      <c r="CF170" s="762"/>
      <c r="CG170" s="762"/>
      <c r="CH170" s="762"/>
      <c r="CI170" s="762"/>
      <c r="CJ170" s="762"/>
      <c r="CK170" s="762"/>
      <c r="CL170" s="762"/>
      <c r="CM170" s="762"/>
      <c r="CN170" s="762"/>
      <c r="CO170" s="762"/>
      <c r="CP170" s="762"/>
      <c r="CQ170" s="762"/>
      <c r="CR170" s="762"/>
      <c r="CS170" s="762"/>
      <c r="CT170" s="762"/>
      <c r="CU170" s="762"/>
      <c r="CV170" s="762"/>
      <c r="CW170" s="762"/>
      <c r="CX170" s="762"/>
      <c r="CY170" s="762"/>
      <c r="CZ170" s="762"/>
      <c r="DA170" s="762"/>
      <c r="DB170" s="762"/>
      <c r="DC170" s="762"/>
      <c r="DD170" s="762"/>
      <c r="DE170" s="762"/>
      <c r="DF170" s="762"/>
      <c r="DG170" s="762"/>
      <c r="DH170" s="762"/>
      <c r="DI170" s="762"/>
      <c r="DJ170" s="762"/>
      <c r="DK170" s="762"/>
      <c r="DL170" s="762"/>
      <c r="DM170" s="762"/>
      <c r="DN170" s="762"/>
      <c r="DO170" s="762"/>
      <c r="DP170" s="762"/>
      <c r="DQ170" s="762"/>
      <c r="DR170" s="762"/>
      <c r="DS170" s="762"/>
      <c r="DT170" s="762"/>
      <c r="DU170" s="762"/>
      <c r="DV170" s="762"/>
      <c r="DW170" s="762"/>
      <c r="DX170" s="762"/>
      <c r="DY170" s="762"/>
      <c r="DZ170" s="762"/>
      <c r="EA170" s="762"/>
      <c r="EB170" s="762"/>
      <c r="EC170" s="762"/>
      <c r="ED170" s="762"/>
      <c r="EE170" s="762"/>
      <c r="EF170" s="762"/>
      <c r="EG170" s="762"/>
    </row>
    <row r="171" spans="2:137" x14ac:dyDescent="0.25">
      <c r="B171" s="842" t="s">
        <v>565</v>
      </c>
      <c r="C171" s="842">
        <v>2017</v>
      </c>
      <c r="D171" s="842">
        <v>2018</v>
      </c>
      <c r="E171" s="842">
        <v>2019</v>
      </c>
      <c r="F171" s="842">
        <v>2020</v>
      </c>
      <c r="G171" s="842">
        <v>2021</v>
      </c>
      <c r="H171" s="842">
        <v>2022</v>
      </c>
      <c r="BL171" s="762"/>
      <c r="BM171" s="762"/>
      <c r="BN171" s="762"/>
      <c r="BO171" s="762"/>
      <c r="BP171" s="762"/>
      <c r="BQ171" s="762"/>
      <c r="BR171" s="762"/>
      <c r="BS171" s="762"/>
      <c r="BT171" s="762"/>
      <c r="BU171" s="762"/>
      <c r="BV171" s="762"/>
      <c r="BW171" s="762"/>
      <c r="BX171" s="762"/>
      <c r="BY171" s="762"/>
      <c r="BZ171" s="762"/>
      <c r="CA171" s="762"/>
      <c r="CB171" s="762"/>
      <c r="CC171" s="762"/>
      <c r="CD171" s="762"/>
      <c r="CE171" s="762"/>
      <c r="CF171" s="762"/>
      <c r="CG171" s="762"/>
      <c r="CH171" s="762"/>
      <c r="CI171" s="762"/>
      <c r="CJ171" s="762"/>
      <c r="CK171" s="762"/>
      <c r="CL171" s="762"/>
      <c r="CM171" s="762"/>
      <c r="CN171" s="762"/>
      <c r="CO171" s="762"/>
      <c r="CP171" s="762"/>
      <c r="CQ171" s="762"/>
      <c r="CR171" s="762"/>
      <c r="CS171" s="762"/>
      <c r="CT171" s="762"/>
      <c r="CU171" s="762"/>
      <c r="CV171" s="762"/>
      <c r="CW171" s="762"/>
      <c r="CX171" s="762"/>
      <c r="CY171" s="762"/>
      <c r="CZ171" s="762"/>
      <c r="DA171" s="762"/>
      <c r="DB171" s="762"/>
      <c r="DC171" s="762"/>
      <c r="DD171" s="762"/>
      <c r="DE171" s="762"/>
      <c r="DF171" s="762"/>
      <c r="DG171" s="762"/>
      <c r="DH171" s="762"/>
      <c r="DI171" s="762"/>
      <c r="DJ171" s="762"/>
      <c r="DK171" s="762"/>
      <c r="DL171" s="762"/>
      <c r="DM171" s="762"/>
      <c r="DN171" s="762"/>
      <c r="DO171" s="762"/>
      <c r="DP171" s="762"/>
      <c r="DQ171" s="762"/>
      <c r="DR171" s="762"/>
      <c r="DS171" s="762"/>
      <c r="DT171" s="762"/>
      <c r="DU171" s="762"/>
      <c r="DV171" s="762"/>
      <c r="DW171" s="762"/>
      <c r="DX171" s="762"/>
      <c r="DY171" s="762"/>
      <c r="DZ171" s="762"/>
      <c r="EA171" s="762"/>
      <c r="EB171" s="762"/>
      <c r="EC171" s="762"/>
      <c r="ED171" s="762"/>
      <c r="EE171" s="762"/>
      <c r="EF171" s="762"/>
      <c r="EG171" s="762"/>
    </row>
    <row r="172" spans="2:137" x14ac:dyDescent="0.25">
      <c r="B172" s="842" t="s">
        <v>46</v>
      </c>
      <c r="C172" s="843">
        <v>0.3373474630700064</v>
      </c>
      <c r="D172" s="843">
        <v>0.34967695679449873</v>
      </c>
      <c r="E172" s="843">
        <v>0.34742955186662594</v>
      </c>
      <c r="F172" s="843">
        <v>0.50929557898177646</v>
      </c>
      <c r="G172" s="843">
        <v>0.60582613806802055</v>
      </c>
      <c r="H172" s="843">
        <v>0.39793415726024206</v>
      </c>
      <c r="BL172" s="762"/>
      <c r="BM172" s="762"/>
      <c r="BN172" s="762"/>
      <c r="BO172" s="762"/>
      <c r="BP172" s="762"/>
      <c r="BQ172" s="762"/>
      <c r="BR172" s="762"/>
      <c r="BS172" s="762"/>
      <c r="BT172" s="762"/>
      <c r="BU172" s="762"/>
      <c r="BV172" s="762"/>
      <c r="BW172" s="762"/>
      <c r="BX172" s="762"/>
      <c r="BY172" s="762"/>
      <c r="BZ172" s="762"/>
      <c r="CA172" s="762"/>
      <c r="CB172" s="762"/>
      <c r="CC172" s="762"/>
      <c r="CD172" s="762"/>
      <c r="CE172" s="762"/>
      <c r="CF172" s="762"/>
      <c r="CG172" s="762"/>
      <c r="CH172" s="762"/>
      <c r="CI172" s="762"/>
      <c r="CJ172" s="762"/>
      <c r="CK172" s="762"/>
      <c r="CL172" s="762"/>
      <c r="CM172" s="762"/>
      <c r="CN172" s="762"/>
      <c r="CO172" s="762"/>
      <c r="CP172" s="762"/>
      <c r="CQ172" s="762"/>
      <c r="CR172" s="762"/>
      <c r="CS172" s="762"/>
      <c r="CT172" s="762"/>
      <c r="CU172" s="762"/>
      <c r="CV172" s="762"/>
      <c r="CW172" s="762"/>
      <c r="CX172" s="762"/>
      <c r="CY172" s="762"/>
      <c r="CZ172" s="762"/>
      <c r="DA172" s="762"/>
      <c r="DB172" s="762"/>
      <c r="DC172" s="762"/>
      <c r="DD172" s="762"/>
      <c r="DE172" s="762"/>
      <c r="DF172" s="762"/>
      <c r="DG172" s="762"/>
      <c r="DH172" s="762"/>
      <c r="DI172" s="762"/>
      <c r="DJ172" s="762"/>
      <c r="DK172" s="762"/>
      <c r="DL172" s="762"/>
      <c r="DM172" s="762"/>
      <c r="DN172" s="762"/>
      <c r="DO172" s="762"/>
      <c r="DP172" s="762"/>
      <c r="DQ172" s="762"/>
      <c r="DR172" s="762"/>
      <c r="DS172" s="762"/>
      <c r="DT172" s="762"/>
      <c r="DU172" s="762"/>
      <c r="DV172" s="762"/>
      <c r="DW172" s="762"/>
      <c r="DX172" s="762"/>
      <c r="DY172" s="762"/>
      <c r="DZ172" s="762"/>
      <c r="EA172" s="762"/>
      <c r="EB172" s="762"/>
      <c r="EC172" s="762"/>
      <c r="ED172" s="762"/>
      <c r="EE172" s="762"/>
      <c r="EF172" s="762"/>
      <c r="EG172" s="762"/>
    </row>
    <row r="173" spans="2:137" x14ac:dyDescent="0.25">
      <c r="B173" s="842" t="s">
        <v>265</v>
      </c>
      <c r="C173" s="843">
        <v>0.30574330230908708</v>
      </c>
      <c r="D173" s="843">
        <v>0.31295460842763489</v>
      </c>
      <c r="E173" s="843">
        <v>0.31995927777755839</v>
      </c>
      <c r="F173" s="843">
        <v>0.51867466671356321</v>
      </c>
      <c r="G173" s="843">
        <v>0.57827480108350438</v>
      </c>
      <c r="H173" s="843">
        <v>0.39354591316301968</v>
      </c>
      <c r="BL173" s="762"/>
      <c r="BM173" s="762"/>
      <c r="BN173" s="762"/>
      <c r="BO173" s="762"/>
      <c r="BP173" s="762"/>
      <c r="BQ173" s="762"/>
      <c r="BR173" s="762"/>
      <c r="BS173" s="762"/>
      <c r="BT173" s="762"/>
      <c r="BU173" s="762"/>
      <c r="BV173" s="762"/>
      <c r="BW173" s="762"/>
      <c r="BX173" s="762"/>
      <c r="BY173" s="762"/>
      <c r="BZ173" s="762"/>
      <c r="CA173" s="762"/>
      <c r="CB173" s="762"/>
      <c r="CC173" s="762"/>
      <c r="CD173" s="762"/>
      <c r="CE173" s="762"/>
      <c r="CF173" s="762"/>
      <c r="CG173" s="762"/>
      <c r="CH173" s="762"/>
      <c r="CI173" s="762"/>
      <c r="CJ173" s="762"/>
      <c r="CK173" s="762"/>
      <c r="CL173" s="762"/>
      <c r="CM173" s="762"/>
      <c r="CN173" s="762"/>
      <c r="CO173" s="762"/>
      <c r="CP173" s="762"/>
      <c r="CQ173" s="762"/>
      <c r="CR173" s="762"/>
      <c r="CS173" s="762"/>
      <c r="CT173" s="762"/>
      <c r="CU173" s="762"/>
      <c r="CV173" s="762"/>
      <c r="CW173" s="762"/>
      <c r="CX173" s="762"/>
      <c r="CY173" s="762"/>
      <c r="CZ173" s="762"/>
      <c r="DA173" s="762"/>
      <c r="DB173" s="762"/>
      <c r="DC173" s="762"/>
      <c r="DD173" s="762"/>
      <c r="DE173" s="762"/>
      <c r="DF173" s="762"/>
      <c r="DG173" s="762"/>
      <c r="DH173" s="762"/>
      <c r="DI173" s="762"/>
      <c r="DJ173" s="762"/>
      <c r="DK173" s="762"/>
      <c r="DL173" s="762"/>
      <c r="DM173" s="762"/>
      <c r="DN173" s="762"/>
      <c r="DO173" s="762"/>
      <c r="DP173" s="762"/>
      <c r="DQ173" s="762"/>
      <c r="DR173" s="762"/>
      <c r="DS173" s="762"/>
      <c r="DT173" s="762"/>
      <c r="DU173" s="762"/>
      <c r="DV173" s="762"/>
      <c r="DW173" s="762"/>
      <c r="DX173" s="762"/>
      <c r="DY173" s="762"/>
      <c r="DZ173" s="762"/>
      <c r="EA173" s="762"/>
      <c r="EB173" s="762"/>
      <c r="EC173" s="762"/>
      <c r="ED173" s="762"/>
      <c r="EE173" s="762"/>
      <c r="EF173" s="762"/>
      <c r="EG173" s="762"/>
    </row>
    <row r="174" spans="2:137" x14ac:dyDescent="0.25">
      <c r="B174" s="842" t="s">
        <v>272</v>
      </c>
      <c r="C174" s="843">
        <v>0.18192792368390054</v>
      </c>
      <c r="D174" s="843">
        <v>0.16301106786235764</v>
      </c>
      <c r="E174" s="843">
        <v>0.16916027083525842</v>
      </c>
      <c r="F174" s="843">
        <v>0.30555157094917662</v>
      </c>
      <c r="G174" s="843">
        <v>0.37099645043469309</v>
      </c>
      <c r="H174" s="843">
        <v>0.20128664735250679</v>
      </c>
      <c r="BL174" s="762"/>
      <c r="BM174" s="762"/>
      <c r="BN174" s="762"/>
      <c r="BO174" s="762"/>
      <c r="BP174" s="762"/>
      <c r="BQ174" s="762"/>
      <c r="BR174" s="762"/>
      <c r="BS174" s="762"/>
      <c r="BT174" s="762"/>
      <c r="BU174" s="762"/>
      <c r="BV174" s="762"/>
      <c r="BW174" s="762"/>
      <c r="BX174" s="762"/>
      <c r="BY174" s="762"/>
      <c r="BZ174" s="762"/>
      <c r="CA174" s="762"/>
      <c r="CB174" s="762"/>
      <c r="CC174" s="762"/>
      <c r="CD174" s="762"/>
      <c r="CE174" s="762"/>
      <c r="CF174" s="762"/>
      <c r="CG174" s="762"/>
      <c r="CH174" s="762"/>
      <c r="CI174" s="762"/>
      <c r="CJ174" s="762"/>
      <c r="CK174" s="762"/>
      <c r="CL174" s="762"/>
      <c r="CM174" s="762"/>
      <c r="CN174" s="762"/>
      <c r="CO174" s="762"/>
      <c r="CP174" s="762"/>
      <c r="CQ174" s="762"/>
      <c r="CR174" s="762"/>
      <c r="CS174" s="762"/>
      <c r="CT174" s="762"/>
      <c r="CU174" s="762"/>
      <c r="CV174" s="762"/>
      <c r="CW174" s="762"/>
      <c r="CX174" s="762"/>
      <c r="CY174" s="762"/>
      <c r="CZ174" s="762"/>
      <c r="DA174" s="762"/>
      <c r="DB174" s="762"/>
      <c r="DC174" s="762"/>
      <c r="DD174" s="762"/>
      <c r="DE174" s="762"/>
      <c r="DF174" s="762"/>
      <c r="DG174" s="762"/>
      <c r="DH174" s="762"/>
      <c r="DI174" s="762"/>
      <c r="DJ174" s="762"/>
      <c r="DK174" s="762"/>
      <c r="DL174" s="762"/>
      <c r="DM174" s="762"/>
      <c r="DN174" s="762"/>
      <c r="DO174" s="762"/>
      <c r="DP174" s="762"/>
      <c r="DQ174" s="762"/>
      <c r="DR174" s="762"/>
      <c r="DS174" s="762"/>
      <c r="DT174" s="762"/>
      <c r="DU174" s="762"/>
      <c r="DV174" s="762"/>
      <c r="DW174" s="762"/>
      <c r="DX174" s="762"/>
      <c r="DY174" s="762"/>
      <c r="DZ174" s="762"/>
      <c r="EA174" s="762"/>
      <c r="EB174" s="762"/>
      <c r="EC174" s="762"/>
      <c r="ED174" s="762"/>
      <c r="EE174" s="762"/>
      <c r="EF174" s="762"/>
      <c r="EG174" s="762"/>
    </row>
    <row r="175" spans="2:137" x14ac:dyDescent="0.25">
      <c r="B175" s="842" t="s">
        <v>270</v>
      </c>
      <c r="C175" s="843">
        <v>0.23397083563082344</v>
      </c>
      <c r="D175" s="843">
        <v>0.23366970672432363</v>
      </c>
      <c r="E175" s="843">
        <v>0.23595574397664387</v>
      </c>
      <c r="F175" s="843">
        <v>0.46901580288624656</v>
      </c>
      <c r="G175" s="843">
        <v>0.48487050412686505</v>
      </c>
      <c r="H175" s="843">
        <v>0.28952665562268898</v>
      </c>
      <c r="BL175" s="762"/>
      <c r="BM175" s="762"/>
      <c r="BN175" s="762"/>
      <c r="BO175" s="762"/>
      <c r="BP175" s="762"/>
      <c r="BQ175" s="762"/>
      <c r="BR175" s="762"/>
      <c r="BS175" s="762"/>
      <c r="BT175" s="762"/>
      <c r="BU175" s="762"/>
      <c r="BV175" s="762"/>
      <c r="BW175" s="762"/>
      <c r="BX175" s="762"/>
      <c r="BY175" s="762"/>
      <c r="BZ175" s="762"/>
      <c r="CA175" s="762"/>
      <c r="CB175" s="762"/>
      <c r="CC175" s="762"/>
      <c r="CD175" s="762"/>
      <c r="CE175" s="762"/>
      <c r="CF175" s="762"/>
      <c r="CG175" s="762"/>
      <c r="CH175" s="762"/>
      <c r="CI175" s="762"/>
      <c r="CJ175" s="762"/>
      <c r="CK175" s="762"/>
      <c r="CL175" s="762"/>
      <c r="CM175" s="762"/>
      <c r="CN175" s="762"/>
      <c r="CO175" s="762"/>
      <c r="CP175" s="762"/>
      <c r="CQ175" s="762"/>
      <c r="CR175" s="762"/>
      <c r="CS175" s="762"/>
      <c r="CT175" s="762"/>
      <c r="CU175" s="762"/>
      <c r="CV175" s="762"/>
      <c r="CW175" s="762"/>
      <c r="CX175" s="762"/>
      <c r="CY175" s="762"/>
      <c r="CZ175" s="762"/>
      <c r="DA175" s="762"/>
      <c r="DB175" s="762"/>
      <c r="DC175" s="762"/>
      <c r="DD175" s="762"/>
      <c r="DE175" s="762"/>
      <c r="DF175" s="762"/>
      <c r="DG175" s="762"/>
      <c r="DH175" s="762"/>
      <c r="DI175" s="762"/>
      <c r="DJ175" s="762"/>
      <c r="DK175" s="762"/>
      <c r="DL175" s="762"/>
      <c r="DM175" s="762"/>
      <c r="DN175" s="762"/>
      <c r="DO175" s="762"/>
      <c r="DP175" s="762"/>
      <c r="DQ175" s="762"/>
      <c r="DR175" s="762"/>
      <c r="DS175" s="762"/>
      <c r="DT175" s="762"/>
      <c r="DU175" s="762"/>
      <c r="DV175" s="762"/>
      <c r="DW175" s="762"/>
      <c r="DX175" s="762"/>
      <c r="DY175" s="762"/>
      <c r="DZ175" s="762"/>
      <c r="EA175" s="762"/>
      <c r="EB175" s="762"/>
      <c r="EC175" s="762"/>
      <c r="ED175" s="762"/>
      <c r="EE175" s="762"/>
      <c r="EF175" s="762"/>
      <c r="EG175" s="762"/>
    </row>
    <row r="176" spans="2:137" x14ac:dyDescent="0.25">
      <c r="BL176" s="762"/>
      <c r="BM176" s="762"/>
      <c r="BN176" s="762"/>
      <c r="BO176" s="762"/>
      <c r="BP176" s="762"/>
      <c r="BQ176" s="762"/>
      <c r="BR176" s="762"/>
      <c r="BS176" s="762"/>
      <c r="BT176" s="762"/>
      <c r="BU176" s="762"/>
      <c r="BV176" s="762"/>
      <c r="BW176" s="762"/>
      <c r="BX176" s="762"/>
      <c r="BY176" s="762"/>
      <c r="BZ176" s="762"/>
      <c r="CA176" s="762"/>
      <c r="CB176" s="762"/>
      <c r="CC176" s="762"/>
      <c r="CD176" s="762"/>
      <c r="CE176" s="762"/>
      <c r="CF176" s="762"/>
      <c r="CG176" s="762"/>
      <c r="CH176" s="762"/>
      <c r="CI176" s="762"/>
      <c r="CJ176" s="762"/>
      <c r="CK176" s="762"/>
      <c r="CL176" s="762"/>
      <c r="CM176" s="762"/>
      <c r="CN176" s="762"/>
      <c r="CO176" s="762"/>
      <c r="CP176" s="762"/>
      <c r="CQ176" s="762"/>
      <c r="CR176" s="762"/>
      <c r="CS176" s="762"/>
      <c r="CT176" s="762"/>
      <c r="CU176" s="762"/>
      <c r="CV176" s="762"/>
      <c r="CW176" s="762"/>
      <c r="CX176" s="762"/>
      <c r="CY176" s="762"/>
      <c r="CZ176" s="762"/>
      <c r="DA176" s="762"/>
      <c r="DB176" s="762"/>
      <c r="DC176" s="762"/>
      <c r="DD176" s="762"/>
      <c r="DE176" s="762"/>
      <c r="DF176" s="762"/>
      <c r="DG176" s="762"/>
      <c r="DH176" s="762"/>
      <c r="DI176" s="762"/>
      <c r="DJ176" s="762"/>
      <c r="DK176" s="762"/>
      <c r="DL176" s="762"/>
      <c r="DM176" s="762"/>
      <c r="DN176" s="762"/>
      <c r="DO176" s="762"/>
      <c r="DP176" s="762"/>
      <c r="DQ176" s="762"/>
      <c r="DR176" s="762"/>
      <c r="DS176" s="762"/>
      <c r="DT176" s="762"/>
      <c r="DU176" s="762"/>
      <c r="DV176" s="762"/>
      <c r="DW176" s="762"/>
      <c r="DX176" s="762"/>
      <c r="DY176" s="762"/>
      <c r="DZ176" s="762"/>
      <c r="EA176" s="762"/>
      <c r="EB176" s="762"/>
      <c r="EC176" s="762"/>
      <c r="ED176" s="762"/>
      <c r="EE176" s="762"/>
      <c r="EF176" s="762"/>
      <c r="EG176" s="762"/>
    </row>
    <row r="177" spans="16:137" x14ac:dyDescent="0.25">
      <c r="BL177" s="762"/>
      <c r="BM177" s="762"/>
      <c r="BN177" s="762"/>
      <c r="BO177" s="762"/>
      <c r="BP177" s="762"/>
      <c r="BQ177" s="762"/>
      <c r="BR177" s="762"/>
      <c r="BS177" s="762"/>
      <c r="BT177" s="762"/>
      <c r="BU177" s="762"/>
      <c r="BV177" s="762"/>
      <c r="BW177" s="762"/>
      <c r="BX177" s="762"/>
      <c r="BY177" s="762"/>
      <c r="BZ177" s="762"/>
      <c r="CA177" s="762"/>
      <c r="CB177" s="762"/>
      <c r="CC177" s="762"/>
      <c r="CD177" s="762"/>
      <c r="CE177" s="762"/>
      <c r="CF177" s="762"/>
      <c r="CG177" s="762"/>
      <c r="CH177" s="762"/>
      <c r="CI177" s="762"/>
      <c r="CJ177" s="762"/>
      <c r="CK177" s="762"/>
      <c r="CL177" s="762"/>
      <c r="CM177" s="762"/>
      <c r="CN177" s="762"/>
      <c r="CO177" s="762"/>
      <c r="CP177" s="762"/>
      <c r="CQ177" s="762"/>
      <c r="CR177" s="762"/>
      <c r="CS177" s="762"/>
      <c r="CT177" s="762"/>
      <c r="CU177" s="762"/>
      <c r="CV177" s="762"/>
      <c r="CW177" s="762"/>
      <c r="CX177" s="762"/>
      <c r="CY177" s="762"/>
      <c r="CZ177" s="762"/>
      <c r="DA177" s="762"/>
      <c r="DB177" s="762"/>
      <c r="DC177" s="762"/>
      <c r="DD177" s="762"/>
      <c r="DE177" s="762"/>
      <c r="DF177" s="762"/>
      <c r="DG177" s="762"/>
      <c r="DH177" s="762"/>
      <c r="DI177" s="762"/>
      <c r="DJ177" s="762"/>
      <c r="DK177" s="762"/>
      <c r="DL177" s="762"/>
      <c r="DM177" s="762"/>
      <c r="DN177" s="762"/>
      <c r="DO177" s="762"/>
      <c r="DP177" s="762"/>
      <c r="DQ177" s="762"/>
      <c r="DR177" s="762"/>
      <c r="DS177" s="762"/>
      <c r="DT177" s="762"/>
      <c r="DU177" s="762"/>
      <c r="DV177" s="762"/>
      <c r="DW177" s="762"/>
      <c r="DX177" s="762"/>
      <c r="DY177" s="762"/>
      <c r="DZ177" s="762"/>
      <c r="EA177" s="762"/>
      <c r="EB177" s="762"/>
      <c r="EC177" s="762"/>
      <c r="ED177" s="762"/>
      <c r="EE177" s="762"/>
      <c r="EF177" s="762"/>
      <c r="EG177" s="762"/>
    </row>
    <row r="178" spans="16:137" x14ac:dyDescent="0.25">
      <c r="BL178" s="762"/>
      <c r="BM178" s="762"/>
      <c r="BN178" s="762"/>
      <c r="BO178" s="762"/>
      <c r="BP178" s="762"/>
      <c r="BQ178" s="762"/>
      <c r="BR178" s="762"/>
      <c r="BS178" s="762"/>
      <c r="BT178" s="762"/>
      <c r="BU178" s="762"/>
      <c r="BV178" s="762"/>
      <c r="BW178" s="762"/>
      <c r="BX178" s="762"/>
      <c r="BY178" s="762"/>
      <c r="BZ178" s="762"/>
      <c r="CA178" s="762"/>
      <c r="CB178" s="762"/>
      <c r="CC178" s="762"/>
      <c r="CD178" s="762"/>
      <c r="CE178" s="762"/>
      <c r="CF178" s="762"/>
      <c r="CG178" s="762"/>
      <c r="CH178" s="762"/>
      <c r="CI178" s="762"/>
      <c r="CJ178" s="762"/>
      <c r="CK178" s="762"/>
      <c r="CL178" s="762"/>
      <c r="CM178" s="762"/>
      <c r="CN178" s="762"/>
      <c r="CO178" s="762"/>
      <c r="CP178" s="762"/>
      <c r="CQ178" s="762"/>
      <c r="CR178" s="762"/>
      <c r="CS178" s="762"/>
      <c r="CT178" s="762"/>
      <c r="CU178" s="762"/>
      <c r="CV178" s="762"/>
      <c r="CW178" s="762"/>
      <c r="CX178" s="762"/>
      <c r="CY178" s="762"/>
      <c r="CZ178" s="762"/>
      <c r="DA178" s="762"/>
      <c r="DB178" s="762"/>
      <c r="DC178" s="762"/>
      <c r="DD178" s="762"/>
      <c r="DE178" s="762"/>
      <c r="DF178" s="762"/>
      <c r="DG178" s="762"/>
      <c r="DH178" s="762"/>
      <c r="DI178" s="762"/>
      <c r="DJ178" s="762"/>
      <c r="DK178" s="762"/>
      <c r="DL178" s="762"/>
      <c r="DM178" s="762"/>
      <c r="DN178" s="762"/>
      <c r="DO178" s="762"/>
      <c r="DP178" s="762"/>
      <c r="DQ178" s="762"/>
      <c r="DR178" s="762"/>
      <c r="DS178" s="762"/>
      <c r="DT178" s="762"/>
      <c r="DU178" s="762"/>
      <c r="DV178" s="762"/>
      <c r="DW178" s="762"/>
      <c r="DX178" s="762"/>
      <c r="DY178" s="762"/>
      <c r="DZ178" s="762"/>
      <c r="EA178" s="762"/>
      <c r="EB178" s="762"/>
      <c r="EC178" s="762"/>
      <c r="ED178" s="762"/>
      <c r="EE178" s="762"/>
      <c r="EF178" s="762"/>
      <c r="EG178" s="762"/>
    </row>
    <row r="179" spans="16:137" x14ac:dyDescent="0.25">
      <c r="BL179" s="762"/>
      <c r="BM179" s="762"/>
      <c r="BN179" s="762"/>
      <c r="BO179" s="762"/>
      <c r="BP179" s="762"/>
      <c r="BQ179" s="762"/>
      <c r="BR179" s="762"/>
      <c r="BS179" s="762"/>
      <c r="BT179" s="762"/>
      <c r="BU179" s="762"/>
      <c r="BV179" s="762"/>
      <c r="BW179" s="762"/>
      <c r="BX179" s="762"/>
      <c r="BY179" s="762"/>
      <c r="BZ179" s="762"/>
      <c r="CA179" s="762"/>
      <c r="CB179" s="762"/>
      <c r="CC179" s="762"/>
      <c r="CD179" s="762"/>
      <c r="CE179" s="762"/>
      <c r="CF179" s="762"/>
      <c r="CG179" s="762"/>
      <c r="CH179" s="762"/>
      <c r="CI179" s="762"/>
      <c r="CJ179" s="762"/>
      <c r="CK179" s="762"/>
      <c r="CL179" s="762"/>
      <c r="CM179" s="762"/>
      <c r="CN179" s="762"/>
      <c r="CO179" s="762"/>
      <c r="CP179" s="762"/>
      <c r="CQ179" s="762"/>
      <c r="CR179" s="762"/>
      <c r="CS179" s="762"/>
      <c r="CT179" s="762"/>
      <c r="CU179" s="762"/>
      <c r="CV179" s="762"/>
      <c r="CW179" s="762"/>
      <c r="CX179" s="762"/>
      <c r="CY179" s="762"/>
      <c r="CZ179" s="762"/>
      <c r="DA179" s="762"/>
      <c r="DB179" s="762"/>
      <c r="DC179" s="762"/>
      <c r="DD179" s="762"/>
      <c r="DE179" s="762"/>
      <c r="DF179" s="762"/>
      <c r="DG179" s="762"/>
      <c r="DH179" s="762"/>
      <c r="DI179" s="762"/>
      <c r="DJ179" s="762"/>
      <c r="DK179" s="762"/>
      <c r="DL179" s="762"/>
      <c r="DM179" s="762"/>
      <c r="DN179" s="762"/>
      <c r="DO179" s="762"/>
      <c r="DP179" s="762"/>
      <c r="DQ179" s="762"/>
      <c r="DR179" s="762"/>
      <c r="DS179" s="762"/>
      <c r="DT179" s="762"/>
      <c r="DU179" s="762"/>
      <c r="DV179" s="762"/>
      <c r="DW179" s="762"/>
      <c r="DX179" s="762"/>
      <c r="DY179" s="762"/>
      <c r="DZ179" s="762"/>
      <c r="EA179" s="762"/>
      <c r="EB179" s="762"/>
      <c r="EC179" s="762"/>
      <c r="ED179" s="762"/>
      <c r="EE179" s="762"/>
      <c r="EF179" s="762"/>
      <c r="EG179" s="762"/>
    </row>
    <row r="180" spans="16:137" x14ac:dyDescent="0.25">
      <c r="BL180" s="762"/>
      <c r="BM180" s="762"/>
      <c r="BN180" s="762"/>
      <c r="BO180" s="762"/>
      <c r="BP180" s="762"/>
      <c r="BQ180" s="762"/>
      <c r="BR180" s="762"/>
      <c r="BS180" s="762"/>
      <c r="BT180" s="762"/>
      <c r="BU180" s="762"/>
      <c r="BV180" s="762"/>
      <c r="BW180" s="762"/>
      <c r="BX180" s="762"/>
      <c r="BY180" s="762"/>
      <c r="BZ180" s="762"/>
      <c r="CA180" s="762"/>
      <c r="CB180" s="762"/>
      <c r="CC180" s="762"/>
      <c r="CD180" s="762"/>
      <c r="CE180" s="762"/>
      <c r="CF180" s="762"/>
      <c r="CG180" s="762"/>
      <c r="CH180" s="762"/>
      <c r="CI180" s="762"/>
      <c r="CJ180" s="762"/>
      <c r="CK180" s="762"/>
      <c r="CL180" s="762"/>
      <c r="CM180" s="762"/>
      <c r="CN180" s="762"/>
      <c r="CO180" s="762"/>
      <c r="CP180" s="762"/>
      <c r="CQ180" s="762"/>
      <c r="CR180" s="762"/>
      <c r="CS180" s="762"/>
      <c r="CT180" s="762"/>
      <c r="CU180" s="762"/>
      <c r="CV180" s="762"/>
      <c r="CW180" s="762"/>
      <c r="CX180" s="762"/>
      <c r="CY180" s="762"/>
      <c r="CZ180" s="762"/>
      <c r="DA180" s="762"/>
      <c r="DB180" s="762"/>
      <c r="DC180" s="762"/>
      <c r="DD180" s="762"/>
      <c r="DE180" s="762"/>
      <c r="DF180" s="762"/>
      <c r="DG180" s="762"/>
      <c r="DH180" s="762"/>
      <c r="DI180" s="762"/>
      <c r="DJ180" s="762"/>
      <c r="DK180" s="762"/>
      <c r="DL180" s="762"/>
      <c r="DM180" s="762"/>
      <c r="DN180" s="762"/>
      <c r="DO180" s="762"/>
      <c r="DP180" s="762"/>
      <c r="DQ180" s="762"/>
      <c r="DR180" s="762"/>
      <c r="DS180" s="762"/>
      <c r="DT180" s="762"/>
      <c r="DU180" s="762"/>
      <c r="DV180" s="762"/>
      <c r="DW180" s="762"/>
      <c r="DX180" s="762"/>
      <c r="DY180" s="762"/>
      <c r="DZ180" s="762"/>
      <c r="EA180" s="762"/>
      <c r="EB180" s="762"/>
      <c r="EC180" s="762"/>
      <c r="ED180" s="762"/>
      <c r="EE180" s="762"/>
      <c r="EF180" s="762"/>
      <c r="EG180" s="762"/>
    </row>
    <row r="181" spans="16:137" x14ac:dyDescent="0.25">
      <c r="BL181" s="762"/>
      <c r="BM181" s="762"/>
      <c r="BN181" s="762"/>
      <c r="BO181" s="762"/>
      <c r="BP181" s="762"/>
      <c r="BQ181" s="762"/>
      <c r="BR181" s="762"/>
      <c r="BS181" s="762"/>
      <c r="BT181" s="762"/>
      <c r="BU181" s="762"/>
      <c r="BV181" s="762"/>
      <c r="BW181" s="762"/>
      <c r="BX181" s="762"/>
      <c r="BY181" s="762"/>
      <c r="BZ181" s="762"/>
      <c r="CA181" s="762"/>
      <c r="CB181" s="762"/>
      <c r="CC181" s="762"/>
      <c r="CD181" s="762"/>
      <c r="CE181" s="762"/>
      <c r="CF181" s="762"/>
      <c r="CG181" s="762"/>
      <c r="CH181" s="762"/>
      <c r="CI181" s="762"/>
      <c r="CJ181" s="762"/>
      <c r="CK181" s="762"/>
      <c r="CL181" s="762"/>
      <c r="CM181" s="762"/>
      <c r="CN181" s="762"/>
      <c r="CO181" s="762"/>
      <c r="CP181" s="762"/>
      <c r="CQ181" s="762"/>
      <c r="CR181" s="762"/>
      <c r="CS181" s="762"/>
      <c r="CT181" s="762"/>
      <c r="CU181" s="762"/>
      <c r="CV181" s="762"/>
      <c r="CW181" s="762"/>
      <c r="CX181" s="762"/>
      <c r="CY181" s="762"/>
      <c r="CZ181" s="762"/>
      <c r="DA181" s="762"/>
      <c r="DB181" s="762"/>
      <c r="DC181" s="762"/>
      <c r="DD181" s="762"/>
      <c r="DE181" s="762"/>
      <c r="DF181" s="762"/>
      <c r="DG181" s="762"/>
      <c r="DH181" s="762"/>
      <c r="DI181" s="762"/>
      <c r="DJ181" s="762"/>
      <c r="DK181" s="762"/>
      <c r="DL181" s="762"/>
      <c r="DM181" s="762"/>
      <c r="DN181" s="762"/>
      <c r="DO181" s="762"/>
      <c r="DP181" s="762"/>
      <c r="DQ181" s="762"/>
      <c r="DR181" s="762"/>
      <c r="DS181" s="762"/>
      <c r="DT181" s="762"/>
      <c r="DU181" s="762"/>
      <c r="DV181" s="762"/>
      <c r="DW181" s="762"/>
      <c r="DX181" s="762"/>
      <c r="DY181" s="762"/>
      <c r="DZ181" s="762"/>
      <c r="EA181" s="762"/>
      <c r="EB181" s="762"/>
      <c r="EC181" s="762"/>
      <c r="ED181" s="762"/>
      <c r="EE181" s="762"/>
      <c r="EF181" s="762"/>
      <c r="EG181" s="762"/>
    </row>
    <row r="182" spans="16:137" ht="18.75" x14ac:dyDescent="0.25">
      <c r="P182" s="813" t="s">
        <v>556</v>
      </c>
      <c r="AF182" s="813" t="s">
        <v>557</v>
      </c>
      <c r="AV182" s="813" t="s">
        <v>558</v>
      </c>
      <c r="BL182" s="762"/>
      <c r="BM182" s="762"/>
      <c r="BN182" s="762"/>
      <c r="BO182" s="762"/>
      <c r="BP182" s="762"/>
      <c r="BQ182" s="762"/>
      <c r="BR182" s="762"/>
      <c r="BS182" s="762"/>
      <c r="BT182" s="762"/>
      <c r="BU182" s="762"/>
      <c r="BV182" s="762"/>
      <c r="BW182" s="762"/>
      <c r="BX182" s="762"/>
      <c r="BY182" s="762"/>
      <c r="BZ182" s="762"/>
      <c r="CA182" s="762"/>
      <c r="CB182" s="762"/>
      <c r="CC182" s="762"/>
      <c r="CD182" s="762"/>
      <c r="CE182" s="762"/>
      <c r="CF182" s="762"/>
      <c r="CG182" s="762"/>
      <c r="CH182" s="762"/>
      <c r="CI182" s="762"/>
      <c r="CJ182" s="762"/>
      <c r="CK182" s="762"/>
      <c r="CL182" s="762"/>
      <c r="CM182" s="762"/>
      <c r="CN182" s="762"/>
      <c r="CO182" s="762"/>
      <c r="CP182" s="762"/>
      <c r="CQ182" s="762"/>
      <c r="CR182" s="762"/>
      <c r="CS182" s="762"/>
      <c r="CT182" s="762"/>
      <c r="CU182" s="762"/>
      <c r="CV182" s="762"/>
      <c r="CW182" s="762"/>
      <c r="CX182" s="762"/>
      <c r="CY182" s="762"/>
      <c r="CZ182" s="762"/>
      <c r="DA182" s="762"/>
      <c r="DB182" s="762"/>
      <c r="DC182" s="762"/>
      <c r="DD182" s="762"/>
      <c r="DE182" s="762"/>
      <c r="DF182" s="762"/>
      <c r="DG182" s="762"/>
      <c r="DH182" s="762"/>
      <c r="DI182" s="762"/>
      <c r="DJ182" s="762"/>
      <c r="DK182" s="762"/>
      <c r="DL182" s="762"/>
      <c r="DM182" s="762"/>
      <c r="DN182" s="762"/>
      <c r="DO182" s="762"/>
      <c r="DP182" s="762"/>
      <c r="DQ182" s="762"/>
      <c r="DR182" s="762"/>
      <c r="DS182" s="762"/>
      <c r="DT182" s="762"/>
      <c r="DU182" s="762"/>
      <c r="DV182" s="762"/>
      <c r="DW182" s="762"/>
      <c r="DX182" s="762"/>
      <c r="DY182" s="762"/>
      <c r="DZ182" s="762"/>
      <c r="EA182" s="762"/>
      <c r="EB182" s="762"/>
      <c r="EC182" s="762"/>
      <c r="ED182" s="762"/>
      <c r="EE182" s="762"/>
      <c r="EF182" s="762"/>
      <c r="EG182" s="762"/>
    </row>
    <row r="183" spans="16:137" x14ac:dyDescent="0.25">
      <c r="BL183" s="762"/>
      <c r="BM183" s="762"/>
      <c r="BN183" s="762"/>
      <c r="BO183" s="762"/>
      <c r="BP183" s="762"/>
      <c r="BQ183" s="762"/>
      <c r="BR183" s="762"/>
      <c r="BS183" s="762"/>
      <c r="BT183" s="762"/>
      <c r="BU183" s="762"/>
      <c r="BV183" s="762"/>
      <c r="BW183" s="762"/>
      <c r="BX183" s="762"/>
      <c r="BY183" s="762"/>
      <c r="BZ183" s="762"/>
      <c r="CA183" s="762"/>
      <c r="CB183" s="762"/>
      <c r="CC183" s="762"/>
      <c r="CD183" s="762"/>
      <c r="CE183" s="762"/>
      <c r="CF183" s="762"/>
      <c r="CG183" s="762"/>
      <c r="CH183" s="762"/>
      <c r="CI183" s="762"/>
      <c r="CJ183" s="762"/>
      <c r="CK183" s="762"/>
      <c r="CL183" s="762"/>
      <c r="CM183" s="762"/>
      <c r="CN183" s="762"/>
      <c r="CO183" s="762"/>
      <c r="CP183" s="762"/>
      <c r="CQ183" s="762"/>
      <c r="CR183" s="762"/>
      <c r="CS183" s="762"/>
      <c r="CT183" s="762"/>
      <c r="CU183" s="762"/>
      <c r="CV183" s="762"/>
      <c r="CW183" s="762"/>
      <c r="CX183" s="762"/>
      <c r="CY183" s="762"/>
      <c r="CZ183" s="762"/>
      <c r="DA183" s="762"/>
      <c r="DB183" s="762"/>
      <c r="DC183" s="762"/>
      <c r="DD183" s="762"/>
      <c r="DE183" s="762"/>
      <c r="DF183" s="762"/>
      <c r="DG183" s="762"/>
      <c r="DH183" s="762"/>
      <c r="DI183" s="762"/>
      <c r="DJ183" s="762"/>
      <c r="DK183" s="762"/>
      <c r="DL183" s="762"/>
      <c r="DM183" s="762"/>
      <c r="DN183" s="762"/>
      <c r="DO183" s="762"/>
      <c r="DP183" s="762"/>
      <c r="DQ183" s="762"/>
      <c r="DR183" s="762"/>
      <c r="DS183" s="762"/>
      <c r="DT183" s="762"/>
      <c r="DU183" s="762"/>
      <c r="DV183" s="762"/>
      <c r="DW183" s="762"/>
      <c r="DX183" s="762"/>
      <c r="DY183" s="762"/>
      <c r="DZ183" s="762"/>
      <c r="EA183" s="762"/>
      <c r="EB183" s="762"/>
      <c r="EC183" s="762"/>
      <c r="ED183" s="762"/>
      <c r="EE183" s="762"/>
      <c r="EF183" s="762"/>
      <c r="EG183" s="762"/>
    </row>
    <row r="184" spans="16:137" x14ac:dyDescent="0.25">
      <c r="Q184" s="806" t="s">
        <v>538</v>
      </c>
      <c r="S184" s="761">
        <v>12</v>
      </c>
      <c r="T184" s="761">
        <v>11</v>
      </c>
      <c r="U184" s="761">
        <v>10</v>
      </c>
      <c r="V184" s="761">
        <v>9</v>
      </c>
      <c r="W184" s="761">
        <v>8</v>
      </c>
      <c r="X184" s="761">
        <v>7</v>
      </c>
      <c r="Y184" s="761">
        <v>6</v>
      </c>
      <c r="Z184" s="761">
        <v>5</v>
      </c>
      <c r="AA184" s="761">
        <v>4</v>
      </c>
      <c r="AB184" s="761">
        <v>3</v>
      </c>
      <c r="AC184" s="761">
        <v>2</v>
      </c>
      <c r="AD184" s="761">
        <v>1</v>
      </c>
      <c r="AG184" s="806" t="s">
        <v>538</v>
      </c>
      <c r="AI184" s="761">
        <v>12</v>
      </c>
      <c r="AJ184" s="761">
        <v>11</v>
      </c>
      <c r="AK184" s="761">
        <v>10</v>
      </c>
      <c r="AL184" s="761">
        <v>9</v>
      </c>
      <c r="AM184" s="761">
        <v>8</v>
      </c>
      <c r="AN184" s="761">
        <v>7</v>
      </c>
      <c r="AO184" s="761">
        <v>6</v>
      </c>
      <c r="AP184" s="761">
        <v>5</v>
      </c>
      <c r="AQ184" s="761">
        <v>4</v>
      </c>
      <c r="AR184" s="761">
        <v>3</v>
      </c>
      <c r="AS184" s="761">
        <v>2</v>
      </c>
      <c r="AT184" s="761">
        <v>1</v>
      </c>
      <c r="AW184" s="806" t="s">
        <v>538</v>
      </c>
      <c r="AY184" s="761">
        <v>12</v>
      </c>
      <c r="AZ184" s="761">
        <v>11</v>
      </c>
      <c r="BA184" s="761">
        <v>10</v>
      </c>
      <c r="BB184" s="761">
        <v>9</v>
      </c>
      <c r="BC184" s="761">
        <v>8</v>
      </c>
      <c r="BD184" s="761">
        <v>7</v>
      </c>
      <c r="BE184" s="761">
        <v>6</v>
      </c>
      <c r="BF184" s="761">
        <v>5</v>
      </c>
      <c r="BG184" s="761">
        <v>4</v>
      </c>
      <c r="BH184" s="761">
        <v>3</v>
      </c>
      <c r="BI184" s="761">
        <v>2</v>
      </c>
      <c r="BJ184" s="761">
        <v>1</v>
      </c>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2"/>
      <c r="CI184" s="762"/>
      <c r="CJ184" s="762"/>
      <c r="CK184" s="762"/>
      <c r="CL184" s="762"/>
      <c r="CM184" s="762"/>
      <c r="CN184" s="762"/>
      <c r="CO184" s="762"/>
      <c r="CP184" s="762"/>
      <c r="CQ184" s="762"/>
      <c r="CR184" s="762"/>
      <c r="CS184" s="762"/>
      <c r="CT184" s="762"/>
      <c r="CU184" s="762"/>
      <c r="CV184" s="762"/>
      <c r="CW184" s="762"/>
      <c r="CX184" s="762"/>
      <c r="CY184" s="762"/>
      <c r="CZ184" s="762"/>
      <c r="DA184" s="762"/>
      <c r="DB184" s="762"/>
      <c r="DC184" s="762"/>
      <c r="DD184" s="762"/>
      <c r="DE184" s="762"/>
      <c r="DF184" s="762"/>
      <c r="DG184" s="762"/>
      <c r="DH184" s="762"/>
      <c r="DI184" s="762"/>
      <c r="DJ184" s="762"/>
      <c r="DK184" s="762"/>
      <c r="DL184" s="762"/>
      <c r="DM184" s="762"/>
      <c r="DN184" s="762"/>
      <c r="DO184" s="762"/>
      <c r="DP184" s="762"/>
      <c r="DQ184" s="762"/>
      <c r="DR184" s="762"/>
      <c r="DS184" s="762"/>
      <c r="DT184" s="762"/>
      <c r="DU184" s="762"/>
      <c r="DV184" s="762"/>
      <c r="DW184" s="762"/>
      <c r="DX184" s="762"/>
      <c r="DY184" s="762"/>
      <c r="DZ184" s="762"/>
      <c r="EA184" s="762"/>
      <c r="EB184" s="762"/>
      <c r="EC184" s="762"/>
      <c r="ED184" s="762"/>
      <c r="EE184" s="762"/>
      <c r="EF184" s="762"/>
      <c r="EG184" s="762"/>
    </row>
    <row r="185" spans="16:137" x14ac:dyDescent="0.25">
      <c r="Q185" s="806" t="s">
        <v>534</v>
      </c>
      <c r="S185" s="761">
        <v>1</v>
      </c>
      <c r="T185" s="761">
        <v>2</v>
      </c>
      <c r="U185" s="761">
        <v>3</v>
      </c>
      <c r="V185" s="761">
        <v>4</v>
      </c>
      <c r="W185" s="761">
        <v>5</v>
      </c>
      <c r="X185" s="761">
        <v>6</v>
      </c>
      <c r="Y185" s="761">
        <v>7</v>
      </c>
      <c r="Z185" s="761">
        <v>8</v>
      </c>
      <c r="AA185" s="761">
        <v>9</v>
      </c>
      <c r="AB185" s="761">
        <v>10</v>
      </c>
      <c r="AC185" s="761">
        <v>11</v>
      </c>
      <c r="AD185" s="761">
        <v>12</v>
      </c>
      <c r="AG185" s="806" t="s">
        <v>534</v>
      </c>
      <c r="AI185" s="761">
        <v>1</v>
      </c>
      <c r="AJ185" s="761">
        <v>2</v>
      </c>
      <c r="AK185" s="761">
        <v>3</v>
      </c>
      <c r="AL185" s="761">
        <v>4</v>
      </c>
      <c r="AM185" s="761">
        <v>5</v>
      </c>
      <c r="AN185" s="761">
        <v>6</v>
      </c>
      <c r="AO185" s="761">
        <v>7</v>
      </c>
      <c r="AP185" s="761">
        <v>8</v>
      </c>
      <c r="AQ185" s="761">
        <v>9</v>
      </c>
      <c r="AR185" s="761">
        <v>10</v>
      </c>
      <c r="AS185" s="761">
        <v>11</v>
      </c>
      <c r="AT185" s="761">
        <v>12</v>
      </c>
      <c r="AW185" s="806" t="s">
        <v>534</v>
      </c>
      <c r="AY185" s="761">
        <v>1</v>
      </c>
      <c r="AZ185" s="761">
        <v>2</v>
      </c>
      <c r="BA185" s="761">
        <v>3</v>
      </c>
      <c r="BB185" s="761">
        <v>4</v>
      </c>
      <c r="BC185" s="761">
        <v>5</v>
      </c>
      <c r="BD185" s="761">
        <v>6</v>
      </c>
      <c r="BE185" s="761">
        <v>7</v>
      </c>
      <c r="BF185" s="761">
        <v>8</v>
      </c>
      <c r="BG185" s="761">
        <v>9</v>
      </c>
      <c r="BH185" s="761">
        <v>10</v>
      </c>
      <c r="BI185" s="761">
        <v>11</v>
      </c>
      <c r="BJ185" s="761">
        <v>12</v>
      </c>
      <c r="BL185" s="762"/>
      <c r="BM185" s="762"/>
      <c r="BN185" s="762"/>
      <c r="BO185" s="762"/>
      <c r="BP185" s="762"/>
      <c r="BQ185" s="762"/>
      <c r="BR185" s="762"/>
      <c r="BS185" s="762"/>
      <c r="BT185" s="762"/>
      <c r="BU185" s="762"/>
      <c r="BV185" s="762"/>
      <c r="BW185" s="762"/>
      <c r="BX185" s="762"/>
      <c r="BY185" s="762"/>
      <c r="BZ185" s="762"/>
      <c r="CA185" s="762"/>
      <c r="CB185" s="762"/>
      <c r="CC185" s="762"/>
      <c r="CD185" s="762"/>
      <c r="CE185" s="762"/>
      <c r="CF185" s="762"/>
      <c r="CG185" s="762"/>
      <c r="CH185" s="762"/>
      <c r="CI185" s="762"/>
      <c r="CJ185" s="762"/>
      <c r="CK185" s="762"/>
      <c r="CL185" s="762"/>
      <c r="CM185" s="762"/>
      <c r="CN185" s="762"/>
      <c r="CO185" s="762"/>
      <c r="CP185" s="762"/>
      <c r="CQ185" s="762"/>
      <c r="CR185" s="762"/>
      <c r="CS185" s="762"/>
      <c r="CT185" s="762"/>
      <c r="CU185" s="762"/>
      <c r="CV185" s="762"/>
      <c r="CW185" s="762"/>
      <c r="CX185" s="762"/>
      <c r="CY185" s="762"/>
      <c r="CZ185" s="762"/>
      <c r="DA185" s="762"/>
      <c r="DB185" s="762"/>
      <c r="DC185" s="762"/>
      <c r="DD185" s="762"/>
      <c r="DE185" s="762"/>
      <c r="DF185" s="762"/>
      <c r="DG185" s="762"/>
      <c r="DH185" s="762"/>
      <c r="DI185" s="762"/>
      <c r="DJ185" s="762"/>
      <c r="DK185" s="762"/>
      <c r="DL185" s="762"/>
      <c r="DM185" s="762"/>
      <c r="DN185" s="762"/>
      <c r="DO185" s="762"/>
      <c r="DP185" s="762"/>
      <c r="DQ185" s="762"/>
      <c r="DR185" s="762"/>
      <c r="DS185" s="762"/>
      <c r="DT185" s="762"/>
      <c r="DU185" s="762"/>
      <c r="DV185" s="762"/>
      <c r="DW185" s="762"/>
      <c r="DX185" s="762"/>
      <c r="DY185" s="762"/>
      <c r="DZ185" s="762"/>
      <c r="EA185" s="762"/>
      <c r="EB185" s="762"/>
      <c r="EC185" s="762"/>
      <c r="ED185" s="762"/>
      <c r="EE185" s="762"/>
      <c r="EF185" s="762"/>
      <c r="EG185" s="762"/>
    </row>
    <row r="186" spans="16:137" x14ac:dyDescent="0.25">
      <c r="Q186" s="761" t="s">
        <v>544</v>
      </c>
      <c r="S186" s="761">
        <v>31</v>
      </c>
      <c r="T186" s="761">
        <v>28</v>
      </c>
      <c r="U186" s="761">
        <v>31</v>
      </c>
      <c r="V186" s="761">
        <v>30</v>
      </c>
      <c r="W186" s="761">
        <v>31</v>
      </c>
      <c r="X186" s="761">
        <v>30</v>
      </c>
      <c r="Y186" s="761">
        <v>31</v>
      </c>
      <c r="Z186" s="761">
        <v>31</v>
      </c>
      <c r="AA186" s="761">
        <v>30</v>
      </c>
      <c r="AB186" s="761">
        <v>31</v>
      </c>
      <c r="AC186" s="761">
        <v>30</v>
      </c>
      <c r="AD186" s="761">
        <v>31</v>
      </c>
      <c r="AE186" s="805"/>
      <c r="AG186" s="761" t="s">
        <v>544</v>
      </c>
      <c r="AI186" s="761">
        <v>31</v>
      </c>
      <c r="AJ186" s="761">
        <v>28</v>
      </c>
      <c r="AK186" s="761">
        <v>31</v>
      </c>
      <c r="AL186" s="761">
        <v>30</v>
      </c>
      <c r="AM186" s="761">
        <v>31</v>
      </c>
      <c r="AN186" s="761">
        <v>30</v>
      </c>
      <c r="AO186" s="761">
        <v>31</v>
      </c>
      <c r="AP186" s="761">
        <v>31</v>
      </c>
      <c r="AQ186" s="761">
        <v>30</v>
      </c>
      <c r="AR186" s="761">
        <v>31</v>
      </c>
      <c r="AS186" s="761">
        <v>30</v>
      </c>
      <c r="AT186" s="761">
        <v>31</v>
      </c>
      <c r="AU186" s="805"/>
      <c r="AW186" s="761" t="s">
        <v>544</v>
      </c>
      <c r="AY186" s="761">
        <v>31</v>
      </c>
      <c r="AZ186" s="761">
        <v>28</v>
      </c>
      <c r="BA186" s="761">
        <v>31</v>
      </c>
      <c r="BB186" s="761">
        <v>30</v>
      </c>
      <c r="BC186" s="761">
        <v>31</v>
      </c>
      <c r="BD186" s="761">
        <v>30</v>
      </c>
      <c r="BE186" s="761">
        <v>31</v>
      </c>
      <c r="BF186" s="761">
        <v>31</v>
      </c>
      <c r="BG186" s="761">
        <v>30</v>
      </c>
      <c r="BH186" s="761">
        <v>31</v>
      </c>
      <c r="BI186" s="761">
        <v>30</v>
      </c>
      <c r="BJ186" s="761">
        <v>31</v>
      </c>
      <c r="BL186" s="762"/>
      <c r="BM186" s="762"/>
      <c r="BN186" s="762"/>
      <c r="BO186" s="762"/>
      <c r="BP186" s="762"/>
      <c r="BQ186" s="762"/>
      <c r="BR186" s="762"/>
      <c r="BS186" s="762"/>
      <c r="BT186" s="762"/>
      <c r="BU186" s="762"/>
      <c r="BV186" s="762"/>
      <c r="BW186" s="762"/>
      <c r="BX186" s="762"/>
      <c r="BY186" s="762"/>
      <c r="BZ186" s="762"/>
      <c r="CA186" s="762"/>
      <c r="CB186" s="762"/>
      <c r="CC186" s="762"/>
      <c r="CD186" s="762"/>
      <c r="CE186" s="762"/>
      <c r="CF186" s="762"/>
      <c r="CG186" s="762"/>
      <c r="CH186" s="762"/>
      <c r="CI186" s="762"/>
      <c r="CJ186" s="762"/>
      <c r="CK186" s="762"/>
      <c r="CL186" s="762"/>
      <c r="CM186" s="762"/>
      <c r="CN186" s="762"/>
      <c r="CO186" s="762"/>
      <c r="CP186" s="762"/>
      <c r="CQ186" s="762"/>
      <c r="CR186" s="762"/>
      <c r="CS186" s="762"/>
      <c r="CT186" s="762"/>
      <c r="CU186" s="762"/>
      <c r="CV186" s="762"/>
      <c r="CW186" s="762"/>
      <c r="CX186" s="762"/>
      <c r="CY186" s="762"/>
      <c r="CZ186" s="762"/>
      <c r="DA186" s="762"/>
      <c r="DB186" s="762"/>
      <c r="DC186" s="762"/>
      <c r="DD186" s="762"/>
      <c r="DE186" s="762"/>
      <c r="DF186" s="762"/>
      <c r="DG186" s="762"/>
      <c r="DH186" s="762"/>
      <c r="DI186" s="762"/>
      <c r="DJ186" s="762"/>
      <c r="DK186" s="762"/>
      <c r="DL186" s="762"/>
      <c r="DM186" s="762"/>
      <c r="DN186" s="762"/>
      <c r="DO186" s="762"/>
      <c r="DP186" s="762"/>
      <c r="DQ186" s="762"/>
      <c r="DR186" s="762"/>
      <c r="DS186" s="762"/>
      <c r="DT186" s="762"/>
      <c r="DU186" s="762"/>
      <c r="DV186" s="762"/>
      <c r="DW186" s="762"/>
      <c r="DX186" s="762"/>
      <c r="DY186" s="762"/>
      <c r="DZ186" s="762"/>
      <c r="EA186" s="762"/>
      <c r="EB186" s="762"/>
      <c r="EC186" s="762"/>
      <c r="ED186" s="762"/>
      <c r="EE186" s="762"/>
      <c r="EF186" s="762"/>
      <c r="EG186" s="762"/>
    </row>
    <row r="187" spans="16:137" x14ac:dyDescent="0.25">
      <c r="S187" s="765"/>
      <c r="T187" s="765"/>
      <c r="U187" s="765"/>
      <c r="V187" s="765"/>
      <c r="W187" s="765"/>
      <c r="X187" s="765"/>
      <c r="Y187" s="765"/>
      <c r="Z187" s="765"/>
      <c r="AA187" s="765"/>
      <c r="AB187" s="765"/>
      <c r="AC187" s="765"/>
      <c r="AD187" s="765"/>
      <c r="AI187" s="765"/>
      <c r="AJ187" s="765"/>
      <c r="AK187" s="765"/>
      <c r="AL187" s="765"/>
      <c r="AM187" s="765"/>
      <c r="AN187" s="765"/>
      <c r="AO187" s="765"/>
      <c r="AP187" s="765"/>
      <c r="AQ187" s="765"/>
      <c r="AR187" s="765"/>
      <c r="AS187" s="765"/>
      <c r="AT187" s="765"/>
      <c r="AY187" s="765"/>
      <c r="AZ187" s="765"/>
      <c r="BA187" s="765"/>
      <c r="BB187" s="765"/>
      <c r="BC187" s="765"/>
      <c r="BD187" s="765"/>
      <c r="BE187" s="765"/>
      <c r="BF187" s="765"/>
      <c r="BG187" s="765"/>
      <c r="BH187" s="765"/>
      <c r="BI187" s="765"/>
      <c r="BJ187" s="765"/>
      <c r="BL187" s="762"/>
      <c r="BM187" s="762"/>
      <c r="BN187" s="762"/>
      <c r="BO187" s="762"/>
      <c r="BP187" s="762"/>
      <c r="BQ187" s="762"/>
      <c r="BR187" s="762"/>
      <c r="BS187" s="762"/>
      <c r="BT187" s="762"/>
      <c r="BU187" s="762"/>
      <c r="BV187" s="762"/>
      <c r="BW187" s="762"/>
      <c r="BX187" s="762"/>
      <c r="BY187" s="762"/>
      <c r="BZ187" s="762"/>
      <c r="CA187" s="762"/>
      <c r="CB187" s="762"/>
      <c r="CC187" s="762"/>
      <c r="CD187" s="762"/>
      <c r="CE187" s="762"/>
      <c r="CF187" s="762"/>
      <c r="CG187" s="762"/>
      <c r="CH187" s="762"/>
      <c r="CI187" s="762"/>
      <c r="CJ187" s="762"/>
      <c r="CK187" s="762"/>
      <c r="CL187" s="762"/>
      <c r="CM187" s="762"/>
      <c r="CN187" s="762"/>
      <c r="CO187" s="762"/>
      <c r="CP187" s="762"/>
      <c r="CQ187" s="762"/>
      <c r="CR187" s="762"/>
      <c r="CS187" s="762"/>
      <c r="CT187" s="762"/>
      <c r="CU187" s="762"/>
      <c r="CV187" s="762"/>
      <c r="CW187" s="762"/>
      <c r="CX187" s="762"/>
      <c r="CY187" s="762"/>
      <c r="CZ187" s="762"/>
      <c r="DA187" s="762"/>
      <c r="DB187" s="762"/>
      <c r="DC187" s="762"/>
      <c r="DD187" s="762"/>
      <c r="DE187" s="762"/>
      <c r="DF187" s="762"/>
      <c r="DG187" s="762"/>
      <c r="DH187" s="762"/>
      <c r="DI187" s="762"/>
      <c r="DJ187" s="762"/>
      <c r="DK187" s="762"/>
      <c r="DL187" s="762"/>
      <c r="DM187" s="762"/>
      <c r="DN187" s="762"/>
      <c r="DO187" s="762"/>
      <c r="DP187" s="762"/>
      <c r="DQ187" s="762"/>
      <c r="DR187" s="762"/>
      <c r="DS187" s="762"/>
      <c r="DT187" s="762"/>
      <c r="DU187" s="762"/>
      <c r="DV187" s="762"/>
      <c r="DW187" s="762"/>
      <c r="DX187" s="762"/>
      <c r="DY187" s="762"/>
      <c r="DZ187" s="762"/>
      <c r="EA187" s="762"/>
      <c r="EB187" s="762"/>
      <c r="EC187" s="762"/>
      <c r="ED187" s="762"/>
      <c r="EE187" s="762"/>
      <c r="EF187" s="762"/>
      <c r="EG187" s="762"/>
    </row>
    <row r="188" spans="16:137" x14ac:dyDescent="0.25">
      <c r="R188" s="770"/>
      <c r="S188" s="778" t="s">
        <v>4</v>
      </c>
      <c r="T188" s="778" t="s">
        <v>5</v>
      </c>
      <c r="U188" s="778" t="s">
        <v>6</v>
      </c>
      <c r="V188" s="778" t="s">
        <v>7</v>
      </c>
      <c r="W188" s="778" t="s">
        <v>8</v>
      </c>
      <c r="X188" s="778" t="s">
        <v>9</v>
      </c>
      <c r="Y188" s="778" t="s">
        <v>10</v>
      </c>
      <c r="Z188" s="778" t="s">
        <v>11</v>
      </c>
      <c r="AA188" s="778" t="s">
        <v>12</v>
      </c>
      <c r="AB188" s="778" t="s">
        <v>13</v>
      </c>
      <c r="AC188" s="778" t="s">
        <v>14</v>
      </c>
      <c r="AD188" s="778" t="s">
        <v>15</v>
      </c>
      <c r="AH188" s="770"/>
      <c r="AI188" s="778" t="s">
        <v>4</v>
      </c>
      <c r="AJ188" s="778" t="s">
        <v>5</v>
      </c>
      <c r="AK188" s="778" t="s">
        <v>6</v>
      </c>
      <c r="AL188" s="778" t="s">
        <v>7</v>
      </c>
      <c r="AM188" s="778" t="s">
        <v>8</v>
      </c>
      <c r="AN188" s="778" t="s">
        <v>9</v>
      </c>
      <c r="AO188" s="778" t="s">
        <v>10</v>
      </c>
      <c r="AP188" s="778" t="s">
        <v>11</v>
      </c>
      <c r="AQ188" s="778" t="s">
        <v>12</v>
      </c>
      <c r="AR188" s="778" t="s">
        <v>13</v>
      </c>
      <c r="AS188" s="778" t="s">
        <v>14</v>
      </c>
      <c r="AT188" s="778" t="s">
        <v>15</v>
      </c>
      <c r="AX188" s="770"/>
      <c r="AY188" s="778" t="s">
        <v>4</v>
      </c>
      <c r="AZ188" s="778" t="s">
        <v>5</v>
      </c>
      <c r="BA188" s="778" t="s">
        <v>6</v>
      </c>
      <c r="BB188" s="778" t="s">
        <v>7</v>
      </c>
      <c r="BC188" s="778" t="s">
        <v>8</v>
      </c>
      <c r="BD188" s="778" t="s">
        <v>9</v>
      </c>
      <c r="BE188" s="778" t="s">
        <v>10</v>
      </c>
      <c r="BF188" s="778" t="s">
        <v>11</v>
      </c>
      <c r="BG188" s="778" t="s">
        <v>12</v>
      </c>
      <c r="BH188" s="778" t="s">
        <v>13</v>
      </c>
      <c r="BI188" s="778" t="s">
        <v>14</v>
      </c>
      <c r="BJ188" s="778" t="s">
        <v>15</v>
      </c>
      <c r="BL188" s="762"/>
      <c r="BM188" s="762"/>
      <c r="BN188" s="762"/>
      <c r="BO188" s="762"/>
      <c r="BP188" s="762"/>
      <c r="BQ188" s="762"/>
      <c r="BR188" s="762"/>
      <c r="BS188" s="762"/>
      <c r="BT188" s="762"/>
      <c r="BU188" s="762"/>
      <c r="BV188" s="762"/>
      <c r="BW188" s="762"/>
      <c r="BX188" s="762"/>
      <c r="BY188" s="762"/>
      <c r="BZ188" s="762"/>
      <c r="CA188" s="762"/>
      <c r="CB188" s="762"/>
      <c r="CC188" s="762"/>
      <c r="CD188" s="762"/>
      <c r="CE188" s="762"/>
      <c r="CF188" s="762"/>
      <c r="CG188" s="762"/>
      <c r="CH188" s="762"/>
      <c r="CI188" s="762"/>
      <c r="CJ188" s="762"/>
      <c r="CK188" s="762"/>
      <c r="CL188" s="762"/>
      <c r="CM188" s="762"/>
      <c r="CN188" s="762"/>
      <c r="CO188" s="762"/>
      <c r="CP188" s="762"/>
      <c r="CQ188" s="762"/>
      <c r="CR188" s="762"/>
      <c r="CS188" s="762"/>
      <c r="CT188" s="762"/>
      <c r="CU188" s="762"/>
      <c r="CV188" s="762"/>
      <c r="CW188" s="762"/>
      <c r="CX188" s="762"/>
      <c r="CY188" s="762"/>
      <c r="CZ188" s="762"/>
      <c r="DA188" s="762"/>
      <c r="DB188" s="762"/>
      <c r="DC188" s="762"/>
      <c r="DD188" s="762"/>
      <c r="DE188" s="762"/>
      <c r="DF188" s="762"/>
      <c r="DG188" s="762"/>
      <c r="DH188" s="762"/>
      <c r="DI188" s="762"/>
      <c r="DJ188" s="762"/>
      <c r="DK188" s="762"/>
      <c r="DL188" s="762"/>
      <c r="DM188" s="762"/>
      <c r="DN188" s="762"/>
      <c r="DO188" s="762"/>
      <c r="DP188" s="762"/>
      <c r="DQ188" s="762"/>
      <c r="DR188" s="762"/>
      <c r="DS188" s="762"/>
      <c r="DT188" s="762"/>
      <c r="DU188" s="762"/>
      <c r="DV188" s="762"/>
      <c r="DW188" s="762"/>
      <c r="DX188" s="762"/>
      <c r="DY188" s="762"/>
      <c r="DZ188" s="762"/>
      <c r="EA188" s="762"/>
      <c r="EB188" s="762"/>
      <c r="EC188" s="762"/>
      <c r="ED188" s="762"/>
      <c r="EE188" s="762"/>
      <c r="EF188" s="762"/>
      <c r="EG188" s="762"/>
    </row>
    <row r="189" spans="16:137" x14ac:dyDescent="0.25">
      <c r="P189" s="807"/>
      <c r="Q189" s="807" t="s">
        <v>535</v>
      </c>
      <c r="R189" s="771"/>
      <c r="S189" s="816">
        <v>8.4931506849315067E-2</v>
      </c>
      <c r="T189" s="816">
        <v>0.16164383561643836</v>
      </c>
      <c r="U189" s="816">
        <v>0.24657534246575341</v>
      </c>
      <c r="V189" s="816">
        <v>0.32876712328767121</v>
      </c>
      <c r="W189" s="816">
        <v>0.41369863013698632</v>
      </c>
      <c r="X189" s="816">
        <v>0.49589041095890413</v>
      </c>
      <c r="Y189" s="816">
        <v>0.58082191780821912</v>
      </c>
      <c r="Z189" s="816">
        <v>0.66575342465753429</v>
      </c>
      <c r="AA189" s="816">
        <v>0.74794520547945209</v>
      </c>
      <c r="AB189" s="816">
        <v>0.83287671232876714</v>
      </c>
      <c r="AC189" s="816">
        <v>0.91506849315068495</v>
      </c>
      <c r="AD189" s="816">
        <v>1</v>
      </c>
      <c r="AF189" s="807"/>
      <c r="AG189" s="807" t="s">
        <v>535</v>
      </c>
      <c r="AH189" s="771"/>
      <c r="AI189" s="816">
        <v>8.4931506849315067E-2</v>
      </c>
      <c r="AJ189" s="816">
        <v>0.16164383561643836</v>
      </c>
      <c r="AK189" s="816">
        <v>0.24657534246575341</v>
      </c>
      <c r="AL189" s="816">
        <v>0.32876712328767121</v>
      </c>
      <c r="AM189" s="816">
        <v>0.41369863013698632</v>
      </c>
      <c r="AN189" s="816">
        <v>0.49589041095890413</v>
      </c>
      <c r="AO189" s="816">
        <v>0.58082191780821912</v>
      </c>
      <c r="AP189" s="816">
        <v>0.66575342465753429</v>
      </c>
      <c r="AQ189" s="816">
        <v>0.74794520547945209</v>
      </c>
      <c r="AR189" s="816">
        <v>0.83287671232876714</v>
      </c>
      <c r="AS189" s="816">
        <v>0.91506849315068495</v>
      </c>
      <c r="AT189" s="816">
        <v>1</v>
      </c>
      <c r="AV189" s="807"/>
      <c r="AW189" s="807" t="s">
        <v>535</v>
      </c>
      <c r="AX189" s="771"/>
      <c r="AY189" s="816">
        <v>8.4931506849315067E-2</v>
      </c>
      <c r="AZ189" s="816">
        <v>0.16164383561643836</v>
      </c>
      <c r="BA189" s="816">
        <v>0.24657534246575341</v>
      </c>
      <c r="BB189" s="816">
        <v>0.32876712328767121</v>
      </c>
      <c r="BC189" s="816">
        <v>0.41369863013698632</v>
      </c>
      <c r="BD189" s="816">
        <v>0.49589041095890413</v>
      </c>
      <c r="BE189" s="816">
        <v>0.58082191780821912</v>
      </c>
      <c r="BF189" s="816">
        <v>0.66575342465753429</v>
      </c>
      <c r="BG189" s="816">
        <v>0.74794520547945209</v>
      </c>
      <c r="BH189" s="816">
        <v>0.83287671232876714</v>
      </c>
      <c r="BI189" s="816">
        <v>0.91506849315068495</v>
      </c>
      <c r="BJ189" s="816">
        <v>1</v>
      </c>
      <c r="BL189" s="762"/>
      <c r="BM189" s="762"/>
      <c r="BN189" s="762"/>
      <c r="BO189" s="762"/>
      <c r="BP189" s="762"/>
      <c r="BQ189" s="762"/>
      <c r="BR189" s="762"/>
      <c r="BS189" s="762"/>
      <c r="BT189" s="762"/>
      <c r="BU189" s="762"/>
      <c r="BV189" s="762"/>
      <c r="BW189" s="762"/>
      <c r="BX189" s="762"/>
      <c r="BY189" s="762"/>
      <c r="BZ189" s="762"/>
      <c r="CA189" s="762"/>
      <c r="CB189" s="762"/>
      <c r="CC189" s="762"/>
      <c r="CD189" s="762"/>
      <c r="CE189" s="762"/>
      <c r="CF189" s="762"/>
      <c r="CG189" s="762"/>
      <c r="CH189" s="762"/>
      <c r="CI189" s="762"/>
      <c r="CJ189" s="762"/>
      <c r="CK189" s="762"/>
      <c r="CL189" s="762"/>
      <c r="CM189" s="762"/>
      <c r="CN189" s="762"/>
      <c r="CO189" s="762"/>
      <c r="CP189" s="762"/>
      <c r="CQ189" s="762"/>
      <c r="CR189" s="762"/>
      <c r="CS189" s="762"/>
      <c r="CT189" s="762"/>
      <c r="CU189" s="762"/>
      <c r="CV189" s="762"/>
      <c r="CW189" s="762"/>
      <c r="CX189" s="762"/>
      <c r="CY189" s="762"/>
      <c r="CZ189" s="762"/>
      <c r="DA189" s="762"/>
      <c r="DB189" s="762"/>
      <c r="DC189" s="762"/>
      <c r="DD189" s="762"/>
      <c r="DE189" s="762"/>
      <c r="DF189" s="762"/>
      <c r="DG189" s="762"/>
      <c r="DH189" s="762"/>
      <c r="DI189" s="762"/>
      <c r="DJ189" s="762"/>
      <c r="DK189" s="762"/>
      <c r="DL189" s="762"/>
      <c r="DM189" s="762"/>
      <c r="DN189" s="762"/>
      <c r="DO189" s="762"/>
      <c r="DP189" s="762"/>
      <c r="DQ189" s="762"/>
      <c r="DR189" s="762"/>
      <c r="DS189" s="762"/>
      <c r="DT189" s="762"/>
      <c r="DU189" s="762"/>
      <c r="DV189" s="762"/>
      <c r="DW189" s="762"/>
      <c r="DX189" s="762"/>
      <c r="DY189" s="762"/>
      <c r="DZ189" s="762"/>
      <c r="EA189" s="762"/>
      <c r="EB189" s="762"/>
      <c r="EC189" s="762"/>
      <c r="ED189" s="762"/>
      <c r="EE189" s="762"/>
      <c r="EF189" s="762"/>
      <c r="EG189" s="762"/>
    </row>
    <row r="190" spans="16:137" x14ac:dyDescent="0.25">
      <c r="P190" s="792"/>
      <c r="Q190" s="808" t="s">
        <v>559</v>
      </c>
      <c r="R190" s="792">
        <v>2017</v>
      </c>
      <c r="S190" s="817">
        <v>7</v>
      </c>
      <c r="T190" s="817">
        <v>8</v>
      </c>
      <c r="U190" s="817">
        <v>11</v>
      </c>
      <c r="V190" s="817">
        <v>10</v>
      </c>
      <c r="W190" s="817">
        <v>6</v>
      </c>
      <c r="X190" s="817">
        <v>3</v>
      </c>
      <c r="Y190" s="817">
        <v>2</v>
      </c>
      <c r="Z190" s="817">
        <v>1</v>
      </c>
      <c r="AA190" s="817">
        <v>4</v>
      </c>
      <c r="AB190" s="817">
        <v>5</v>
      </c>
      <c r="AC190" s="817">
        <v>12</v>
      </c>
      <c r="AD190" s="817">
        <v>9</v>
      </c>
      <c r="AF190" s="792"/>
      <c r="AG190" s="808" t="s">
        <v>539</v>
      </c>
      <c r="AH190" s="792">
        <v>2017</v>
      </c>
      <c r="AI190" s="817">
        <v>1</v>
      </c>
      <c r="AJ190" s="817">
        <v>7</v>
      </c>
      <c r="AK190" s="817">
        <v>12</v>
      </c>
      <c r="AL190" s="817">
        <v>11</v>
      </c>
      <c r="AM190" s="817">
        <v>10</v>
      </c>
      <c r="AN190" s="817">
        <v>9</v>
      </c>
      <c r="AO190" s="817">
        <v>5</v>
      </c>
      <c r="AP190" s="817">
        <v>3</v>
      </c>
      <c r="AQ190" s="817">
        <v>2</v>
      </c>
      <c r="AR190" s="817">
        <v>6</v>
      </c>
      <c r="AS190" s="817">
        <v>8</v>
      </c>
      <c r="AT190" s="817">
        <v>4</v>
      </c>
      <c r="AV190" s="792"/>
      <c r="AW190" s="808" t="s">
        <v>539</v>
      </c>
      <c r="AX190" s="792">
        <v>2017</v>
      </c>
      <c r="AY190" s="817">
        <v>7</v>
      </c>
      <c r="AZ190" s="817">
        <v>8</v>
      </c>
      <c r="BA190" s="817">
        <v>11</v>
      </c>
      <c r="BB190" s="817">
        <v>9</v>
      </c>
      <c r="BC190" s="817">
        <v>6</v>
      </c>
      <c r="BD190" s="817">
        <v>3</v>
      </c>
      <c r="BE190" s="817">
        <v>2</v>
      </c>
      <c r="BF190" s="817">
        <v>1</v>
      </c>
      <c r="BG190" s="817">
        <v>4</v>
      </c>
      <c r="BH190" s="817">
        <v>5</v>
      </c>
      <c r="BI190" s="817">
        <v>12</v>
      </c>
      <c r="BJ190" s="817">
        <v>10</v>
      </c>
      <c r="BL190" s="762"/>
      <c r="BM190" s="762"/>
      <c r="BN190" s="762"/>
      <c r="BO190" s="762"/>
      <c r="BP190" s="762"/>
      <c r="BQ190" s="762"/>
      <c r="BR190" s="762"/>
      <c r="BS190" s="762"/>
      <c r="BT190" s="762"/>
      <c r="BU190" s="762"/>
      <c r="BV190" s="762"/>
      <c r="BW190" s="762"/>
      <c r="BX190" s="762"/>
      <c r="BY190" s="762"/>
      <c r="BZ190" s="762"/>
      <c r="CA190" s="762"/>
      <c r="CB190" s="762"/>
      <c r="CC190" s="762"/>
      <c r="CD190" s="762"/>
      <c r="CE190" s="762"/>
      <c r="CF190" s="762"/>
      <c r="CG190" s="762"/>
      <c r="CH190" s="762"/>
      <c r="CI190" s="762"/>
      <c r="CJ190" s="762"/>
      <c r="CK190" s="762"/>
      <c r="CL190" s="762"/>
      <c r="CM190" s="762"/>
      <c r="CN190" s="762"/>
      <c r="CO190" s="762"/>
      <c r="CP190" s="762"/>
      <c r="CQ190" s="762"/>
      <c r="CR190" s="762"/>
      <c r="CS190" s="762"/>
      <c r="CT190" s="762"/>
      <c r="CU190" s="762"/>
      <c r="CV190" s="762"/>
      <c r="CW190" s="762"/>
      <c r="CX190" s="762"/>
      <c r="CY190" s="762"/>
      <c r="CZ190" s="762"/>
      <c r="DA190" s="762"/>
      <c r="DB190" s="762"/>
      <c r="DC190" s="762"/>
      <c r="DD190" s="762"/>
      <c r="DE190" s="762"/>
      <c r="DF190" s="762"/>
      <c r="DG190" s="762"/>
      <c r="DH190" s="762"/>
      <c r="DI190" s="762"/>
      <c r="DJ190" s="762"/>
      <c r="DK190" s="762"/>
      <c r="DL190" s="762"/>
      <c r="DM190" s="762"/>
      <c r="DN190" s="762"/>
      <c r="DO190" s="762"/>
      <c r="DP190" s="762"/>
      <c r="DQ190" s="762"/>
      <c r="DR190" s="762"/>
      <c r="DS190" s="762"/>
      <c r="DT190" s="762"/>
      <c r="DU190" s="762"/>
      <c r="DV190" s="762"/>
      <c r="DW190" s="762"/>
      <c r="DX190" s="762"/>
      <c r="DY190" s="762"/>
      <c r="DZ190" s="762"/>
      <c r="EA190" s="762"/>
      <c r="EB190" s="762"/>
      <c r="EC190" s="762"/>
      <c r="ED190" s="762"/>
      <c r="EE190" s="762"/>
      <c r="EF190" s="762"/>
      <c r="EG190" s="762"/>
    </row>
    <row r="191" spans="16:137" x14ac:dyDescent="0.25">
      <c r="R191" s="792">
        <v>2018</v>
      </c>
      <c r="S191" s="817">
        <v>12</v>
      </c>
      <c r="T191" s="817">
        <v>10</v>
      </c>
      <c r="U191" s="817">
        <v>11</v>
      </c>
      <c r="V191" s="817">
        <v>9</v>
      </c>
      <c r="W191" s="817">
        <v>5</v>
      </c>
      <c r="X191" s="817">
        <v>3</v>
      </c>
      <c r="Y191" s="817">
        <v>2</v>
      </c>
      <c r="Z191" s="817">
        <v>1</v>
      </c>
      <c r="AA191" s="817">
        <v>4</v>
      </c>
      <c r="AB191" s="817">
        <v>8</v>
      </c>
      <c r="AC191" s="817">
        <v>6</v>
      </c>
      <c r="AD191" s="817">
        <v>7</v>
      </c>
      <c r="AH191" s="792">
        <v>2018</v>
      </c>
      <c r="AI191" s="817">
        <v>12</v>
      </c>
      <c r="AJ191" s="817">
        <v>5</v>
      </c>
      <c r="AK191" s="817">
        <v>9</v>
      </c>
      <c r="AL191" s="817">
        <v>11</v>
      </c>
      <c r="AM191" s="817">
        <v>7</v>
      </c>
      <c r="AN191" s="817">
        <v>6</v>
      </c>
      <c r="AO191" s="817">
        <v>2</v>
      </c>
      <c r="AP191" s="817">
        <v>1</v>
      </c>
      <c r="AQ191" s="817">
        <v>10</v>
      </c>
      <c r="AR191" s="817">
        <v>8</v>
      </c>
      <c r="AS191" s="817">
        <v>3</v>
      </c>
      <c r="AT191" s="817">
        <v>4</v>
      </c>
      <c r="AX191" s="792">
        <v>2018</v>
      </c>
      <c r="AY191" s="817">
        <v>12</v>
      </c>
      <c r="AZ191" s="817">
        <v>10</v>
      </c>
      <c r="BA191" s="817">
        <v>11</v>
      </c>
      <c r="BB191" s="817">
        <v>9</v>
      </c>
      <c r="BC191" s="817">
        <v>5</v>
      </c>
      <c r="BD191" s="817">
        <v>3</v>
      </c>
      <c r="BE191" s="817">
        <v>1</v>
      </c>
      <c r="BF191" s="817">
        <v>2</v>
      </c>
      <c r="BG191" s="817">
        <v>4</v>
      </c>
      <c r="BH191" s="817">
        <v>7</v>
      </c>
      <c r="BI191" s="817">
        <v>6</v>
      </c>
      <c r="BJ191" s="817">
        <v>8</v>
      </c>
      <c r="BL191" s="762"/>
      <c r="BM191" s="762"/>
      <c r="BN191" s="762"/>
      <c r="BO191" s="762"/>
      <c r="BP191" s="762"/>
      <c r="BQ191" s="762"/>
      <c r="BR191" s="762"/>
      <c r="BS191" s="762"/>
      <c r="BT191" s="762"/>
      <c r="BU191" s="762"/>
      <c r="BV191" s="762"/>
      <c r="BW191" s="762"/>
      <c r="BX191" s="762"/>
      <c r="BY191" s="762"/>
      <c r="BZ191" s="762"/>
      <c r="CA191" s="762"/>
      <c r="CB191" s="762"/>
      <c r="CC191" s="762"/>
      <c r="CD191" s="762"/>
      <c r="CE191" s="762"/>
      <c r="CF191" s="762"/>
      <c r="CG191" s="762"/>
      <c r="CH191" s="762"/>
      <c r="CI191" s="762"/>
      <c r="CJ191" s="762"/>
      <c r="CK191" s="762"/>
      <c r="CL191" s="762"/>
      <c r="CM191" s="762"/>
      <c r="CN191" s="762"/>
      <c r="CO191" s="762"/>
      <c r="CP191" s="762"/>
      <c r="CQ191" s="762"/>
      <c r="CR191" s="762"/>
      <c r="CS191" s="762"/>
      <c r="CT191" s="762"/>
      <c r="CU191" s="762"/>
      <c r="CV191" s="762"/>
      <c r="CW191" s="762"/>
      <c r="CX191" s="762"/>
      <c r="CY191" s="762"/>
      <c r="CZ191" s="762"/>
      <c r="DA191" s="762"/>
      <c r="DB191" s="762"/>
      <c r="DC191" s="762"/>
      <c r="DD191" s="762"/>
      <c r="DE191" s="762"/>
      <c r="DF191" s="762"/>
      <c r="DG191" s="762"/>
      <c r="DH191" s="762"/>
      <c r="DI191" s="762"/>
      <c r="DJ191" s="762"/>
      <c r="DK191" s="762"/>
      <c r="DL191" s="762"/>
      <c r="DM191" s="762"/>
      <c r="DN191" s="762"/>
      <c r="DO191" s="762"/>
      <c r="DP191" s="762"/>
      <c r="DQ191" s="762"/>
      <c r="DR191" s="762"/>
      <c r="DS191" s="762"/>
      <c r="DT191" s="762"/>
      <c r="DU191" s="762"/>
      <c r="DV191" s="762"/>
      <c r="DW191" s="762"/>
      <c r="DX191" s="762"/>
      <c r="DY191" s="762"/>
      <c r="DZ191" s="762"/>
      <c r="EA191" s="762"/>
      <c r="EB191" s="762"/>
      <c r="EC191" s="762"/>
      <c r="ED191" s="762"/>
      <c r="EE191" s="762"/>
      <c r="EF191" s="762"/>
      <c r="EG191" s="762"/>
    </row>
    <row r="192" spans="16:137" x14ac:dyDescent="0.25">
      <c r="R192" s="792">
        <v>2019</v>
      </c>
      <c r="S192" s="817">
        <v>9</v>
      </c>
      <c r="T192" s="817">
        <v>8</v>
      </c>
      <c r="U192" s="817">
        <v>11</v>
      </c>
      <c r="V192" s="817">
        <v>7</v>
      </c>
      <c r="W192" s="817">
        <v>5</v>
      </c>
      <c r="X192" s="817">
        <v>3</v>
      </c>
      <c r="Y192" s="817">
        <v>2</v>
      </c>
      <c r="Z192" s="817">
        <v>1</v>
      </c>
      <c r="AA192" s="817">
        <v>4</v>
      </c>
      <c r="AB192" s="817">
        <v>6</v>
      </c>
      <c r="AC192" s="817">
        <v>10</v>
      </c>
      <c r="AD192" s="817">
        <v>12</v>
      </c>
      <c r="AH192" s="792">
        <v>2019</v>
      </c>
      <c r="AI192" s="817">
        <v>9</v>
      </c>
      <c r="AJ192" s="817">
        <v>2</v>
      </c>
      <c r="AK192" s="817">
        <v>12</v>
      </c>
      <c r="AL192" s="817">
        <v>10</v>
      </c>
      <c r="AM192" s="817">
        <v>6</v>
      </c>
      <c r="AN192" s="817">
        <v>5</v>
      </c>
      <c r="AO192" s="817">
        <v>8</v>
      </c>
      <c r="AP192" s="817">
        <v>1</v>
      </c>
      <c r="AQ192" s="817">
        <v>11</v>
      </c>
      <c r="AR192" s="817">
        <v>3</v>
      </c>
      <c r="AS192" s="817">
        <v>7</v>
      </c>
      <c r="AT192" s="817">
        <v>4</v>
      </c>
      <c r="AX192" s="792">
        <v>2019</v>
      </c>
      <c r="AY192" s="817">
        <v>9</v>
      </c>
      <c r="AZ192" s="817">
        <v>8</v>
      </c>
      <c r="BA192" s="817">
        <v>12</v>
      </c>
      <c r="BB192" s="817">
        <v>6</v>
      </c>
      <c r="BC192" s="817">
        <v>5</v>
      </c>
      <c r="BD192" s="817">
        <v>3</v>
      </c>
      <c r="BE192" s="817">
        <v>2</v>
      </c>
      <c r="BF192" s="817">
        <v>1</v>
      </c>
      <c r="BG192" s="817">
        <v>4</v>
      </c>
      <c r="BH192" s="817">
        <v>7</v>
      </c>
      <c r="BI192" s="817">
        <v>11</v>
      </c>
      <c r="BJ192" s="817">
        <v>10</v>
      </c>
      <c r="BL192" s="762"/>
      <c r="BM192" s="762"/>
      <c r="BN192" s="762"/>
      <c r="BO192" s="762"/>
      <c r="BP192" s="762"/>
      <c r="BQ192" s="762"/>
      <c r="BR192" s="762"/>
      <c r="BS192" s="762"/>
      <c r="BT192" s="762"/>
      <c r="BU192" s="762"/>
      <c r="BV192" s="762"/>
      <c r="BW192" s="762"/>
      <c r="BX192" s="762"/>
      <c r="BY192" s="762"/>
      <c r="BZ192" s="762"/>
      <c r="CA192" s="762"/>
      <c r="CB192" s="762"/>
      <c r="CC192" s="762"/>
      <c r="CD192" s="762"/>
      <c r="CE192" s="762"/>
      <c r="CF192" s="762"/>
      <c r="CG192" s="762"/>
      <c r="CH192" s="762"/>
      <c r="CI192" s="762"/>
      <c r="CJ192" s="762"/>
      <c r="CK192" s="762"/>
      <c r="CL192" s="762"/>
      <c r="CM192" s="762"/>
      <c r="CN192" s="762"/>
      <c r="CO192" s="762"/>
      <c r="CP192" s="762"/>
      <c r="CQ192" s="762"/>
      <c r="CR192" s="762"/>
      <c r="CS192" s="762"/>
      <c r="CT192" s="762"/>
      <c r="CU192" s="762"/>
      <c r="CV192" s="762"/>
      <c r="CW192" s="762"/>
      <c r="CX192" s="762"/>
      <c r="CY192" s="762"/>
      <c r="CZ192" s="762"/>
      <c r="DA192" s="762"/>
      <c r="DB192" s="762"/>
      <c r="DC192" s="762"/>
      <c r="DD192" s="762"/>
      <c r="DE192" s="762"/>
      <c r="DF192" s="762"/>
      <c r="DG192" s="762"/>
      <c r="DH192" s="762"/>
      <c r="DI192" s="762"/>
      <c r="DJ192" s="762"/>
      <c r="DK192" s="762"/>
      <c r="DL192" s="762"/>
      <c r="DM192" s="762"/>
      <c r="DN192" s="762"/>
      <c r="DO192" s="762"/>
      <c r="DP192" s="762"/>
      <c r="DQ192" s="762"/>
      <c r="DR192" s="762"/>
      <c r="DS192" s="762"/>
      <c r="DT192" s="762"/>
      <c r="DU192" s="762"/>
      <c r="DV192" s="762"/>
      <c r="DW192" s="762"/>
      <c r="DX192" s="762"/>
      <c r="DY192" s="762"/>
      <c r="DZ192" s="762"/>
      <c r="EA192" s="762"/>
      <c r="EB192" s="762"/>
      <c r="EC192" s="762"/>
      <c r="ED192" s="762"/>
      <c r="EE192" s="762"/>
      <c r="EF192" s="762"/>
      <c r="EG192" s="762"/>
    </row>
    <row r="193" spans="16:137" x14ac:dyDescent="0.25">
      <c r="R193" s="792">
        <v>2020</v>
      </c>
      <c r="S193" s="817">
        <v>1</v>
      </c>
      <c r="T193" s="817">
        <v>2</v>
      </c>
      <c r="U193" s="817">
        <v>7</v>
      </c>
      <c r="V193" s="817">
        <v>12</v>
      </c>
      <c r="W193" s="817">
        <v>11</v>
      </c>
      <c r="X193" s="817">
        <v>8</v>
      </c>
      <c r="Y193" s="817">
        <v>4</v>
      </c>
      <c r="Z193" s="817">
        <v>3</v>
      </c>
      <c r="AA193" s="817">
        <v>5</v>
      </c>
      <c r="AB193" s="817">
        <v>6</v>
      </c>
      <c r="AC193" s="817">
        <v>9</v>
      </c>
      <c r="AD193" s="817">
        <v>10</v>
      </c>
      <c r="AH193" s="792">
        <v>2020</v>
      </c>
      <c r="AI193" s="817">
        <v>5</v>
      </c>
      <c r="AJ193" s="817">
        <v>6</v>
      </c>
      <c r="AK193" s="817">
        <v>8</v>
      </c>
      <c r="AL193" s="817">
        <v>12</v>
      </c>
      <c r="AM193" s="817">
        <v>11</v>
      </c>
      <c r="AN193" s="817">
        <v>7</v>
      </c>
      <c r="AO193" s="817">
        <v>3</v>
      </c>
      <c r="AP193" s="817">
        <v>1</v>
      </c>
      <c r="AQ193" s="817">
        <v>2</v>
      </c>
      <c r="AR193" s="817">
        <v>4</v>
      </c>
      <c r="AS193" s="817">
        <v>9</v>
      </c>
      <c r="AT193" s="817">
        <v>10</v>
      </c>
      <c r="AX193" s="792">
        <v>2020</v>
      </c>
      <c r="AY193" s="817">
        <v>1</v>
      </c>
      <c r="AZ193" s="817">
        <v>2</v>
      </c>
      <c r="BA193" s="817">
        <v>7</v>
      </c>
      <c r="BB193" s="817">
        <v>12</v>
      </c>
      <c r="BC193" s="817">
        <v>11</v>
      </c>
      <c r="BD193" s="817">
        <v>8</v>
      </c>
      <c r="BE193" s="817">
        <v>4</v>
      </c>
      <c r="BF193" s="817">
        <v>3</v>
      </c>
      <c r="BG193" s="817">
        <v>6</v>
      </c>
      <c r="BH193" s="817">
        <v>5</v>
      </c>
      <c r="BI193" s="817">
        <v>9</v>
      </c>
      <c r="BJ193" s="817">
        <v>10</v>
      </c>
      <c r="BL193" s="762"/>
      <c r="BM193" s="762"/>
      <c r="BN193" s="762"/>
      <c r="BO193" s="762"/>
      <c r="BP193" s="762"/>
      <c r="BQ193" s="762"/>
      <c r="BR193" s="762"/>
      <c r="BS193" s="762"/>
      <c r="BT193" s="762"/>
      <c r="BU193" s="762"/>
      <c r="BV193" s="762"/>
      <c r="BW193" s="762"/>
      <c r="BX193" s="762"/>
      <c r="BY193" s="762"/>
      <c r="BZ193" s="762"/>
      <c r="CA193" s="762"/>
      <c r="CB193" s="762"/>
      <c r="CC193" s="762"/>
      <c r="CD193" s="762"/>
      <c r="CE193" s="762"/>
      <c r="CF193" s="762"/>
      <c r="CG193" s="762"/>
      <c r="CH193" s="762"/>
      <c r="CI193" s="762"/>
      <c r="CJ193" s="762"/>
      <c r="CK193" s="762"/>
      <c r="CL193" s="762"/>
      <c r="CM193" s="762"/>
      <c r="CN193" s="762"/>
      <c r="CO193" s="762"/>
      <c r="CP193" s="762"/>
      <c r="CQ193" s="762"/>
      <c r="CR193" s="762"/>
      <c r="CS193" s="762"/>
      <c r="CT193" s="762"/>
      <c r="CU193" s="762"/>
      <c r="CV193" s="762"/>
      <c r="CW193" s="762"/>
      <c r="CX193" s="762"/>
      <c r="CY193" s="762"/>
      <c r="CZ193" s="762"/>
      <c r="DA193" s="762"/>
      <c r="DB193" s="762"/>
      <c r="DC193" s="762"/>
      <c r="DD193" s="762"/>
      <c r="DE193" s="762"/>
      <c r="DF193" s="762"/>
      <c r="DG193" s="762"/>
      <c r="DH193" s="762"/>
      <c r="DI193" s="762"/>
      <c r="DJ193" s="762"/>
      <c r="DK193" s="762"/>
      <c r="DL193" s="762"/>
      <c r="DM193" s="762"/>
      <c r="DN193" s="762"/>
      <c r="DO193" s="762"/>
      <c r="DP193" s="762"/>
      <c r="DQ193" s="762"/>
      <c r="DR193" s="762"/>
      <c r="DS193" s="762"/>
      <c r="DT193" s="762"/>
      <c r="DU193" s="762"/>
      <c r="DV193" s="762"/>
      <c r="DW193" s="762"/>
      <c r="DX193" s="762"/>
      <c r="DY193" s="762"/>
      <c r="DZ193" s="762"/>
      <c r="EA193" s="762"/>
      <c r="EB193" s="762"/>
      <c r="EC193" s="762"/>
      <c r="ED193" s="762"/>
      <c r="EE193" s="762"/>
      <c r="EF193" s="762"/>
      <c r="EG193" s="762"/>
    </row>
    <row r="194" spans="16:137" x14ac:dyDescent="0.25">
      <c r="R194" s="792">
        <v>2021</v>
      </c>
      <c r="S194" s="817">
        <v>11</v>
      </c>
      <c r="T194" s="817">
        <v>12</v>
      </c>
      <c r="U194" s="817">
        <v>9</v>
      </c>
      <c r="V194" s="817">
        <v>10</v>
      </c>
      <c r="W194" s="817">
        <v>8</v>
      </c>
      <c r="X194" s="817">
        <v>7</v>
      </c>
      <c r="Y194" s="817">
        <v>3</v>
      </c>
      <c r="Z194" s="817">
        <v>1</v>
      </c>
      <c r="AA194" s="817">
        <v>4</v>
      </c>
      <c r="AB194" s="817">
        <v>2</v>
      </c>
      <c r="AC194" s="817">
        <v>6</v>
      </c>
      <c r="AD194" s="817">
        <v>5</v>
      </c>
      <c r="AH194" s="792">
        <v>2021</v>
      </c>
      <c r="AI194" s="817">
        <v>12</v>
      </c>
      <c r="AJ194" s="817">
        <v>10</v>
      </c>
      <c r="AK194" s="817">
        <v>9</v>
      </c>
      <c r="AL194" s="817">
        <v>11</v>
      </c>
      <c r="AM194" s="817">
        <v>8</v>
      </c>
      <c r="AN194" s="817">
        <v>7</v>
      </c>
      <c r="AO194" s="817">
        <v>4</v>
      </c>
      <c r="AP194" s="817">
        <v>1</v>
      </c>
      <c r="AQ194" s="817">
        <v>3</v>
      </c>
      <c r="AR194" s="817">
        <v>2</v>
      </c>
      <c r="AS194" s="817">
        <v>6</v>
      </c>
      <c r="AT194" s="817">
        <v>5</v>
      </c>
      <c r="AX194" s="792">
        <v>2021</v>
      </c>
      <c r="AY194" s="817">
        <v>11</v>
      </c>
      <c r="AZ194" s="817">
        <v>12</v>
      </c>
      <c r="BA194" s="817">
        <v>9</v>
      </c>
      <c r="BB194" s="817">
        <v>10</v>
      </c>
      <c r="BC194" s="817">
        <v>8</v>
      </c>
      <c r="BD194" s="817">
        <v>7</v>
      </c>
      <c r="BE194" s="817">
        <v>2</v>
      </c>
      <c r="BF194" s="817">
        <v>1</v>
      </c>
      <c r="BG194" s="817">
        <v>4</v>
      </c>
      <c r="BH194" s="817">
        <v>3</v>
      </c>
      <c r="BI194" s="817">
        <v>5</v>
      </c>
      <c r="BJ194" s="817">
        <v>6</v>
      </c>
      <c r="BL194" s="762"/>
      <c r="BM194" s="762"/>
      <c r="BN194" s="762"/>
      <c r="BO194" s="762"/>
      <c r="BP194" s="762"/>
      <c r="BQ194" s="762"/>
      <c r="BR194" s="762"/>
      <c r="BS194" s="762"/>
      <c r="BT194" s="762"/>
      <c r="BU194" s="762"/>
      <c r="BV194" s="762"/>
      <c r="BW194" s="762"/>
      <c r="BX194" s="762"/>
      <c r="BY194" s="762"/>
      <c r="BZ194" s="762"/>
      <c r="CA194" s="762"/>
      <c r="CB194" s="762"/>
      <c r="CC194" s="762"/>
      <c r="CD194" s="762"/>
      <c r="CE194" s="762"/>
      <c r="CF194" s="762"/>
      <c r="CG194" s="762"/>
      <c r="CH194" s="762"/>
      <c r="CI194" s="762"/>
      <c r="CJ194" s="762"/>
      <c r="CK194" s="762"/>
      <c r="CL194" s="762"/>
      <c r="CM194" s="762"/>
      <c r="CN194" s="762"/>
      <c r="CO194" s="762"/>
      <c r="CP194" s="762"/>
      <c r="CQ194" s="762"/>
      <c r="CR194" s="762"/>
      <c r="CS194" s="762"/>
      <c r="CT194" s="762"/>
      <c r="CU194" s="762"/>
      <c r="CV194" s="762"/>
      <c r="CW194" s="762"/>
      <c r="CX194" s="762"/>
      <c r="CY194" s="762"/>
      <c r="CZ194" s="762"/>
      <c r="DA194" s="762"/>
      <c r="DB194" s="762"/>
      <c r="DC194" s="762"/>
      <c r="DD194" s="762"/>
      <c r="DE194" s="762"/>
      <c r="DF194" s="762"/>
      <c r="DG194" s="762"/>
      <c r="DH194" s="762"/>
      <c r="DI194" s="762"/>
      <c r="DJ194" s="762"/>
      <c r="DK194" s="762"/>
      <c r="DL194" s="762"/>
      <c r="DM194" s="762"/>
      <c r="DN194" s="762"/>
      <c r="DO194" s="762"/>
      <c r="DP194" s="762"/>
      <c r="DQ194" s="762"/>
      <c r="DR194" s="762"/>
      <c r="DS194" s="762"/>
      <c r="DT194" s="762"/>
      <c r="DU194" s="762"/>
      <c r="DV194" s="762"/>
      <c r="DW194" s="762"/>
      <c r="DX194" s="762"/>
      <c r="DY194" s="762"/>
      <c r="DZ194" s="762"/>
      <c r="EA194" s="762"/>
      <c r="EB194" s="762"/>
      <c r="EC194" s="762"/>
      <c r="ED194" s="762"/>
      <c r="EE194" s="762"/>
      <c r="EF194" s="762"/>
      <c r="EG194" s="762"/>
    </row>
    <row r="195" spans="16:137" x14ac:dyDescent="0.25">
      <c r="P195" s="770" t="s">
        <v>536</v>
      </c>
      <c r="Q195" s="770"/>
      <c r="R195" s="829">
        <v>2022</v>
      </c>
      <c r="S195" s="817">
        <v>11</v>
      </c>
      <c r="T195" s="817">
        <v>12</v>
      </c>
      <c r="U195" s="817">
        <v>10</v>
      </c>
      <c r="V195" s="817">
        <v>8</v>
      </c>
      <c r="W195" s="817">
        <v>6</v>
      </c>
      <c r="X195" s="817">
        <v>3</v>
      </c>
      <c r="Y195" s="817">
        <v>2</v>
      </c>
      <c r="Z195" s="817">
        <v>1</v>
      </c>
      <c r="AA195" s="817">
        <v>4</v>
      </c>
      <c r="AB195" s="817">
        <v>5</v>
      </c>
      <c r="AC195" s="817">
        <v>7</v>
      </c>
      <c r="AD195" s="817">
        <v>9</v>
      </c>
      <c r="AF195" s="828" t="s">
        <v>536</v>
      </c>
      <c r="AG195" s="770"/>
      <c r="AH195" s="792">
        <v>2022</v>
      </c>
      <c r="AI195" s="817">
        <v>12</v>
      </c>
      <c r="AJ195" s="817">
        <v>9</v>
      </c>
      <c r="AK195" s="817">
        <v>11</v>
      </c>
      <c r="AL195" s="817">
        <v>4</v>
      </c>
      <c r="AM195" s="817">
        <v>2</v>
      </c>
      <c r="AN195" s="817">
        <v>1</v>
      </c>
      <c r="AO195" s="817">
        <v>10</v>
      </c>
      <c r="AP195" s="817">
        <v>5</v>
      </c>
      <c r="AQ195" s="817">
        <v>6</v>
      </c>
      <c r="AR195" s="817">
        <v>8</v>
      </c>
      <c r="AS195" s="817">
        <v>7</v>
      </c>
      <c r="AT195" s="817">
        <v>3</v>
      </c>
      <c r="AV195" s="770" t="s">
        <v>536</v>
      </c>
      <c r="AW195" s="770"/>
      <c r="AX195" s="792">
        <v>2022</v>
      </c>
      <c r="AY195" s="817">
        <v>11</v>
      </c>
      <c r="AZ195" s="817">
        <v>12</v>
      </c>
      <c r="BA195" s="817">
        <v>10</v>
      </c>
      <c r="BB195" s="817">
        <v>8</v>
      </c>
      <c r="BC195" s="817">
        <v>6</v>
      </c>
      <c r="BD195" s="817">
        <v>4</v>
      </c>
      <c r="BE195" s="817">
        <v>2</v>
      </c>
      <c r="BF195" s="817">
        <v>1</v>
      </c>
      <c r="BG195" s="817">
        <v>3</v>
      </c>
      <c r="BH195" s="817">
        <v>5</v>
      </c>
      <c r="BI195" s="817">
        <v>7</v>
      </c>
      <c r="BJ195" s="817">
        <v>9</v>
      </c>
      <c r="BL195" s="762"/>
      <c r="BM195" s="762"/>
      <c r="BN195" s="762"/>
      <c r="BO195" s="762"/>
      <c r="BP195" s="762"/>
      <c r="BQ195" s="762"/>
      <c r="BR195" s="762"/>
      <c r="BS195" s="762"/>
      <c r="BT195" s="762"/>
      <c r="BU195" s="762"/>
      <c r="BV195" s="762"/>
      <c r="BW195" s="762"/>
      <c r="BX195" s="762"/>
      <c r="BY195" s="762"/>
      <c r="BZ195" s="762"/>
      <c r="CA195" s="762"/>
      <c r="CB195" s="762"/>
      <c r="CC195" s="762"/>
      <c r="CD195" s="762"/>
      <c r="CE195" s="762"/>
      <c r="CF195" s="762"/>
      <c r="CG195" s="762"/>
      <c r="CH195" s="762"/>
      <c r="CI195" s="762"/>
      <c r="CJ195" s="762"/>
      <c r="CK195" s="762"/>
      <c r="CL195" s="762"/>
      <c r="CM195" s="762"/>
      <c r="CN195" s="762"/>
      <c r="CO195" s="762"/>
      <c r="CP195" s="762"/>
      <c r="CQ195" s="762"/>
      <c r="CR195" s="762"/>
      <c r="CS195" s="762"/>
      <c r="CT195" s="762"/>
      <c r="CU195" s="762"/>
      <c r="CV195" s="762"/>
      <c r="CW195" s="762"/>
      <c r="CX195" s="762"/>
      <c r="CY195" s="762"/>
      <c r="CZ195" s="762"/>
      <c r="DA195" s="762"/>
      <c r="DB195" s="762"/>
      <c r="DC195" s="762"/>
      <c r="DD195" s="762"/>
      <c r="DE195" s="762"/>
      <c r="DF195" s="762"/>
      <c r="DG195" s="762"/>
      <c r="DH195" s="762"/>
      <c r="DI195" s="762"/>
      <c r="DJ195" s="762"/>
      <c r="DK195" s="762"/>
      <c r="DL195" s="762"/>
      <c r="DM195" s="762"/>
      <c r="DN195" s="762"/>
      <c r="DO195" s="762"/>
      <c r="DP195" s="762"/>
      <c r="DQ195" s="762"/>
      <c r="DR195" s="762"/>
      <c r="DS195" s="762"/>
      <c r="DT195" s="762"/>
      <c r="DU195" s="762"/>
      <c r="DV195" s="762"/>
      <c r="DW195" s="762"/>
      <c r="DX195" s="762"/>
      <c r="DY195" s="762"/>
      <c r="DZ195" s="762"/>
      <c r="EA195" s="762"/>
      <c r="EB195" s="762"/>
      <c r="EC195" s="762"/>
      <c r="ED195" s="762"/>
      <c r="EE195" s="762"/>
      <c r="EF195" s="762"/>
      <c r="EG195" s="762"/>
    </row>
    <row r="196" spans="16:137" x14ac:dyDescent="0.25">
      <c r="P196" s="797">
        <v>27638.416666666668</v>
      </c>
      <c r="Q196" s="761" t="s">
        <v>514</v>
      </c>
      <c r="R196" s="772">
        <v>2017</v>
      </c>
      <c r="S196" s="832">
        <v>25375</v>
      </c>
      <c r="T196" s="833">
        <v>23679</v>
      </c>
      <c r="U196" s="833">
        <v>19613</v>
      </c>
      <c r="V196" s="833">
        <v>21753</v>
      </c>
      <c r="W196" s="833">
        <v>25729</v>
      </c>
      <c r="X196" s="833">
        <v>34596</v>
      </c>
      <c r="Y196" s="833">
        <v>40103</v>
      </c>
      <c r="Z196" s="833">
        <v>44299</v>
      </c>
      <c r="AA196" s="833">
        <v>31022</v>
      </c>
      <c r="AB196" s="833">
        <v>26679</v>
      </c>
      <c r="AC196" s="833">
        <v>16415</v>
      </c>
      <c r="AD196" s="833">
        <v>22398</v>
      </c>
      <c r="AF196" s="797">
        <v>4288.166666666667</v>
      </c>
      <c r="AG196" s="761" t="s">
        <v>514</v>
      </c>
      <c r="AH196" s="772">
        <v>2017</v>
      </c>
      <c r="AI196" s="832">
        <v>5555</v>
      </c>
      <c r="AJ196" s="833">
        <v>4176</v>
      </c>
      <c r="AK196" s="833">
        <v>3320</v>
      </c>
      <c r="AL196" s="833">
        <v>3411</v>
      </c>
      <c r="AM196" s="833">
        <v>3743</v>
      </c>
      <c r="AN196" s="833">
        <v>3912</v>
      </c>
      <c r="AO196" s="833">
        <v>4402</v>
      </c>
      <c r="AP196" s="833">
        <v>4862</v>
      </c>
      <c r="AQ196" s="833">
        <v>5083</v>
      </c>
      <c r="AR196" s="833">
        <v>4288</v>
      </c>
      <c r="AS196" s="833">
        <v>4012</v>
      </c>
      <c r="AT196" s="833">
        <v>4694</v>
      </c>
      <c r="AV196" s="797">
        <v>23350.25</v>
      </c>
      <c r="AW196" s="761" t="s">
        <v>514</v>
      </c>
      <c r="AX196" s="772">
        <v>2017</v>
      </c>
      <c r="AY196" s="832">
        <v>19820</v>
      </c>
      <c r="AZ196" s="833">
        <v>19503</v>
      </c>
      <c r="BA196" s="833">
        <v>16293</v>
      </c>
      <c r="BB196" s="833">
        <v>18342</v>
      </c>
      <c r="BC196" s="833">
        <v>21986</v>
      </c>
      <c r="BD196" s="833">
        <v>30684</v>
      </c>
      <c r="BE196" s="833">
        <v>35701</v>
      </c>
      <c r="BF196" s="833">
        <v>39437</v>
      </c>
      <c r="BG196" s="833">
        <v>25939</v>
      </c>
      <c r="BH196" s="833">
        <v>22391</v>
      </c>
      <c r="BI196" s="833">
        <v>12403</v>
      </c>
      <c r="BJ196" s="833">
        <v>17704</v>
      </c>
      <c r="BL196" s="762"/>
      <c r="BM196" s="762"/>
      <c r="BN196" s="762"/>
      <c r="BO196" s="762"/>
      <c r="BP196" s="762"/>
      <c r="BQ196" s="762"/>
      <c r="BR196" s="762"/>
      <c r="BS196" s="762"/>
      <c r="BT196" s="762"/>
      <c r="BU196" s="762"/>
      <c r="BV196" s="762"/>
      <c r="BW196" s="762"/>
      <c r="BX196" s="762"/>
      <c r="BY196" s="762"/>
      <c r="BZ196" s="762"/>
      <c r="CA196" s="762"/>
      <c r="CB196" s="762"/>
      <c r="CC196" s="762"/>
      <c r="CD196" s="762"/>
      <c r="CE196" s="762"/>
      <c r="CF196" s="762"/>
      <c r="CG196" s="762"/>
      <c r="CH196" s="762"/>
      <c r="CI196" s="762"/>
      <c r="CJ196" s="762"/>
      <c r="CK196" s="762"/>
      <c r="CL196" s="762"/>
      <c r="CM196" s="762"/>
      <c r="CN196" s="762"/>
      <c r="CO196" s="762"/>
      <c r="CP196" s="762"/>
      <c r="CQ196" s="762"/>
      <c r="CR196" s="762"/>
      <c r="CS196" s="762"/>
      <c r="CT196" s="762"/>
      <c r="CU196" s="762"/>
      <c r="CV196" s="762"/>
      <c r="CW196" s="762"/>
      <c r="CX196" s="762"/>
      <c r="CY196" s="762"/>
      <c r="CZ196" s="762"/>
      <c r="DA196" s="762"/>
      <c r="DB196" s="762"/>
      <c r="DC196" s="762"/>
      <c r="DD196" s="762"/>
      <c r="DE196" s="762"/>
      <c r="DF196" s="762"/>
      <c r="DG196" s="762"/>
      <c r="DH196" s="762"/>
      <c r="DI196" s="762"/>
      <c r="DJ196" s="762"/>
      <c r="DK196" s="762"/>
      <c r="DL196" s="762"/>
      <c r="DM196" s="762"/>
      <c r="DN196" s="762"/>
      <c r="DO196" s="762"/>
      <c r="DP196" s="762"/>
      <c r="DQ196" s="762"/>
      <c r="DR196" s="762"/>
      <c r="DS196" s="762"/>
      <c r="DT196" s="762"/>
      <c r="DU196" s="762"/>
      <c r="DV196" s="762"/>
      <c r="DW196" s="762"/>
      <c r="DX196" s="762"/>
      <c r="DY196" s="762"/>
      <c r="DZ196" s="762"/>
      <c r="EA196" s="762"/>
      <c r="EB196" s="762"/>
      <c r="EC196" s="762"/>
      <c r="ED196" s="762"/>
      <c r="EE196" s="762"/>
      <c r="EF196" s="762"/>
      <c r="EG196" s="762"/>
    </row>
    <row r="197" spans="16:137" x14ac:dyDescent="0.25">
      <c r="P197" s="797">
        <v>38885.083333333336</v>
      </c>
      <c r="R197" s="772">
        <v>2018</v>
      </c>
      <c r="S197" s="818">
        <v>23174</v>
      </c>
      <c r="T197" s="774">
        <v>29518</v>
      </c>
      <c r="U197" s="774">
        <v>27185</v>
      </c>
      <c r="V197" s="774">
        <v>34311</v>
      </c>
      <c r="W197" s="774">
        <v>37503</v>
      </c>
      <c r="X197" s="774">
        <v>48153</v>
      </c>
      <c r="Y197" s="774">
        <v>58965</v>
      </c>
      <c r="Z197" s="774">
        <v>59314</v>
      </c>
      <c r="AA197" s="774">
        <v>40420</v>
      </c>
      <c r="AB197" s="774">
        <v>34926</v>
      </c>
      <c r="AC197" s="774">
        <v>36929</v>
      </c>
      <c r="AD197" s="774">
        <v>36223</v>
      </c>
      <c r="AF197" s="797">
        <v>5422.333333333333</v>
      </c>
      <c r="AH197" s="772">
        <v>2018</v>
      </c>
      <c r="AI197" s="818">
        <v>4087</v>
      </c>
      <c r="AJ197" s="774">
        <v>5474</v>
      </c>
      <c r="AK197" s="774">
        <v>4543</v>
      </c>
      <c r="AL197" s="774">
        <v>4169</v>
      </c>
      <c r="AM197" s="774">
        <v>4830</v>
      </c>
      <c r="AN197" s="774">
        <v>5029</v>
      </c>
      <c r="AO197" s="774">
        <v>7536</v>
      </c>
      <c r="AP197" s="774">
        <v>7887</v>
      </c>
      <c r="AQ197" s="774">
        <v>4368</v>
      </c>
      <c r="AR197" s="774">
        <v>4673</v>
      </c>
      <c r="AS197" s="774">
        <v>6472</v>
      </c>
      <c r="AT197" s="774">
        <v>6000</v>
      </c>
      <c r="AV197" s="797">
        <v>33462.75</v>
      </c>
      <c r="AX197" s="772">
        <v>2018</v>
      </c>
      <c r="AY197" s="818">
        <v>19087</v>
      </c>
      <c r="AZ197" s="774">
        <v>24044</v>
      </c>
      <c r="BA197" s="774">
        <v>22642</v>
      </c>
      <c r="BB197" s="774">
        <v>30142</v>
      </c>
      <c r="BC197" s="774">
        <v>32673</v>
      </c>
      <c r="BD197" s="774">
        <v>43124</v>
      </c>
      <c r="BE197" s="774">
        <v>51429</v>
      </c>
      <c r="BF197" s="774">
        <v>51427</v>
      </c>
      <c r="BG197" s="774">
        <v>36052</v>
      </c>
      <c r="BH197" s="774">
        <v>30253</v>
      </c>
      <c r="BI197" s="774">
        <v>30457</v>
      </c>
      <c r="BJ197" s="774">
        <v>30223</v>
      </c>
      <c r="BL197" s="762"/>
      <c r="BM197" s="762"/>
      <c r="BN197" s="762"/>
      <c r="BO197" s="762"/>
      <c r="BP197" s="762"/>
      <c r="BQ197" s="762"/>
      <c r="BR197" s="762"/>
      <c r="BS197" s="762"/>
      <c r="BT197" s="762"/>
      <c r="BU197" s="762"/>
      <c r="BV197" s="762"/>
      <c r="BW197" s="762"/>
      <c r="BX197" s="762"/>
      <c r="BY197" s="762"/>
      <c r="BZ197" s="762"/>
      <c r="CA197" s="762"/>
      <c r="CB197" s="762"/>
      <c r="CC197" s="762"/>
      <c r="CD197" s="762"/>
      <c r="CE197" s="762"/>
      <c r="CF197" s="762"/>
      <c r="CG197" s="762"/>
      <c r="CH197" s="762"/>
      <c r="CI197" s="762"/>
      <c r="CJ197" s="762"/>
      <c r="CK197" s="762"/>
      <c r="CL197" s="762"/>
      <c r="CM197" s="762"/>
      <c r="CN197" s="762"/>
      <c r="CO197" s="762"/>
      <c r="CP197" s="762"/>
      <c r="CQ197" s="762"/>
      <c r="CR197" s="762"/>
      <c r="CS197" s="762"/>
      <c r="CT197" s="762"/>
      <c r="CU197" s="762"/>
      <c r="CV197" s="762"/>
      <c r="CW197" s="762"/>
      <c r="CX197" s="762"/>
      <c r="CY197" s="762"/>
      <c r="CZ197" s="762"/>
      <c r="DA197" s="762"/>
      <c r="DB197" s="762"/>
      <c r="DC197" s="762"/>
      <c r="DD197" s="762"/>
      <c r="DE197" s="762"/>
      <c r="DF197" s="762"/>
      <c r="DG197" s="762"/>
      <c r="DH197" s="762"/>
      <c r="DI197" s="762"/>
      <c r="DJ197" s="762"/>
      <c r="DK197" s="762"/>
      <c r="DL197" s="762"/>
      <c r="DM197" s="762"/>
      <c r="DN197" s="762"/>
      <c r="DO197" s="762"/>
      <c r="DP197" s="762"/>
      <c r="DQ197" s="762"/>
      <c r="DR197" s="762"/>
      <c r="DS197" s="762"/>
      <c r="DT197" s="762"/>
      <c r="DU197" s="762"/>
      <c r="DV197" s="762"/>
      <c r="DW197" s="762"/>
      <c r="DX197" s="762"/>
      <c r="DY197" s="762"/>
      <c r="DZ197" s="762"/>
      <c r="EA197" s="762"/>
      <c r="EB197" s="762"/>
      <c r="EC197" s="762"/>
      <c r="ED197" s="762"/>
      <c r="EE197" s="762"/>
      <c r="EF197" s="762"/>
      <c r="EG197" s="762"/>
    </row>
    <row r="198" spans="16:137" x14ac:dyDescent="0.25">
      <c r="P198" s="797">
        <v>36659.25</v>
      </c>
      <c r="R198" s="772">
        <v>2019</v>
      </c>
      <c r="S198" s="818">
        <v>31297</v>
      </c>
      <c r="T198" s="774">
        <v>33853</v>
      </c>
      <c r="U198" s="774">
        <v>23661</v>
      </c>
      <c r="V198" s="774">
        <v>34296</v>
      </c>
      <c r="W198" s="774">
        <v>38043</v>
      </c>
      <c r="X198" s="774">
        <v>48381</v>
      </c>
      <c r="Y198" s="774">
        <v>53900</v>
      </c>
      <c r="Z198" s="774">
        <v>61864</v>
      </c>
      <c r="AA198" s="774">
        <v>39608</v>
      </c>
      <c r="AB198" s="774">
        <v>34745</v>
      </c>
      <c r="AC198" s="774">
        <v>27705</v>
      </c>
      <c r="AD198" s="774">
        <v>12558</v>
      </c>
      <c r="AF198" s="797">
        <v>4710.75</v>
      </c>
      <c r="AH198" s="772">
        <v>2019</v>
      </c>
      <c r="AI198" s="818">
        <v>3927</v>
      </c>
      <c r="AJ198" s="774">
        <v>5853</v>
      </c>
      <c r="AK198" s="774">
        <v>3788</v>
      </c>
      <c r="AL198" s="774">
        <v>3897</v>
      </c>
      <c r="AM198" s="774">
        <v>4766</v>
      </c>
      <c r="AN198" s="774">
        <v>4928</v>
      </c>
      <c r="AO198" s="774">
        <v>4064</v>
      </c>
      <c r="AP198" s="774">
        <v>7025</v>
      </c>
      <c r="AQ198" s="774">
        <v>3789</v>
      </c>
      <c r="AR198" s="774">
        <v>5306</v>
      </c>
      <c r="AS198" s="774">
        <v>4203</v>
      </c>
      <c r="AT198" s="774">
        <v>4983</v>
      </c>
      <c r="AV198" s="797">
        <v>33365.916666666664</v>
      </c>
      <c r="AX198" s="772">
        <v>2019</v>
      </c>
      <c r="AY198" s="818">
        <v>27370</v>
      </c>
      <c r="AZ198" s="774">
        <v>28000</v>
      </c>
      <c r="BA198" s="774">
        <v>19873</v>
      </c>
      <c r="BB198" s="774">
        <v>30399</v>
      </c>
      <c r="BC198" s="774">
        <v>33277</v>
      </c>
      <c r="BD198" s="774">
        <v>43453</v>
      </c>
      <c r="BE198" s="774">
        <v>49836</v>
      </c>
      <c r="BF198" s="774">
        <v>54839</v>
      </c>
      <c r="BG198" s="774">
        <v>35820</v>
      </c>
      <c r="BH198" s="774">
        <v>29439</v>
      </c>
      <c r="BI198" s="774">
        <v>23502</v>
      </c>
      <c r="BJ198" s="774">
        <v>24583</v>
      </c>
      <c r="BL198" s="762"/>
      <c r="BM198" s="762"/>
      <c r="BN198" s="762"/>
      <c r="BO198" s="762"/>
      <c r="BP198" s="762"/>
      <c r="BQ198" s="762"/>
      <c r="BR198" s="762"/>
      <c r="BS198" s="762"/>
      <c r="BT198" s="762"/>
      <c r="BU198" s="762"/>
      <c r="BV198" s="762"/>
      <c r="BW198" s="762"/>
      <c r="BX198" s="762"/>
      <c r="BY198" s="762"/>
      <c r="BZ198" s="762"/>
      <c r="CA198" s="762"/>
      <c r="CB198" s="762"/>
      <c r="CC198" s="762"/>
      <c r="CD198" s="762"/>
      <c r="CE198" s="762"/>
      <c r="CF198" s="762"/>
      <c r="CG198" s="762"/>
      <c r="CH198" s="762"/>
      <c r="CI198" s="762"/>
      <c r="CJ198" s="762"/>
      <c r="CK198" s="762"/>
      <c r="CL198" s="762"/>
      <c r="CM198" s="762"/>
      <c r="CN198" s="762"/>
      <c r="CO198" s="762"/>
      <c r="CP198" s="762"/>
      <c r="CQ198" s="762"/>
      <c r="CR198" s="762"/>
      <c r="CS198" s="762"/>
      <c r="CT198" s="762"/>
      <c r="CU198" s="762"/>
      <c r="CV198" s="762"/>
      <c r="CW198" s="762"/>
      <c r="CX198" s="762"/>
      <c r="CY198" s="762"/>
      <c r="CZ198" s="762"/>
      <c r="DA198" s="762"/>
      <c r="DB198" s="762"/>
      <c r="DC198" s="762"/>
      <c r="DD198" s="762"/>
      <c r="DE198" s="762"/>
      <c r="DF198" s="762"/>
      <c r="DG198" s="762"/>
      <c r="DH198" s="762"/>
      <c r="DI198" s="762"/>
      <c r="DJ198" s="762"/>
      <c r="DK198" s="762"/>
      <c r="DL198" s="762"/>
      <c r="DM198" s="762"/>
      <c r="DN198" s="762"/>
      <c r="DO198" s="762"/>
      <c r="DP198" s="762"/>
      <c r="DQ198" s="762"/>
      <c r="DR198" s="762"/>
      <c r="DS198" s="762"/>
      <c r="DT198" s="762"/>
      <c r="DU198" s="762"/>
      <c r="DV198" s="762"/>
      <c r="DW198" s="762"/>
      <c r="DX198" s="762"/>
      <c r="DY198" s="762"/>
      <c r="DZ198" s="762"/>
      <c r="EA198" s="762"/>
      <c r="EB198" s="762"/>
      <c r="EC198" s="762"/>
      <c r="ED198" s="762"/>
      <c r="EE198" s="762"/>
      <c r="EF198" s="762"/>
      <c r="EG198" s="762"/>
    </row>
    <row r="199" spans="16:137" x14ac:dyDescent="0.25">
      <c r="P199" s="797">
        <v>16370.916666666666</v>
      </c>
      <c r="R199" s="772">
        <v>2020</v>
      </c>
      <c r="S199" s="818">
        <v>30507</v>
      </c>
      <c r="T199" s="774">
        <v>29199</v>
      </c>
      <c r="U199" s="774">
        <v>12670</v>
      </c>
      <c r="V199" s="774">
        <v>4261</v>
      </c>
      <c r="W199" s="774">
        <v>4775</v>
      </c>
      <c r="X199" s="774">
        <v>12021</v>
      </c>
      <c r="Y199" s="774">
        <v>20692</v>
      </c>
      <c r="Z199" s="774">
        <v>28749</v>
      </c>
      <c r="AA199" s="774">
        <v>20108</v>
      </c>
      <c r="AB199" s="774">
        <v>17605</v>
      </c>
      <c r="AC199" s="774">
        <v>9581</v>
      </c>
      <c r="AD199" s="774">
        <v>6283</v>
      </c>
      <c r="AF199" s="797">
        <v>3590.25</v>
      </c>
      <c r="AH199" s="772">
        <v>2020</v>
      </c>
      <c r="AI199" s="818">
        <v>3884</v>
      </c>
      <c r="AJ199" s="774">
        <v>3590</v>
      </c>
      <c r="AK199" s="774">
        <v>1471</v>
      </c>
      <c r="AL199" s="774">
        <v>66</v>
      </c>
      <c r="AM199" s="774">
        <v>441</v>
      </c>
      <c r="AN199" s="774">
        <v>2780</v>
      </c>
      <c r="AO199" s="774">
        <v>6680</v>
      </c>
      <c r="AP199" s="774">
        <v>11192</v>
      </c>
      <c r="AQ199" s="774">
        <v>7336</v>
      </c>
      <c r="AR199" s="774">
        <v>4119</v>
      </c>
      <c r="AS199" s="774">
        <v>945</v>
      </c>
      <c r="AT199" s="774">
        <v>579</v>
      </c>
      <c r="AV199" s="797">
        <v>12780.666666666666</v>
      </c>
      <c r="AX199" s="772">
        <v>2020</v>
      </c>
      <c r="AY199" s="818">
        <v>26623</v>
      </c>
      <c r="AZ199" s="774">
        <v>25609</v>
      </c>
      <c r="BA199" s="774">
        <v>11199</v>
      </c>
      <c r="BB199" s="774">
        <v>4195</v>
      </c>
      <c r="BC199" s="774">
        <v>4334</v>
      </c>
      <c r="BD199" s="774">
        <v>9241</v>
      </c>
      <c r="BE199" s="774">
        <v>14012</v>
      </c>
      <c r="BF199" s="774">
        <v>17557</v>
      </c>
      <c r="BG199" s="774">
        <v>12772</v>
      </c>
      <c r="BH199" s="774">
        <v>13486</v>
      </c>
      <c r="BI199" s="774">
        <v>8636</v>
      </c>
      <c r="BJ199" s="774">
        <v>5704</v>
      </c>
      <c r="BL199" s="762"/>
      <c r="BM199" s="762"/>
      <c r="BN199" s="762"/>
      <c r="BO199" s="762"/>
      <c r="BP199" s="762"/>
      <c r="BQ199" s="762"/>
      <c r="BR199" s="762"/>
      <c r="BS199" s="762"/>
      <c r="BT199" s="762"/>
      <c r="BU199" s="762"/>
      <c r="BV199" s="762"/>
      <c r="BW199" s="762"/>
      <c r="BX199" s="762"/>
      <c r="BY199" s="762"/>
      <c r="BZ199" s="762"/>
      <c r="CA199" s="762"/>
      <c r="CB199" s="762"/>
      <c r="CC199" s="762"/>
      <c r="CD199" s="762"/>
      <c r="CE199" s="762"/>
      <c r="CF199" s="762"/>
      <c r="CG199" s="762"/>
      <c r="CH199" s="762"/>
      <c r="CI199" s="762"/>
      <c r="CJ199" s="762"/>
      <c r="CK199" s="762"/>
      <c r="CL199" s="762"/>
      <c r="CM199" s="762"/>
      <c r="CN199" s="762"/>
      <c r="CO199" s="762"/>
      <c r="CP199" s="762"/>
      <c r="CQ199" s="762"/>
      <c r="CR199" s="762"/>
      <c r="CS199" s="762"/>
      <c r="CT199" s="762"/>
      <c r="CU199" s="762"/>
      <c r="CV199" s="762"/>
      <c r="CW199" s="762"/>
      <c r="CX199" s="762"/>
      <c r="CY199" s="762"/>
      <c r="CZ199" s="762"/>
      <c r="DA199" s="762"/>
      <c r="DB199" s="762"/>
      <c r="DC199" s="762"/>
      <c r="DD199" s="762"/>
      <c r="DE199" s="762"/>
      <c r="DF199" s="762"/>
      <c r="DG199" s="762"/>
      <c r="DH199" s="762"/>
      <c r="DI199" s="762"/>
      <c r="DJ199" s="762"/>
      <c r="DK199" s="762"/>
      <c r="DL199" s="762"/>
      <c r="DM199" s="762"/>
      <c r="DN199" s="762"/>
      <c r="DO199" s="762"/>
      <c r="DP199" s="762"/>
      <c r="DQ199" s="762"/>
      <c r="DR199" s="762"/>
      <c r="DS199" s="762"/>
      <c r="DT199" s="762"/>
      <c r="DU199" s="762"/>
      <c r="DV199" s="762"/>
      <c r="DW199" s="762"/>
      <c r="DX199" s="762"/>
      <c r="DY199" s="762"/>
      <c r="DZ199" s="762"/>
      <c r="EA199" s="762"/>
      <c r="EB199" s="762"/>
      <c r="EC199" s="762"/>
      <c r="ED199" s="762"/>
      <c r="EE199" s="762"/>
      <c r="EF199" s="762"/>
      <c r="EG199" s="762"/>
    </row>
    <row r="200" spans="16:137" x14ac:dyDescent="0.25">
      <c r="P200" s="797">
        <v>20613.916666666668</v>
      </c>
      <c r="R200" s="773">
        <v>2021</v>
      </c>
      <c r="S200" s="818">
        <v>3960</v>
      </c>
      <c r="T200" s="774">
        <v>3946</v>
      </c>
      <c r="U200" s="774">
        <v>6226</v>
      </c>
      <c r="V200" s="774">
        <v>5080</v>
      </c>
      <c r="W200" s="774">
        <v>13721</v>
      </c>
      <c r="X200" s="774">
        <v>17982</v>
      </c>
      <c r="Y200" s="774">
        <v>33974</v>
      </c>
      <c r="Z200" s="774">
        <v>44210</v>
      </c>
      <c r="AA200" s="774">
        <v>30867</v>
      </c>
      <c r="AB200" s="774">
        <v>33977</v>
      </c>
      <c r="AC200" s="774">
        <v>26642</v>
      </c>
      <c r="AD200" s="774">
        <v>26782</v>
      </c>
      <c r="AF200" s="797">
        <v>4414.75</v>
      </c>
      <c r="AH200" s="773">
        <v>2021</v>
      </c>
      <c r="AI200" s="818">
        <v>510</v>
      </c>
      <c r="AJ200" s="774">
        <v>937</v>
      </c>
      <c r="AK200" s="774">
        <v>1470</v>
      </c>
      <c r="AL200" s="774">
        <v>934</v>
      </c>
      <c r="AM200" s="774">
        <v>3004</v>
      </c>
      <c r="AN200" s="774">
        <v>4683</v>
      </c>
      <c r="AO200" s="774">
        <v>6684</v>
      </c>
      <c r="AP200" s="774">
        <v>8281</v>
      </c>
      <c r="AQ200" s="774">
        <v>6721</v>
      </c>
      <c r="AR200" s="774">
        <v>8027</v>
      </c>
      <c r="AS200" s="774">
        <v>5187</v>
      </c>
      <c r="AT200" s="774">
        <v>6539</v>
      </c>
      <c r="AV200" s="797">
        <v>16199.166666666666</v>
      </c>
      <c r="AX200" s="773">
        <v>2021</v>
      </c>
      <c r="AY200" s="818">
        <v>3450</v>
      </c>
      <c r="AZ200" s="774">
        <v>3009</v>
      </c>
      <c r="BA200" s="774">
        <v>4756</v>
      </c>
      <c r="BB200" s="774">
        <v>4146</v>
      </c>
      <c r="BC200" s="774">
        <v>10717</v>
      </c>
      <c r="BD200" s="774">
        <v>13299</v>
      </c>
      <c r="BE200" s="774">
        <v>27290</v>
      </c>
      <c r="BF200" s="774">
        <v>35929</v>
      </c>
      <c r="BG200" s="774">
        <v>24146</v>
      </c>
      <c r="BH200" s="774">
        <v>25950</v>
      </c>
      <c r="BI200" s="774">
        <v>21455</v>
      </c>
      <c r="BJ200" s="774">
        <v>20243</v>
      </c>
      <c r="BL200" s="762"/>
      <c r="BM200" s="762"/>
      <c r="BN200" s="762"/>
      <c r="BO200" s="762"/>
      <c r="BP200" s="762"/>
      <c r="BQ200" s="762"/>
      <c r="BR200" s="762"/>
      <c r="BS200" s="762"/>
      <c r="BT200" s="762"/>
      <c r="BU200" s="762"/>
      <c r="BV200" s="762"/>
      <c r="BW200" s="762"/>
      <c r="BX200" s="762"/>
      <c r="BY200" s="762"/>
      <c r="BZ200" s="762"/>
      <c r="CA200" s="762"/>
      <c r="CB200" s="762"/>
      <c r="CC200" s="762"/>
      <c r="CD200" s="762"/>
      <c r="CE200" s="762"/>
      <c r="CF200" s="762"/>
      <c r="CG200" s="762"/>
      <c r="CH200" s="762"/>
      <c r="CI200" s="762"/>
      <c r="CJ200" s="762"/>
      <c r="CK200" s="762"/>
      <c r="CL200" s="762"/>
      <c r="CM200" s="762"/>
      <c r="CN200" s="762"/>
      <c r="CO200" s="762"/>
      <c r="CP200" s="762"/>
      <c r="CQ200" s="762"/>
      <c r="CR200" s="762"/>
      <c r="CS200" s="762"/>
      <c r="CT200" s="762"/>
      <c r="CU200" s="762"/>
      <c r="CV200" s="762"/>
      <c r="CW200" s="762"/>
      <c r="CX200" s="762"/>
      <c r="CY200" s="762"/>
      <c r="CZ200" s="762"/>
      <c r="DA200" s="762"/>
      <c r="DB200" s="762"/>
      <c r="DC200" s="762"/>
      <c r="DD200" s="762"/>
      <c r="DE200" s="762"/>
      <c r="DF200" s="762"/>
      <c r="DG200" s="762"/>
      <c r="DH200" s="762"/>
      <c r="DI200" s="762"/>
      <c r="DJ200" s="762"/>
      <c r="DK200" s="762"/>
      <c r="DL200" s="762"/>
      <c r="DM200" s="762"/>
      <c r="DN200" s="762"/>
      <c r="DO200" s="762"/>
      <c r="DP200" s="762"/>
      <c r="DQ200" s="762"/>
      <c r="DR200" s="762"/>
      <c r="DS200" s="762"/>
      <c r="DT200" s="762"/>
      <c r="DU200" s="762"/>
      <c r="DV200" s="762"/>
      <c r="DW200" s="762"/>
      <c r="DX200" s="762"/>
      <c r="DY200" s="762"/>
      <c r="DZ200" s="762"/>
      <c r="EA200" s="762"/>
      <c r="EB200" s="762"/>
      <c r="EC200" s="762"/>
      <c r="ED200" s="762"/>
      <c r="EE200" s="762"/>
      <c r="EF200" s="762"/>
      <c r="EG200" s="762"/>
    </row>
    <row r="201" spans="16:137" x14ac:dyDescent="0.25">
      <c r="P201" s="799">
        <v>35582.990833333337</v>
      </c>
      <c r="Q201" s="770"/>
      <c r="R201" s="775">
        <v>2022</v>
      </c>
      <c r="S201" s="819">
        <v>22420</v>
      </c>
      <c r="T201" s="776">
        <v>21804</v>
      </c>
      <c r="U201" s="776">
        <v>23712</v>
      </c>
      <c r="V201" s="776">
        <v>28649</v>
      </c>
      <c r="W201" s="776">
        <v>36021</v>
      </c>
      <c r="X201" s="776">
        <v>44236</v>
      </c>
      <c r="Y201" s="776">
        <v>53711</v>
      </c>
      <c r="Z201" s="776">
        <v>59246</v>
      </c>
      <c r="AA201" s="776">
        <v>41927</v>
      </c>
      <c r="AB201" s="776">
        <v>37730</v>
      </c>
      <c r="AC201" s="776">
        <v>31173</v>
      </c>
      <c r="AD201" s="776">
        <v>26366.89</v>
      </c>
      <c r="AF201" s="799">
        <v>4324.4041666666662</v>
      </c>
      <c r="AG201" s="770"/>
      <c r="AH201" s="775">
        <v>2022</v>
      </c>
      <c r="AI201" s="819">
        <v>2685</v>
      </c>
      <c r="AJ201" s="776">
        <v>3738</v>
      </c>
      <c r="AK201" s="776">
        <v>3405</v>
      </c>
      <c r="AL201" s="776">
        <v>4320</v>
      </c>
      <c r="AM201" s="776">
        <v>4986</v>
      </c>
      <c r="AN201" s="776">
        <v>8729</v>
      </c>
      <c r="AO201" s="776">
        <v>3694</v>
      </c>
      <c r="AP201" s="776">
        <v>4154</v>
      </c>
      <c r="AQ201" s="776">
        <v>3859</v>
      </c>
      <c r="AR201" s="776">
        <v>3784</v>
      </c>
      <c r="AS201" s="776">
        <v>3805</v>
      </c>
      <c r="AT201" s="776">
        <v>4733.8499999999995</v>
      </c>
      <c r="AV201" s="799">
        <v>31258.586666666666</v>
      </c>
      <c r="AW201" s="770"/>
      <c r="AX201" s="775">
        <v>2022</v>
      </c>
      <c r="AY201" s="819">
        <v>19735</v>
      </c>
      <c r="AZ201" s="776">
        <v>18066</v>
      </c>
      <c r="BA201" s="776">
        <v>20307</v>
      </c>
      <c r="BB201" s="776">
        <v>24329</v>
      </c>
      <c r="BC201" s="776">
        <v>31035</v>
      </c>
      <c r="BD201" s="776">
        <v>35507</v>
      </c>
      <c r="BE201" s="776">
        <v>50017</v>
      </c>
      <c r="BF201" s="776">
        <v>55092</v>
      </c>
      <c r="BG201" s="776">
        <v>38068</v>
      </c>
      <c r="BH201" s="776">
        <v>33946</v>
      </c>
      <c r="BI201" s="776">
        <v>27368</v>
      </c>
      <c r="BJ201" s="776">
        <v>21633.040000000001</v>
      </c>
      <c r="BL201" s="762"/>
      <c r="BM201" s="762"/>
      <c r="BN201" s="762"/>
      <c r="BO201" s="762"/>
      <c r="BP201" s="762"/>
      <c r="BQ201" s="762"/>
      <c r="BR201" s="762"/>
      <c r="BS201" s="762"/>
      <c r="BT201" s="762"/>
      <c r="BU201" s="762"/>
      <c r="BV201" s="762"/>
      <c r="BW201" s="762"/>
      <c r="BX201" s="762"/>
      <c r="BY201" s="762"/>
      <c r="BZ201" s="762"/>
      <c r="CA201" s="762"/>
      <c r="CB201" s="762"/>
      <c r="CC201" s="762"/>
      <c r="CD201" s="762"/>
      <c r="CE201" s="762"/>
      <c r="CF201" s="762"/>
      <c r="CG201" s="762"/>
      <c r="CH201" s="762"/>
      <c r="CI201" s="762"/>
      <c r="CJ201" s="762"/>
      <c r="CK201" s="762"/>
      <c r="CL201" s="762"/>
      <c r="CM201" s="762"/>
      <c r="CN201" s="762"/>
      <c r="CO201" s="762"/>
      <c r="CP201" s="762"/>
      <c r="CQ201" s="762"/>
      <c r="CR201" s="762"/>
      <c r="CS201" s="762"/>
      <c r="CT201" s="762"/>
      <c r="CU201" s="762"/>
      <c r="CV201" s="762"/>
      <c r="CW201" s="762"/>
      <c r="CX201" s="762"/>
      <c r="CY201" s="762"/>
      <c r="CZ201" s="762"/>
      <c r="DA201" s="762"/>
      <c r="DB201" s="762"/>
      <c r="DC201" s="762"/>
      <c r="DD201" s="762"/>
      <c r="DE201" s="762"/>
      <c r="DF201" s="762"/>
      <c r="DG201" s="762"/>
      <c r="DH201" s="762"/>
      <c r="DI201" s="762"/>
      <c r="DJ201" s="762"/>
      <c r="DK201" s="762"/>
      <c r="DL201" s="762"/>
      <c r="DM201" s="762"/>
      <c r="DN201" s="762"/>
      <c r="DO201" s="762"/>
      <c r="DP201" s="762"/>
      <c r="DQ201" s="762"/>
      <c r="DR201" s="762"/>
      <c r="DS201" s="762"/>
      <c r="DT201" s="762"/>
      <c r="DU201" s="762"/>
      <c r="DV201" s="762"/>
      <c r="DW201" s="762"/>
      <c r="DX201" s="762"/>
      <c r="DY201" s="762"/>
      <c r="DZ201" s="762"/>
      <c r="EA201" s="762"/>
      <c r="EB201" s="762"/>
      <c r="EC201" s="762"/>
      <c r="ED201" s="762"/>
      <c r="EE201" s="762"/>
      <c r="EF201" s="762"/>
      <c r="EG201" s="762"/>
    </row>
    <row r="202" spans="16:137" x14ac:dyDescent="0.25">
      <c r="P202" s="797">
        <v>27638.416666666668</v>
      </c>
      <c r="Q202" s="761" t="s">
        <v>537</v>
      </c>
      <c r="R202" s="800">
        <v>2017</v>
      </c>
      <c r="S202" s="820">
        <v>16415</v>
      </c>
      <c r="T202" s="801">
        <v>19613</v>
      </c>
      <c r="U202" s="801">
        <v>21753</v>
      </c>
      <c r="V202" s="801">
        <v>22398</v>
      </c>
      <c r="W202" s="801">
        <v>23679</v>
      </c>
      <c r="X202" s="801">
        <v>25375</v>
      </c>
      <c r="Y202" s="801">
        <v>25729</v>
      </c>
      <c r="Z202" s="801">
        <v>26679</v>
      </c>
      <c r="AA202" s="801">
        <v>31022</v>
      </c>
      <c r="AB202" s="801">
        <v>34596</v>
      </c>
      <c r="AC202" s="801">
        <v>40103</v>
      </c>
      <c r="AD202" s="801">
        <v>44299</v>
      </c>
      <c r="AF202" s="797">
        <v>4288.166666666667</v>
      </c>
      <c r="AG202" s="761" t="s">
        <v>537</v>
      </c>
      <c r="AH202" s="800">
        <v>2017</v>
      </c>
      <c r="AI202" s="820">
        <v>3320</v>
      </c>
      <c r="AJ202" s="801">
        <v>3411</v>
      </c>
      <c r="AK202" s="801">
        <v>3743</v>
      </c>
      <c r="AL202" s="801">
        <v>3912</v>
      </c>
      <c r="AM202" s="801">
        <v>4012</v>
      </c>
      <c r="AN202" s="801">
        <v>4176</v>
      </c>
      <c r="AO202" s="801">
        <v>4288</v>
      </c>
      <c r="AP202" s="801">
        <v>4402</v>
      </c>
      <c r="AQ202" s="801">
        <v>4694</v>
      </c>
      <c r="AR202" s="801">
        <v>4862</v>
      </c>
      <c r="AS202" s="801">
        <v>5083</v>
      </c>
      <c r="AT202" s="801">
        <v>5555</v>
      </c>
      <c r="AV202" s="797">
        <v>23350.25</v>
      </c>
      <c r="AW202" s="761" t="s">
        <v>537</v>
      </c>
      <c r="AX202" s="800">
        <v>2017</v>
      </c>
      <c r="AY202" s="820">
        <v>12403</v>
      </c>
      <c r="AZ202" s="801">
        <v>16293</v>
      </c>
      <c r="BA202" s="801">
        <v>17704</v>
      </c>
      <c r="BB202" s="801">
        <v>18342</v>
      </c>
      <c r="BC202" s="801">
        <v>19503</v>
      </c>
      <c r="BD202" s="801">
        <v>19820</v>
      </c>
      <c r="BE202" s="801">
        <v>21986</v>
      </c>
      <c r="BF202" s="801">
        <v>22391</v>
      </c>
      <c r="BG202" s="801">
        <v>25939</v>
      </c>
      <c r="BH202" s="801">
        <v>30684</v>
      </c>
      <c r="BI202" s="801">
        <v>35701</v>
      </c>
      <c r="BJ202" s="801">
        <v>39437</v>
      </c>
      <c r="BL202" s="762"/>
      <c r="BM202" s="762"/>
      <c r="BN202" s="762"/>
      <c r="BO202" s="762"/>
      <c r="BP202" s="762"/>
      <c r="BQ202" s="762"/>
      <c r="BR202" s="762"/>
      <c r="BS202" s="762"/>
      <c r="BT202" s="762"/>
      <c r="BU202" s="762"/>
      <c r="BV202" s="762"/>
      <c r="BW202" s="762"/>
      <c r="BX202" s="762"/>
      <c r="BY202" s="762"/>
      <c r="BZ202" s="762"/>
      <c r="CA202" s="762"/>
      <c r="CB202" s="762"/>
      <c r="CC202" s="762"/>
      <c r="CD202" s="762"/>
      <c r="CE202" s="762"/>
      <c r="CF202" s="762"/>
      <c r="CG202" s="762"/>
      <c r="CH202" s="762"/>
      <c r="CI202" s="762"/>
      <c r="CJ202" s="762"/>
      <c r="CK202" s="762"/>
      <c r="CL202" s="762"/>
      <c r="CM202" s="762"/>
      <c r="CN202" s="762"/>
      <c r="CO202" s="762"/>
      <c r="CP202" s="762"/>
      <c r="CQ202" s="762"/>
      <c r="CR202" s="762"/>
      <c r="CS202" s="762"/>
      <c r="CT202" s="762"/>
      <c r="CU202" s="762"/>
      <c r="CV202" s="762"/>
      <c r="CW202" s="762"/>
      <c r="CX202" s="762"/>
      <c r="CY202" s="762"/>
      <c r="CZ202" s="762"/>
      <c r="DA202" s="762"/>
      <c r="DB202" s="762"/>
      <c r="DC202" s="762"/>
      <c r="DD202" s="762"/>
      <c r="DE202" s="762"/>
      <c r="DF202" s="762"/>
      <c r="DG202" s="762"/>
      <c r="DH202" s="762"/>
      <c r="DI202" s="762"/>
      <c r="DJ202" s="762"/>
      <c r="DK202" s="762"/>
      <c r="DL202" s="762"/>
      <c r="DM202" s="762"/>
      <c r="DN202" s="762"/>
      <c r="DO202" s="762"/>
      <c r="DP202" s="762"/>
      <c r="DQ202" s="762"/>
      <c r="DR202" s="762"/>
      <c r="DS202" s="762"/>
      <c r="DT202" s="762"/>
      <c r="DU202" s="762"/>
      <c r="DV202" s="762"/>
      <c r="DW202" s="762"/>
      <c r="DX202" s="762"/>
      <c r="DY202" s="762"/>
      <c r="DZ202" s="762"/>
      <c r="EA202" s="762"/>
      <c r="EB202" s="762"/>
      <c r="EC202" s="762"/>
      <c r="ED202" s="762"/>
      <c r="EE202" s="762"/>
      <c r="EF202" s="762"/>
      <c r="EG202" s="762"/>
    </row>
    <row r="203" spans="16:137" x14ac:dyDescent="0.25">
      <c r="P203" s="797">
        <v>38885.083333333336</v>
      </c>
      <c r="Q203" s="761" t="s">
        <v>540</v>
      </c>
      <c r="R203" s="800">
        <v>2018</v>
      </c>
      <c r="S203" s="820">
        <v>23174</v>
      </c>
      <c r="T203" s="801">
        <v>27185</v>
      </c>
      <c r="U203" s="801">
        <v>29518</v>
      </c>
      <c r="V203" s="801">
        <v>34311</v>
      </c>
      <c r="W203" s="801">
        <v>34926</v>
      </c>
      <c r="X203" s="801">
        <v>36223</v>
      </c>
      <c r="Y203" s="801">
        <v>36929</v>
      </c>
      <c r="Z203" s="801">
        <v>37503</v>
      </c>
      <c r="AA203" s="801">
        <v>40420</v>
      </c>
      <c r="AB203" s="801">
        <v>48153</v>
      </c>
      <c r="AC203" s="801">
        <v>58965</v>
      </c>
      <c r="AD203" s="801">
        <v>59314</v>
      </c>
      <c r="AF203" s="797">
        <v>5422.333333333333</v>
      </c>
      <c r="AG203" s="761" t="s">
        <v>540</v>
      </c>
      <c r="AH203" s="800">
        <v>2018</v>
      </c>
      <c r="AI203" s="820">
        <v>4087</v>
      </c>
      <c r="AJ203" s="801">
        <v>4169</v>
      </c>
      <c r="AK203" s="801">
        <v>4368</v>
      </c>
      <c r="AL203" s="801">
        <v>4543</v>
      </c>
      <c r="AM203" s="801">
        <v>4673</v>
      </c>
      <c r="AN203" s="801">
        <v>4830</v>
      </c>
      <c r="AO203" s="801">
        <v>5029</v>
      </c>
      <c r="AP203" s="801">
        <v>5474</v>
      </c>
      <c r="AQ203" s="801">
        <v>6000</v>
      </c>
      <c r="AR203" s="801">
        <v>6472</v>
      </c>
      <c r="AS203" s="801">
        <v>7536</v>
      </c>
      <c r="AT203" s="801">
        <v>7887</v>
      </c>
      <c r="AV203" s="797">
        <v>33462.75</v>
      </c>
      <c r="AW203" s="761" t="s">
        <v>540</v>
      </c>
      <c r="AX203" s="800">
        <v>2018</v>
      </c>
      <c r="AY203" s="820">
        <v>19087</v>
      </c>
      <c r="AZ203" s="801">
        <v>22642</v>
      </c>
      <c r="BA203" s="801">
        <v>24044</v>
      </c>
      <c r="BB203" s="801">
        <v>30142</v>
      </c>
      <c r="BC203" s="801">
        <v>30223</v>
      </c>
      <c r="BD203" s="801">
        <v>30253</v>
      </c>
      <c r="BE203" s="801">
        <v>30457</v>
      </c>
      <c r="BF203" s="801">
        <v>32673</v>
      </c>
      <c r="BG203" s="801">
        <v>36052</v>
      </c>
      <c r="BH203" s="801">
        <v>43124</v>
      </c>
      <c r="BI203" s="801">
        <v>51427</v>
      </c>
      <c r="BJ203" s="801">
        <v>51429</v>
      </c>
      <c r="BL203" s="762"/>
      <c r="BM203" s="762"/>
      <c r="BN203" s="762"/>
      <c r="BO203" s="762"/>
      <c r="BP203" s="762"/>
      <c r="BQ203" s="762"/>
      <c r="BR203" s="762"/>
      <c r="BS203" s="762"/>
      <c r="BT203" s="762"/>
      <c r="BU203" s="762"/>
      <c r="BV203" s="762"/>
      <c r="BW203" s="762"/>
      <c r="BX203" s="762"/>
      <c r="BY203" s="762"/>
      <c r="BZ203" s="762"/>
      <c r="CA203" s="762"/>
      <c r="CB203" s="762"/>
      <c r="CC203" s="762"/>
      <c r="CD203" s="762"/>
      <c r="CE203" s="762"/>
      <c r="CF203" s="762"/>
      <c r="CG203" s="762"/>
      <c r="CH203" s="762"/>
      <c r="CI203" s="762"/>
      <c r="CJ203" s="762"/>
      <c r="CK203" s="762"/>
      <c r="CL203" s="762"/>
      <c r="CM203" s="762"/>
      <c r="CN203" s="762"/>
      <c r="CO203" s="762"/>
      <c r="CP203" s="762"/>
      <c r="CQ203" s="762"/>
      <c r="CR203" s="762"/>
      <c r="CS203" s="762"/>
      <c r="CT203" s="762"/>
      <c r="CU203" s="762"/>
      <c r="CV203" s="762"/>
      <c r="CW203" s="762"/>
      <c r="CX203" s="762"/>
      <c r="CY203" s="762"/>
      <c r="CZ203" s="762"/>
      <c r="DA203" s="762"/>
      <c r="DB203" s="762"/>
      <c r="DC203" s="762"/>
      <c r="DD203" s="762"/>
      <c r="DE203" s="762"/>
      <c r="DF203" s="762"/>
      <c r="DG203" s="762"/>
      <c r="DH203" s="762"/>
      <c r="DI203" s="762"/>
      <c r="DJ203" s="762"/>
      <c r="DK203" s="762"/>
      <c r="DL203" s="762"/>
      <c r="DM203" s="762"/>
      <c r="DN203" s="762"/>
      <c r="DO203" s="762"/>
      <c r="DP203" s="762"/>
      <c r="DQ203" s="762"/>
      <c r="DR203" s="762"/>
      <c r="DS203" s="762"/>
      <c r="DT203" s="762"/>
      <c r="DU203" s="762"/>
      <c r="DV203" s="762"/>
      <c r="DW203" s="762"/>
      <c r="DX203" s="762"/>
      <c r="DY203" s="762"/>
      <c r="DZ203" s="762"/>
      <c r="EA203" s="762"/>
      <c r="EB203" s="762"/>
      <c r="EC203" s="762"/>
      <c r="ED203" s="762"/>
      <c r="EE203" s="762"/>
      <c r="EF203" s="762"/>
      <c r="EG203" s="762"/>
    </row>
    <row r="204" spans="16:137" x14ac:dyDescent="0.25">
      <c r="P204" s="797">
        <v>36659.25</v>
      </c>
      <c r="R204" s="800">
        <v>2019</v>
      </c>
      <c r="S204" s="820">
        <v>12558</v>
      </c>
      <c r="T204" s="801">
        <v>23661</v>
      </c>
      <c r="U204" s="801">
        <v>27705</v>
      </c>
      <c r="V204" s="801">
        <v>31297</v>
      </c>
      <c r="W204" s="801">
        <v>33853</v>
      </c>
      <c r="X204" s="801">
        <v>34296</v>
      </c>
      <c r="Y204" s="801">
        <v>34745</v>
      </c>
      <c r="Z204" s="801">
        <v>38043</v>
      </c>
      <c r="AA204" s="801">
        <v>39608</v>
      </c>
      <c r="AB204" s="801">
        <v>48381</v>
      </c>
      <c r="AC204" s="801">
        <v>53900</v>
      </c>
      <c r="AD204" s="801">
        <v>61864</v>
      </c>
      <c r="AF204" s="797">
        <v>4710.75</v>
      </c>
      <c r="AH204" s="800">
        <v>2019</v>
      </c>
      <c r="AI204" s="820">
        <v>3788</v>
      </c>
      <c r="AJ204" s="801">
        <v>3789</v>
      </c>
      <c r="AK204" s="801">
        <v>3897</v>
      </c>
      <c r="AL204" s="801">
        <v>3927</v>
      </c>
      <c r="AM204" s="801">
        <v>4064</v>
      </c>
      <c r="AN204" s="801">
        <v>4203</v>
      </c>
      <c r="AO204" s="801">
        <v>4766</v>
      </c>
      <c r="AP204" s="801">
        <v>4928</v>
      </c>
      <c r="AQ204" s="801">
        <v>4983</v>
      </c>
      <c r="AR204" s="801">
        <v>5306</v>
      </c>
      <c r="AS204" s="801">
        <v>5853</v>
      </c>
      <c r="AT204" s="801">
        <v>7025</v>
      </c>
      <c r="AV204" s="797">
        <v>33365.916666666664</v>
      </c>
      <c r="AX204" s="800">
        <v>2019</v>
      </c>
      <c r="AY204" s="820">
        <v>19873</v>
      </c>
      <c r="AZ204" s="801">
        <v>23502</v>
      </c>
      <c r="BA204" s="801">
        <v>24583</v>
      </c>
      <c r="BB204" s="801">
        <v>27370</v>
      </c>
      <c r="BC204" s="801">
        <v>28000</v>
      </c>
      <c r="BD204" s="801">
        <v>29439</v>
      </c>
      <c r="BE204" s="801">
        <v>30399</v>
      </c>
      <c r="BF204" s="801">
        <v>33277</v>
      </c>
      <c r="BG204" s="801">
        <v>35820</v>
      </c>
      <c r="BH204" s="801">
        <v>43453</v>
      </c>
      <c r="BI204" s="801">
        <v>49836</v>
      </c>
      <c r="BJ204" s="801">
        <v>54839</v>
      </c>
      <c r="BL204" s="762"/>
      <c r="BM204" s="762"/>
      <c r="BN204" s="762"/>
      <c r="BO204" s="762"/>
      <c r="BP204" s="762"/>
      <c r="BQ204" s="762"/>
      <c r="BR204" s="762"/>
      <c r="BS204" s="762"/>
      <c r="BT204" s="762"/>
      <c r="BU204" s="762"/>
      <c r="BV204" s="762"/>
      <c r="BW204" s="762"/>
      <c r="BX204" s="762"/>
      <c r="BY204" s="762"/>
      <c r="BZ204" s="762"/>
      <c r="CA204" s="762"/>
      <c r="CB204" s="762"/>
      <c r="CC204" s="762"/>
      <c r="CD204" s="762"/>
      <c r="CE204" s="762"/>
      <c r="CF204" s="762"/>
      <c r="CG204" s="762"/>
      <c r="CH204" s="762"/>
      <c r="CI204" s="762"/>
      <c r="CJ204" s="762"/>
      <c r="CK204" s="762"/>
      <c r="CL204" s="762"/>
      <c r="CM204" s="762"/>
      <c r="CN204" s="762"/>
      <c r="CO204" s="762"/>
      <c r="CP204" s="762"/>
      <c r="CQ204" s="762"/>
      <c r="CR204" s="762"/>
      <c r="CS204" s="762"/>
      <c r="CT204" s="762"/>
      <c r="CU204" s="762"/>
      <c r="CV204" s="762"/>
      <c r="CW204" s="762"/>
      <c r="CX204" s="762"/>
      <c r="CY204" s="762"/>
      <c r="CZ204" s="762"/>
      <c r="DA204" s="762"/>
      <c r="DB204" s="762"/>
      <c r="DC204" s="762"/>
      <c r="DD204" s="762"/>
      <c r="DE204" s="762"/>
      <c r="DF204" s="762"/>
      <c r="DG204" s="762"/>
      <c r="DH204" s="762"/>
      <c r="DI204" s="762"/>
      <c r="DJ204" s="762"/>
      <c r="DK204" s="762"/>
      <c r="DL204" s="762"/>
      <c r="DM204" s="762"/>
      <c r="DN204" s="762"/>
      <c r="DO204" s="762"/>
      <c r="DP204" s="762"/>
      <c r="DQ204" s="762"/>
      <c r="DR204" s="762"/>
      <c r="DS204" s="762"/>
      <c r="DT204" s="762"/>
      <c r="DU204" s="762"/>
      <c r="DV204" s="762"/>
      <c r="DW204" s="762"/>
      <c r="DX204" s="762"/>
      <c r="DY204" s="762"/>
      <c r="DZ204" s="762"/>
      <c r="EA204" s="762"/>
      <c r="EB204" s="762"/>
      <c r="EC204" s="762"/>
      <c r="ED204" s="762"/>
      <c r="EE204" s="762"/>
      <c r="EF204" s="762"/>
      <c r="EG204" s="762"/>
    </row>
    <row r="205" spans="16:137" x14ac:dyDescent="0.25">
      <c r="P205" s="797">
        <v>16370.916666666666</v>
      </c>
      <c r="R205" s="800">
        <v>2020</v>
      </c>
      <c r="S205" s="820">
        <v>4261</v>
      </c>
      <c r="T205" s="801">
        <v>4775</v>
      </c>
      <c r="U205" s="801">
        <v>6283</v>
      </c>
      <c r="V205" s="801">
        <v>9581</v>
      </c>
      <c r="W205" s="801">
        <v>12021</v>
      </c>
      <c r="X205" s="801">
        <v>12670</v>
      </c>
      <c r="Y205" s="801">
        <v>17605</v>
      </c>
      <c r="Z205" s="801">
        <v>20108</v>
      </c>
      <c r="AA205" s="801">
        <v>20692</v>
      </c>
      <c r="AB205" s="801">
        <v>28749</v>
      </c>
      <c r="AC205" s="801">
        <v>29199</v>
      </c>
      <c r="AD205" s="801">
        <v>30507</v>
      </c>
      <c r="AF205" s="797">
        <v>3590.25</v>
      </c>
      <c r="AH205" s="800">
        <v>2020</v>
      </c>
      <c r="AI205" s="820">
        <v>66</v>
      </c>
      <c r="AJ205" s="801">
        <v>441</v>
      </c>
      <c r="AK205" s="801">
        <v>579</v>
      </c>
      <c r="AL205" s="801">
        <v>945</v>
      </c>
      <c r="AM205" s="801">
        <v>1471</v>
      </c>
      <c r="AN205" s="801">
        <v>2780</v>
      </c>
      <c r="AO205" s="801">
        <v>3590</v>
      </c>
      <c r="AP205" s="801">
        <v>3884</v>
      </c>
      <c r="AQ205" s="801">
        <v>4119</v>
      </c>
      <c r="AR205" s="801">
        <v>6680</v>
      </c>
      <c r="AS205" s="801">
        <v>7336</v>
      </c>
      <c r="AT205" s="801">
        <v>11192</v>
      </c>
      <c r="AV205" s="797">
        <v>12780.666666666666</v>
      </c>
      <c r="AX205" s="800">
        <v>2020</v>
      </c>
      <c r="AY205" s="820">
        <v>4195</v>
      </c>
      <c r="AZ205" s="801">
        <v>4334</v>
      </c>
      <c r="BA205" s="801">
        <v>5704</v>
      </c>
      <c r="BB205" s="801">
        <v>8636</v>
      </c>
      <c r="BC205" s="801">
        <v>9241</v>
      </c>
      <c r="BD205" s="801">
        <v>11199</v>
      </c>
      <c r="BE205" s="801">
        <v>12772</v>
      </c>
      <c r="BF205" s="801">
        <v>13486</v>
      </c>
      <c r="BG205" s="801">
        <v>14012</v>
      </c>
      <c r="BH205" s="801">
        <v>17557</v>
      </c>
      <c r="BI205" s="801">
        <v>25609</v>
      </c>
      <c r="BJ205" s="801">
        <v>26623</v>
      </c>
      <c r="BL205" s="762"/>
      <c r="BM205" s="762"/>
      <c r="BN205" s="762"/>
      <c r="BO205" s="762"/>
      <c r="BP205" s="762"/>
      <c r="BQ205" s="762"/>
      <c r="BR205" s="762"/>
      <c r="BS205" s="762"/>
      <c r="BT205" s="762"/>
      <c r="BU205" s="762"/>
      <c r="BV205" s="762"/>
      <c r="BW205" s="762"/>
      <c r="BX205" s="762"/>
      <c r="BY205" s="762"/>
      <c r="BZ205" s="762"/>
      <c r="CA205" s="762"/>
      <c r="CB205" s="762"/>
      <c r="CC205" s="762"/>
      <c r="CD205" s="762"/>
      <c r="CE205" s="762"/>
      <c r="CF205" s="762"/>
      <c r="CG205" s="762"/>
      <c r="CH205" s="762"/>
      <c r="CI205" s="762"/>
      <c r="CJ205" s="762"/>
      <c r="CK205" s="762"/>
      <c r="CL205" s="762"/>
      <c r="CM205" s="762"/>
      <c r="CN205" s="762"/>
      <c r="CO205" s="762"/>
      <c r="CP205" s="762"/>
      <c r="CQ205" s="762"/>
      <c r="CR205" s="762"/>
      <c r="CS205" s="762"/>
      <c r="CT205" s="762"/>
      <c r="CU205" s="762"/>
      <c r="CV205" s="762"/>
      <c r="CW205" s="762"/>
      <c r="CX205" s="762"/>
      <c r="CY205" s="762"/>
      <c r="CZ205" s="762"/>
      <c r="DA205" s="762"/>
      <c r="DB205" s="762"/>
      <c r="DC205" s="762"/>
      <c r="DD205" s="762"/>
      <c r="DE205" s="762"/>
      <c r="DF205" s="762"/>
      <c r="DG205" s="762"/>
      <c r="DH205" s="762"/>
      <c r="DI205" s="762"/>
      <c r="DJ205" s="762"/>
      <c r="DK205" s="762"/>
      <c r="DL205" s="762"/>
      <c r="DM205" s="762"/>
      <c r="DN205" s="762"/>
      <c r="DO205" s="762"/>
      <c r="DP205" s="762"/>
      <c r="DQ205" s="762"/>
      <c r="DR205" s="762"/>
      <c r="DS205" s="762"/>
      <c r="DT205" s="762"/>
      <c r="DU205" s="762"/>
      <c r="DV205" s="762"/>
      <c r="DW205" s="762"/>
      <c r="DX205" s="762"/>
      <c r="DY205" s="762"/>
      <c r="DZ205" s="762"/>
      <c r="EA205" s="762"/>
      <c r="EB205" s="762"/>
      <c r="EC205" s="762"/>
      <c r="ED205" s="762"/>
      <c r="EE205" s="762"/>
      <c r="EF205" s="762"/>
      <c r="EG205" s="762"/>
    </row>
    <row r="206" spans="16:137" x14ac:dyDescent="0.25">
      <c r="P206" s="797">
        <v>20613.916666666668</v>
      </c>
      <c r="R206" s="802">
        <v>2021</v>
      </c>
      <c r="S206" s="820">
        <v>3946</v>
      </c>
      <c r="T206" s="801">
        <v>3960</v>
      </c>
      <c r="U206" s="801">
        <v>5080</v>
      </c>
      <c r="V206" s="801">
        <v>6226</v>
      </c>
      <c r="W206" s="801">
        <v>13721</v>
      </c>
      <c r="X206" s="801">
        <v>17982</v>
      </c>
      <c r="Y206" s="801">
        <v>26642</v>
      </c>
      <c r="Z206" s="801">
        <v>26782</v>
      </c>
      <c r="AA206" s="801">
        <v>30867</v>
      </c>
      <c r="AB206" s="801">
        <v>33974</v>
      </c>
      <c r="AC206" s="801">
        <v>33977</v>
      </c>
      <c r="AD206" s="801">
        <v>44210</v>
      </c>
      <c r="AF206" s="797">
        <v>4414.75</v>
      </c>
      <c r="AH206" s="802">
        <v>2021</v>
      </c>
      <c r="AI206" s="820">
        <v>510</v>
      </c>
      <c r="AJ206" s="801">
        <v>934</v>
      </c>
      <c r="AK206" s="801">
        <v>937</v>
      </c>
      <c r="AL206" s="801">
        <v>1470</v>
      </c>
      <c r="AM206" s="801">
        <v>3004</v>
      </c>
      <c r="AN206" s="801">
        <v>4683</v>
      </c>
      <c r="AO206" s="801">
        <v>5187</v>
      </c>
      <c r="AP206" s="801">
        <v>6539</v>
      </c>
      <c r="AQ206" s="801">
        <v>6684</v>
      </c>
      <c r="AR206" s="801">
        <v>6721</v>
      </c>
      <c r="AS206" s="801">
        <v>8027</v>
      </c>
      <c r="AT206" s="801">
        <v>8281</v>
      </c>
      <c r="AV206" s="797">
        <v>16199.166666666666</v>
      </c>
      <c r="AX206" s="802">
        <v>2021</v>
      </c>
      <c r="AY206" s="820">
        <v>3009</v>
      </c>
      <c r="AZ206" s="836">
        <v>3450</v>
      </c>
      <c r="BA206" s="836">
        <v>4146</v>
      </c>
      <c r="BB206" s="836">
        <v>4756</v>
      </c>
      <c r="BC206" s="836">
        <v>10717</v>
      </c>
      <c r="BD206" s="836">
        <v>13299</v>
      </c>
      <c r="BE206" s="836">
        <v>20243</v>
      </c>
      <c r="BF206" s="836">
        <v>21455</v>
      </c>
      <c r="BG206" s="836">
        <v>24146</v>
      </c>
      <c r="BH206" s="836">
        <v>25950</v>
      </c>
      <c r="BI206" s="836">
        <v>27290</v>
      </c>
      <c r="BJ206" s="836">
        <v>35929</v>
      </c>
      <c r="BL206" s="762"/>
      <c r="BM206" s="762"/>
      <c r="BN206" s="762"/>
      <c r="BO206" s="762"/>
      <c r="BP206" s="762"/>
      <c r="BQ206" s="762"/>
      <c r="BR206" s="762"/>
      <c r="BS206" s="762"/>
      <c r="BT206" s="762"/>
      <c r="BU206" s="762"/>
      <c r="BV206" s="762"/>
      <c r="BW206" s="762"/>
      <c r="BX206" s="762"/>
      <c r="BY206" s="762"/>
      <c r="BZ206" s="762"/>
      <c r="CA206" s="762"/>
      <c r="CB206" s="762"/>
      <c r="CC206" s="762"/>
      <c r="CD206" s="762"/>
      <c r="CE206" s="762"/>
      <c r="CF206" s="762"/>
      <c r="CG206" s="762"/>
      <c r="CH206" s="762"/>
      <c r="CI206" s="762"/>
      <c r="CJ206" s="762"/>
      <c r="CK206" s="762"/>
      <c r="CL206" s="762"/>
      <c r="CM206" s="762"/>
      <c r="CN206" s="762"/>
      <c r="CO206" s="762"/>
      <c r="CP206" s="762"/>
      <c r="CQ206" s="762"/>
      <c r="CR206" s="762"/>
      <c r="CS206" s="762"/>
      <c r="CT206" s="762"/>
      <c r="CU206" s="762"/>
      <c r="CV206" s="762"/>
      <c r="CW206" s="762"/>
      <c r="CX206" s="762"/>
      <c r="CY206" s="762"/>
      <c r="CZ206" s="762"/>
      <c r="DA206" s="762"/>
      <c r="DB206" s="762"/>
      <c r="DC206" s="762"/>
      <c r="DD206" s="762"/>
      <c r="DE206" s="762"/>
      <c r="DF206" s="762"/>
      <c r="DG206" s="762"/>
      <c r="DH206" s="762"/>
      <c r="DI206" s="762"/>
      <c r="DJ206" s="762"/>
      <c r="DK206" s="762"/>
      <c r="DL206" s="762"/>
      <c r="DM206" s="762"/>
      <c r="DN206" s="762"/>
      <c r="DO206" s="762"/>
      <c r="DP206" s="762"/>
      <c r="DQ206" s="762"/>
      <c r="DR206" s="762"/>
      <c r="DS206" s="762"/>
      <c r="DT206" s="762"/>
      <c r="DU206" s="762"/>
      <c r="DV206" s="762"/>
      <c r="DW206" s="762"/>
      <c r="DX206" s="762"/>
      <c r="DY206" s="762"/>
      <c r="DZ206" s="762"/>
      <c r="EA206" s="762"/>
      <c r="EB206" s="762"/>
      <c r="EC206" s="762"/>
      <c r="ED206" s="762"/>
      <c r="EE206" s="762"/>
      <c r="EF206" s="762"/>
      <c r="EG206" s="762"/>
    </row>
    <row r="207" spans="16:137" x14ac:dyDescent="0.25">
      <c r="P207" s="799">
        <v>35582.990833333337</v>
      </c>
      <c r="Q207" s="770"/>
      <c r="R207" s="803">
        <v>2022</v>
      </c>
      <c r="S207" s="821">
        <v>21804</v>
      </c>
      <c r="T207" s="804">
        <v>22420</v>
      </c>
      <c r="U207" s="804">
        <v>23712</v>
      </c>
      <c r="V207" s="804">
        <v>26366.89</v>
      </c>
      <c r="W207" s="804">
        <v>28649</v>
      </c>
      <c r="X207" s="804">
        <v>31173</v>
      </c>
      <c r="Y207" s="804">
        <v>36021</v>
      </c>
      <c r="Z207" s="804">
        <v>37730</v>
      </c>
      <c r="AA207" s="804">
        <v>41927</v>
      </c>
      <c r="AB207" s="804">
        <v>44236</v>
      </c>
      <c r="AC207" s="804">
        <v>53711</v>
      </c>
      <c r="AD207" s="804">
        <v>59246</v>
      </c>
      <c r="AF207" s="799">
        <v>4324.4041666666662</v>
      </c>
      <c r="AG207" s="770"/>
      <c r="AH207" s="803">
        <v>2022</v>
      </c>
      <c r="AI207" s="821">
        <v>2685</v>
      </c>
      <c r="AJ207" s="804">
        <v>3405</v>
      </c>
      <c r="AK207" s="804">
        <v>3694</v>
      </c>
      <c r="AL207" s="804">
        <v>3738</v>
      </c>
      <c r="AM207" s="804">
        <v>3784</v>
      </c>
      <c r="AN207" s="804">
        <v>3805</v>
      </c>
      <c r="AO207" s="804">
        <v>3859</v>
      </c>
      <c r="AP207" s="804">
        <v>4154</v>
      </c>
      <c r="AQ207" s="804">
        <v>4320</v>
      </c>
      <c r="AR207" s="804">
        <v>4733.8499999999995</v>
      </c>
      <c r="AS207" s="804">
        <v>4986</v>
      </c>
      <c r="AT207" s="804">
        <v>8729</v>
      </c>
      <c r="AV207" s="799">
        <v>31258.58666666667</v>
      </c>
      <c r="AW207" s="770"/>
      <c r="AX207" s="803">
        <v>2022</v>
      </c>
      <c r="AY207" s="821">
        <v>18066</v>
      </c>
      <c r="AZ207" s="804">
        <v>19735</v>
      </c>
      <c r="BA207" s="804">
        <v>20307</v>
      </c>
      <c r="BB207" s="804">
        <v>21633.040000000001</v>
      </c>
      <c r="BC207" s="804">
        <v>24329</v>
      </c>
      <c r="BD207" s="804">
        <v>27368</v>
      </c>
      <c r="BE207" s="804">
        <v>31035</v>
      </c>
      <c r="BF207" s="804">
        <v>33946</v>
      </c>
      <c r="BG207" s="804">
        <v>35507</v>
      </c>
      <c r="BH207" s="804">
        <v>38068</v>
      </c>
      <c r="BI207" s="804">
        <v>50017</v>
      </c>
      <c r="BJ207" s="804">
        <v>55092</v>
      </c>
      <c r="BL207" s="762"/>
      <c r="BM207" s="762"/>
      <c r="BN207" s="762"/>
      <c r="BO207" s="762"/>
      <c r="BP207" s="762"/>
      <c r="BQ207" s="762"/>
      <c r="BR207" s="762"/>
      <c r="BS207" s="762"/>
      <c r="BT207" s="762"/>
      <c r="BU207" s="762"/>
      <c r="BV207" s="762"/>
      <c r="BW207" s="762"/>
      <c r="BX207" s="762"/>
      <c r="BY207" s="762"/>
      <c r="BZ207" s="762"/>
      <c r="CA207" s="762"/>
      <c r="CB207" s="762"/>
      <c r="CC207" s="762"/>
      <c r="CD207" s="762"/>
      <c r="CE207" s="762"/>
      <c r="CF207" s="762"/>
      <c r="CG207" s="762"/>
      <c r="CH207" s="762"/>
      <c r="CI207" s="762"/>
      <c r="CJ207" s="762"/>
      <c r="CK207" s="762"/>
      <c r="CL207" s="762"/>
      <c r="CM207" s="762"/>
      <c r="CN207" s="762"/>
      <c r="CO207" s="762"/>
      <c r="CP207" s="762"/>
      <c r="CQ207" s="762"/>
      <c r="CR207" s="762"/>
      <c r="CS207" s="762"/>
      <c r="CT207" s="762"/>
      <c r="CU207" s="762"/>
      <c r="CV207" s="762"/>
      <c r="CW207" s="762"/>
      <c r="CX207" s="762"/>
      <c r="CY207" s="762"/>
      <c r="CZ207" s="762"/>
      <c r="DA207" s="762"/>
      <c r="DB207" s="762"/>
      <c r="DC207" s="762"/>
      <c r="DD207" s="762"/>
      <c r="DE207" s="762"/>
      <c r="DF207" s="762"/>
      <c r="DG207" s="762"/>
      <c r="DH207" s="762"/>
      <c r="DI207" s="762"/>
      <c r="DJ207" s="762"/>
      <c r="DK207" s="762"/>
      <c r="DL207" s="762"/>
      <c r="DM207" s="762"/>
      <c r="DN207" s="762"/>
      <c r="DO207" s="762"/>
      <c r="DP207" s="762"/>
      <c r="DQ207" s="762"/>
      <c r="DR207" s="762"/>
      <c r="DS207" s="762"/>
      <c r="DT207" s="762"/>
      <c r="DU207" s="762"/>
      <c r="DV207" s="762"/>
      <c r="DW207" s="762"/>
      <c r="DX207" s="762"/>
      <c r="DY207" s="762"/>
      <c r="DZ207" s="762"/>
      <c r="EA207" s="762"/>
      <c r="EB207" s="762"/>
      <c r="EC207" s="762"/>
      <c r="ED207" s="762"/>
      <c r="EE207" s="762"/>
      <c r="EF207" s="762"/>
      <c r="EG207" s="762"/>
    </row>
    <row r="208" spans="16:137" x14ac:dyDescent="0.25">
      <c r="Q208" s="761" t="s">
        <v>513</v>
      </c>
      <c r="R208" s="761">
        <v>2017</v>
      </c>
      <c r="S208" s="822">
        <v>7.6508844874736553E-2</v>
      </c>
      <c r="T208" s="765">
        <v>0.14790403454129367</v>
      </c>
      <c r="U208" s="765">
        <v>0.20703971826654324</v>
      </c>
      <c r="V208" s="765">
        <v>0.27262777353984941</v>
      </c>
      <c r="W208" s="765">
        <v>0.35020397333421777</v>
      </c>
      <c r="X208" s="765">
        <v>0.45451530327653838</v>
      </c>
      <c r="Y208" s="765">
        <v>0.57543093701098413</v>
      </c>
      <c r="Z208" s="765">
        <v>0.70899804318264736</v>
      </c>
      <c r="AA208" s="765">
        <v>0.80253330961433511</v>
      </c>
      <c r="AB208" s="765">
        <v>0.88297387995573795</v>
      </c>
      <c r="AC208" s="765">
        <v>0.93246718788160199</v>
      </c>
      <c r="AD208" s="765">
        <v>1</v>
      </c>
      <c r="AG208" s="761" t="s">
        <v>513</v>
      </c>
      <c r="AH208" s="761">
        <v>2017</v>
      </c>
      <c r="AI208" s="824">
        <v>0.1079521162890124</v>
      </c>
      <c r="AJ208" s="814">
        <v>0.18910567841735007</v>
      </c>
      <c r="AK208" s="814">
        <v>0.25362431497531968</v>
      </c>
      <c r="AL208" s="814">
        <v>0.31991138404135411</v>
      </c>
      <c r="AM208" s="814">
        <v>0.39265031676318551</v>
      </c>
      <c r="AN208" s="814">
        <v>0.46867348128570874</v>
      </c>
      <c r="AO208" s="814">
        <v>0.55421897469781178</v>
      </c>
      <c r="AP208" s="814">
        <v>0.64870379727156124</v>
      </c>
      <c r="AQ208" s="814">
        <v>0.74748338450775387</v>
      </c>
      <c r="AR208" s="814">
        <v>0.83081347895370983</v>
      </c>
      <c r="AS208" s="814">
        <v>0.90877997590267789</v>
      </c>
      <c r="AT208" s="814">
        <v>1</v>
      </c>
      <c r="AW208" s="761" t="s">
        <v>513</v>
      </c>
      <c r="AX208" s="761">
        <v>2017</v>
      </c>
      <c r="AY208" s="837">
        <v>7.0734431822642871E-2</v>
      </c>
      <c r="AZ208" s="838">
        <v>0.14033754099706283</v>
      </c>
      <c r="BA208" s="838">
        <v>0.19848467004279041</v>
      </c>
      <c r="BB208" s="838">
        <v>0.26394435462860855</v>
      </c>
      <c r="BC208" s="838">
        <v>0.34240889640724759</v>
      </c>
      <c r="BD208" s="838">
        <v>0.45191521860936534</v>
      </c>
      <c r="BE208" s="838">
        <v>0.5793264169191622</v>
      </c>
      <c r="BF208" s="838">
        <v>0.72007080580864591</v>
      </c>
      <c r="BG208" s="838">
        <v>0.81264297669903607</v>
      </c>
      <c r="BH208" s="838">
        <v>0.89255289914811764</v>
      </c>
      <c r="BI208" s="838">
        <v>0.93681723607527401</v>
      </c>
      <c r="BJ208" s="838">
        <v>1</v>
      </c>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2"/>
      <c r="CI208" s="762"/>
      <c r="CJ208" s="762"/>
      <c r="CK208" s="762"/>
      <c r="CL208" s="762"/>
      <c r="CM208" s="762"/>
      <c r="CN208" s="762"/>
      <c r="CO208" s="762"/>
      <c r="CP208" s="762"/>
      <c r="CQ208" s="762"/>
      <c r="CR208" s="762"/>
      <c r="CS208" s="762"/>
      <c r="CT208" s="762"/>
      <c r="CU208" s="762"/>
      <c r="CV208" s="762"/>
      <c r="CW208" s="762"/>
      <c r="CX208" s="762"/>
      <c r="CY208" s="762"/>
      <c r="CZ208" s="762"/>
      <c r="DA208" s="762"/>
      <c r="DB208" s="762"/>
      <c r="DC208" s="762"/>
      <c r="DD208" s="762"/>
      <c r="DE208" s="762"/>
      <c r="DF208" s="762"/>
      <c r="DG208" s="762"/>
      <c r="DH208" s="762"/>
      <c r="DI208" s="762"/>
      <c r="DJ208" s="762"/>
      <c r="DK208" s="762"/>
      <c r="DL208" s="762"/>
      <c r="DM208" s="762"/>
      <c r="DN208" s="762"/>
      <c r="DO208" s="762"/>
      <c r="DP208" s="762"/>
      <c r="DQ208" s="762"/>
      <c r="DR208" s="762"/>
      <c r="DS208" s="762"/>
      <c r="DT208" s="762"/>
      <c r="DU208" s="762"/>
      <c r="DV208" s="762"/>
      <c r="DW208" s="762"/>
      <c r="DX208" s="762"/>
      <c r="DY208" s="762"/>
      <c r="DZ208" s="762"/>
      <c r="EA208" s="762"/>
      <c r="EB208" s="762"/>
      <c r="EC208" s="762"/>
      <c r="ED208" s="762"/>
      <c r="EE208" s="762"/>
      <c r="EF208" s="762"/>
      <c r="EG208" s="762"/>
    </row>
    <row r="209" spans="16:137" x14ac:dyDescent="0.25">
      <c r="Q209" s="761" t="s">
        <v>541</v>
      </c>
      <c r="R209" s="761">
        <v>2018</v>
      </c>
      <c r="S209" s="822">
        <v>4.966343135006783E-2</v>
      </c>
      <c r="T209" s="765">
        <v>0.11292247884257245</v>
      </c>
      <c r="U209" s="765">
        <v>0.1711817513570971</v>
      </c>
      <c r="V209" s="765">
        <v>0.24471251829643328</v>
      </c>
      <c r="W209" s="765">
        <v>0.32508395464413303</v>
      </c>
      <c r="X209" s="765">
        <v>0.42827905302161712</v>
      </c>
      <c r="Y209" s="765">
        <v>0.55464499025976111</v>
      </c>
      <c r="Z209" s="765">
        <v>0.68175885783108781</v>
      </c>
      <c r="AA209" s="765">
        <v>0.76838162020140544</v>
      </c>
      <c r="AB209" s="765">
        <v>0.84323037325795458</v>
      </c>
      <c r="AC209" s="765">
        <v>0.9223716892295889</v>
      </c>
      <c r="AD209" s="765">
        <v>1</v>
      </c>
      <c r="AG209" s="761" t="s">
        <v>541</v>
      </c>
      <c r="AH209" s="761">
        <v>2018</v>
      </c>
      <c r="AI209" s="822">
        <v>6.2811212884981871E-2</v>
      </c>
      <c r="AJ209" s="798">
        <v>0.14693858732403026</v>
      </c>
      <c r="AK209" s="798">
        <v>0.2167578533226778</v>
      </c>
      <c r="AL209" s="798">
        <v>0.28082928628511711</v>
      </c>
      <c r="AM209" s="798">
        <v>0.35505932255486566</v>
      </c>
      <c r="AN209" s="798">
        <v>0.43234769779307802</v>
      </c>
      <c r="AO209" s="798">
        <v>0.54816499661892171</v>
      </c>
      <c r="AP209" s="798">
        <v>0.66937665211778452</v>
      </c>
      <c r="AQ209" s="798">
        <v>0.73650642404868749</v>
      </c>
      <c r="AR209" s="798">
        <v>0.80832359992623104</v>
      </c>
      <c r="AS209" s="798">
        <v>0.90778877482018816</v>
      </c>
      <c r="AT209" s="798">
        <v>1</v>
      </c>
      <c r="AW209" s="761" t="s">
        <v>541</v>
      </c>
      <c r="AX209" s="761">
        <v>2018</v>
      </c>
      <c r="AY209" s="837">
        <v>4.7532953308778665E-2</v>
      </c>
      <c r="AZ209" s="838">
        <v>0.1074104788159969</v>
      </c>
      <c r="BA209" s="838">
        <v>0.16379655985635769</v>
      </c>
      <c r="BB209" s="838">
        <v>0.23886012556250358</v>
      </c>
      <c r="BC209" s="838">
        <v>0.32022671976052974</v>
      </c>
      <c r="BD209" s="838">
        <v>0.42761976625750525</v>
      </c>
      <c r="BE209" s="838">
        <v>0.5556950141077267</v>
      </c>
      <c r="BF209" s="838">
        <v>0.68376528129537073</v>
      </c>
      <c r="BG209" s="838">
        <v>0.77354670491815525</v>
      </c>
      <c r="BH209" s="838">
        <v>0.84888669739735478</v>
      </c>
      <c r="BI209" s="838">
        <v>0.92473471745946367</v>
      </c>
      <c r="BJ209" s="838">
        <v>1</v>
      </c>
      <c r="BL209" s="762"/>
      <c r="BM209" s="762"/>
      <c r="BN209" s="762"/>
      <c r="BO209" s="762"/>
      <c r="BP209" s="762"/>
      <c r="BQ209" s="762"/>
      <c r="BR209" s="762"/>
      <c r="BS209" s="762"/>
      <c r="BT209" s="762"/>
      <c r="BU209" s="762"/>
      <c r="BV209" s="762"/>
      <c r="BW209" s="762"/>
      <c r="BX209" s="762"/>
      <c r="BY209" s="762"/>
      <c r="BZ209" s="762"/>
      <c r="CA209" s="762"/>
      <c r="CB209" s="762"/>
      <c r="CC209" s="762"/>
      <c r="CD209" s="762"/>
      <c r="CE209" s="762"/>
      <c r="CF209" s="762"/>
      <c r="CG209" s="762"/>
      <c r="CH209" s="762"/>
      <c r="CI209" s="762"/>
      <c r="CJ209" s="762"/>
      <c r="CK209" s="762"/>
      <c r="CL209" s="762"/>
      <c r="CM209" s="762"/>
      <c r="CN209" s="762"/>
      <c r="CO209" s="762"/>
      <c r="CP209" s="762"/>
      <c r="CQ209" s="762"/>
      <c r="CR209" s="762"/>
      <c r="CS209" s="762"/>
      <c r="CT209" s="762"/>
      <c r="CU209" s="762"/>
      <c r="CV209" s="762"/>
      <c r="CW209" s="762"/>
      <c r="CX209" s="762"/>
      <c r="CY209" s="762"/>
      <c r="CZ209" s="762"/>
      <c r="DA209" s="762"/>
      <c r="DB209" s="762"/>
      <c r="DC209" s="762"/>
      <c r="DD209" s="762"/>
      <c r="DE209" s="762"/>
      <c r="DF209" s="762"/>
      <c r="DG209" s="762"/>
      <c r="DH209" s="762"/>
      <c r="DI209" s="762"/>
      <c r="DJ209" s="762"/>
      <c r="DK209" s="762"/>
      <c r="DL209" s="762"/>
      <c r="DM209" s="762"/>
      <c r="DN209" s="762"/>
      <c r="DO209" s="762"/>
      <c r="DP209" s="762"/>
      <c r="DQ209" s="762"/>
      <c r="DR209" s="762"/>
      <c r="DS209" s="762"/>
      <c r="DT209" s="762"/>
      <c r="DU209" s="762"/>
      <c r="DV209" s="762"/>
      <c r="DW209" s="762"/>
      <c r="DX209" s="762"/>
      <c r="DY209" s="762"/>
      <c r="DZ209" s="762"/>
      <c r="EA209" s="762"/>
      <c r="EB209" s="762"/>
      <c r="EC209" s="762"/>
      <c r="ED209" s="762"/>
      <c r="EE209" s="762"/>
      <c r="EF209" s="762"/>
      <c r="EG209" s="762"/>
    </row>
    <row r="210" spans="16:137" x14ac:dyDescent="0.25">
      <c r="R210" s="761">
        <v>2019</v>
      </c>
      <c r="S210" s="822">
        <v>7.1143935932495433E-2</v>
      </c>
      <c r="T210" s="765">
        <v>0.14809813803246566</v>
      </c>
      <c r="U210" s="765">
        <v>0.20188401744898399</v>
      </c>
      <c r="V210" s="765">
        <v>0.27984524142383344</v>
      </c>
      <c r="W210" s="765">
        <v>0.3663240973742416</v>
      </c>
      <c r="X210" s="765">
        <v>0.47630316132126727</v>
      </c>
      <c r="Y210" s="765">
        <v>0.59882794474336853</v>
      </c>
      <c r="Z210" s="765">
        <v>0.73945639004253128</v>
      </c>
      <c r="AA210" s="765">
        <v>0.8294927837676257</v>
      </c>
      <c r="AB210" s="765">
        <v>0.90847466873981331</v>
      </c>
      <c r="AC210" s="765">
        <v>0.97145331669360391</v>
      </c>
      <c r="AD210" s="765">
        <v>1</v>
      </c>
      <c r="AH210" s="761">
        <v>2019</v>
      </c>
      <c r="AI210" s="822">
        <v>6.9468768242848797E-2</v>
      </c>
      <c r="AJ210" s="798">
        <v>0.17300854428700313</v>
      </c>
      <c r="AK210" s="798">
        <v>0.24001839763661129</v>
      </c>
      <c r="AL210" s="798">
        <v>0.30895646482336497</v>
      </c>
      <c r="AM210" s="798">
        <v>0.39326717260167349</v>
      </c>
      <c r="AN210" s="798">
        <v>0.48044366608289552</v>
      </c>
      <c r="AO210" s="798">
        <v>0.55233596914857863</v>
      </c>
      <c r="AP210" s="798">
        <v>0.67660846645084827</v>
      </c>
      <c r="AQ210" s="798">
        <v>0.74363600983565958</v>
      </c>
      <c r="AR210" s="798">
        <v>0.83749933662367992</v>
      </c>
      <c r="AS210" s="798">
        <v>0.91185055458260367</v>
      </c>
      <c r="AT210" s="798">
        <v>1</v>
      </c>
      <c r="AX210" s="761">
        <v>2019</v>
      </c>
      <c r="AY210" s="837">
        <v>6.8358179879168118E-2</v>
      </c>
      <c r="AZ210" s="838">
        <v>0.13828982169928894</v>
      </c>
      <c r="BA210" s="838">
        <v>0.1879238044811197</v>
      </c>
      <c r="BB210" s="838">
        <v>0.26384708947004304</v>
      </c>
      <c r="BC210" s="838">
        <v>0.34695834821462018</v>
      </c>
      <c r="BD210" s="838">
        <v>0.45548476364353846</v>
      </c>
      <c r="BE210" s="838">
        <v>0.57995309584880783</v>
      </c>
      <c r="BF210" s="838">
        <v>0.71691671391215084</v>
      </c>
      <c r="BG210" s="838">
        <v>0.80637926426917683</v>
      </c>
      <c r="BH210" s="838">
        <v>0.8799048929671246</v>
      </c>
      <c r="BI210" s="838">
        <v>0.93860251604057032</v>
      </c>
      <c r="BJ210" s="838">
        <v>1</v>
      </c>
      <c r="BL210" s="762"/>
      <c r="BM210" s="762"/>
      <c r="BN210" s="762"/>
      <c r="BO210" s="762"/>
      <c r="BP210" s="762"/>
      <c r="BQ210" s="762"/>
      <c r="BR210" s="762"/>
      <c r="BS210" s="762"/>
      <c r="BT210" s="762"/>
      <c r="BU210" s="762"/>
      <c r="BV210" s="762"/>
      <c r="BW210" s="762"/>
      <c r="BX210" s="762"/>
      <c r="BY210" s="762"/>
      <c r="BZ210" s="762"/>
      <c r="CA210" s="762"/>
      <c r="CB210" s="762"/>
      <c r="CC210" s="762"/>
      <c r="CD210" s="762"/>
      <c r="CE210" s="762"/>
      <c r="CF210" s="762"/>
      <c r="CG210" s="762"/>
      <c r="CH210" s="762"/>
      <c r="CI210" s="762"/>
      <c r="CJ210" s="762"/>
      <c r="CK210" s="762"/>
      <c r="CL210" s="762"/>
      <c r="CM210" s="762"/>
      <c r="CN210" s="762"/>
      <c r="CO210" s="762"/>
      <c r="CP210" s="762"/>
      <c r="CQ210" s="762"/>
      <c r="CR210" s="762"/>
      <c r="CS210" s="762"/>
      <c r="CT210" s="762"/>
      <c r="CU210" s="762"/>
      <c r="CV210" s="762"/>
      <c r="CW210" s="762"/>
      <c r="CX210" s="762"/>
      <c r="CY210" s="762"/>
      <c r="CZ210" s="762"/>
      <c r="DA210" s="762"/>
      <c r="DB210" s="762"/>
      <c r="DC210" s="762"/>
      <c r="DD210" s="762"/>
      <c r="DE210" s="762"/>
      <c r="DF210" s="762"/>
      <c r="DG210" s="762"/>
      <c r="DH210" s="762"/>
      <c r="DI210" s="762"/>
      <c r="DJ210" s="762"/>
      <c r="DK210" s="762"/>
      <c r="DL210" s="762"/>
      <c r="DM210" s="762"/>
      <c r="DN210" s="762"/>
      <c r="DO210" s="762"/>
      <c r="DP210" s="762"/>
      <c r="DQ210" s="762"/>
      <c r="DR210" s="762"/>
      <c r="DS210" s="762"/>
      <c r="DT210" s="762"/>
      <c r="DU210" s="762"/>
      <c r="DV210" s="762"/>
      <c r="DW210" s="762"/>
      <c r="DX210" s="762"/>
      <c r="DY210" s="762"/>
      <c r="DZ210" s="762"/>
      <c r="EA210" s="762"/>
      <c r="EB210" s="762"/>
      <c r="EC210" s="762"/>
      <c r="ED210" s="762"/>
      <c r="EE210" s="762"/>
      <c r="EF210" s="762"/>
      <c r="EG210" s="762"/>
    </row>
    <row r="211" spans="16:137" x14ac:dyDescent="0.25">
      <c r="R211" s="761">
        <v>2020</v>
      </c>
      <c r="S211" s="822">
        <v>0.15529063226962447</v>
      </c>
      <c r="T211" s="765">
        <v>0.30392311568788144</v>
      </c>
      <c r="U211" s="765">
        <v>0.36841756977566925</v>
      </c>
      <c r="V211" s="765">
        <v>0.39010745682129389</v>
      </c>
      <c r="W211" s="765">
        <v>0.41441377239107968</v>
      </c>
      <c r="X211" s="765">
        <v>0.47560460369252383</v>
      </c>
      <c r="Y211" s="765">
        <v>0.58093366793755186</v>
      </c>
      <c r="Z211" s="765">
        <v>0.72727550381520079</v>
      </c>
      <c r="AA211" s="765">
        <v>0.82963181658530627</v>
      </c>
      <c r="AB211" s="765">
        <v>0.91924703870176283</v>
      </c>
      <c r="AC211" s="765">
        <v>0.96801747000524307</v>
      </c>
      <c r="AD211" s="765">
        <v>1</v>
      </c>
      <c r="AH211" s="761">
        <v>2020</v>
      </c>
      <c r="AI211" s="822">
        <v>9.0151567903813568E-2</v>
      </c>
      <c r="AJ211" s="798">
        <v>0.17347909848432097</v>
      </c>
      <c r="AK211" s="798">
        <v>0.20762249611215561</v>
      </c>
      <c r="AL211" s="798">
        <v>0.20915442285820393</v>
      </c>
      <c r="AM211" s="798">
        <v>0.21939047884316321</v>
      </c>
      <c r="AN211" s="798">
        <v>0.28391709026762296</v>
      </c>
      <c r="AO211" s="798">
        <v>0.43896664577675648</v>
      </c>
      <c r="AP211" s="798">
        <v>0.69874428428846647</v>
      </c>
      <c r="AQ211" s="798">
        <v>0.86902026321286818</v>
      </c>
      <c r="AR211" s="798">
        <v>0.96462641877306599</v>
      </c>
      <c r="AS211" s="798">
        <v>0.9865608244551215</v>
      </c>
      <c r="AT211" s="798">
        <v>1</v>
      </c>
      <c r="AX211" s="761">
        <v>2020</v>
      </c>
      <c r="AY211" s="837">
        <v>0.17358901465755569</v>
      </c>
      <c r="AZ211" s="838">
        <v>0.34056648062177247</v>
      </c>
      <c r="BA211" s="838">
        <v>0.41358692817276094</v>
      </c>
      <c r="BB211" s="838">
        <v>0.4409394397788326</v>
      </c>
      <c r="BC211" s="838">
        <v>0.46919826821762034</v>
      </c>
      <c r="BD211" s="838">
        <v>0.52945203693078091</v>
      </c>
      <c r="BE211" s="838">
        <v>0.6208139898805487</v>
      </c>
      <c r="BF211" s="838">
        <v>0.73529028219706849</v>
      </c>
      <c r="BG211" s="838">
        <v>0.81856710656721088</v>
      </c>
      <c r="BH211" s="838">
        <v>0.90649940013562147</v>
      </c>
      <c r="BI211" s="838">
        <v>0.96280840853372285</v>
      </c>
      <c r="BJ211" s="838">
        <v>1</v>
      </c>
      <c r="BL211" s="762"/>
      <c r="BM211" s="762"/>
      <c r="BN211" s="762"/>
      <c r="BO211" s="762"/>
      <c r="BP211" s="762"/>
      <c r="BQ211" s="762"/>
      <c r="BR211" s="762"/>
      <c r="BS211" s="762"/>
      <c r="BT211" s="762"/>
      <c r="BU211" s="762"/>
      <c r="BV211" s="762"/>
      <c r="BW211" s="762"/>
      <c r="BX211" s="762"/>
      <c r="BY211" s="762"/>
      <c r="BZ211" s="762"/>
      <c r="CA211" s="762"/>
      <c r="CB211" s="762"/>
      <c r="CC211" s="762"/>
      <c r="CD211" s="762"/>
      <c r="CE211" s="762"/>
      <c r="CF211" s="762"/>
      <c r="CG211" s="762"/>
      <c r="CH211" s="762"/>
      <c r="CI211" s="762"/>
      <c r="CJ211" s="762"/>
      <c r="CK211" s="762"/>
      <c r="CL211" s="762"/>
      <c r="CM211" s="762"/>
      <c r="CN211" s="762"/>
      <c r="CO211" s="762"/>
      <c r="CP211" s="762"/>
      <c r="CQ211" s="762"/>
      <c r="CR211" s="762"/>
      <c r="CS211" s="762"/>
      <c r="CT211" s="762"/>
      <c r="CU211" s="762"/>
      <c r="CV211" s="762"/>
      <c r="CW211" s="762"/>
      <c r="CX211" s="762"/>
      <c r="CY211" s="762"/>
      <c r="CZ211" s="762"/>
      <c r="DA211" s="762"/>
      <c r="DB211" s="762"/>
      <c r="DC211" s="762"/>
      <c r="DD211" s="762"/>
      <c r="DE211" s="762"/>
      <c r="DF211" s="762"/>
      <c r="DG211" s="762"/>
      <c r="DH211" s="762"/>
      <c r="DI211" s="762"/>
      <c r="DJ211" s="762"/>
      <c r="DK211" s="762"/>
      <c r="DL211" s="762"/>
      <c r="DM211" s="762"/>
      <c r="DN211" s="762"/>
      <c r="DO211" s="762"/>
      <c r="DP211" s="762"/>
      <c r="DQ211" s="762"/>
      <c r="DR211" s="762"/>
      <c r="DS211" s="762"/>
      <c r="DT211" s="762"/>
      <c r="DU211" s="762"/>
      <c r="DV211" s="762"/>
      <c r="DW211" s="762"/>
      <c r="DX211" s="762"/>
      <c r="DY211" s="762"/>
      <c r="DZ211" s="762"/>
      <c r="EA211" s="762"/>
      <c r="EB211" s="762"/>
      <c r="EC211" s="762"/>
      <c r="ED211" s="762"/>
      <c r="EE211" s="762"/>
      <c r="EF211" s="762"/>
      <c r="EG211" s="762"/>
    </row>
    <row r="212" spans="16:137" x14ac:dyDescent="0.25">
      <c r="R212" s="761">
        <v>2021</v>
      </c>
      <c r="S212" s="822">
        <v>1.6008602602610694E-2</v>
      </c>
      <c r="T212" s="765">
        <v>3.1960609135414181E-2</v>
      </c>
      <c r="U212" s="765">
        <v>5.712968989396322E-2</v>
      </c>
      <c r="V212" s="765">
        <v>7.766597808115068E-2</v>
      </c>
      <c r="W212" s="765">
        <v>0.13313416906863082</v>
      </c>
      <c r="X212" s="765">
        <v>0.20582777815957667</v>
      </c>
      <c r="Y212" s="765">
        <v>0.34317026927601502</v>
      </c>
      <c r="Z212" s="765">
        <v>0.52189257257435306</v>
      </c>
      <c r="AA212" s="765">
        <v>0.64667477877000568</v>
      </c>
      <c r="AB212" s="765">
        <v>0.78402939761568846</v>
      </c>
      <c r="AC212" s="765">
        <v>0.89173171845880816</v>
      </c>
      <c r="AD212" s="765">
        <v>1</v>
      </c>
      <c r="AH212" s="761">
        <v>2021</v>
      </c>
      <c r="AI212" s="822">
        <v>9.6268191856843533E-3</v>
      </c>
      <c r="AJ212" s="798">
        <v>2.7313739924873057E-2</v>
      </c>
      <c r="AK212" s="798">
        <v>5.5061630518904434E-2</v>
      </c>
      <c r="AL212" s="798">
        <v>7.2691922909942044E-2</v>
      </c>
      <c r="AM212" s="798">
        <v>0.12939577552522794</v>
      </c>
      <c r="AN212" s="798">
        <v>0.21779262698907073</v>
      </c>
      <c r="AO212" s="798">
        <v>0.34396058666968682</v>
      </c>
      <c r="AP212" s="798">
        <v>0.50027370368273028</v>
      </c>
      <c r="AQ212" s="798">
        <v>0.62714007965720975</v>
      </c>
      <c r="AR212" s="798">
        <v>0.77865866319346133</v>
      </c>
      <c r="AS212" s="798">
        <v>0.8765690771466863</v>
      </c>
      <c r="AT212" s="798">
        <v>1</v>
      </c>
      <c r="AX212" s="761">
        <v>2021</v>
      </c>
      <c r="AY212" s="837">
        <v>1.7747826534286745E-2</v>
      </c>
      <c r="AZ212" s="839">
        <v>3.3227017850712484E-2</v>
      </c>
      <c r="BA212" s="839">
        <v>5.7693296980297341E-2</v>
      </c>
      <c r="BB212" s="839">
        <v>7.9021554606718447E-2</v>
      </c>
      <c r="BC212" s="839">
        <v>0.13415299140902309</v>
      </c>
      <c r="BD212" s="839">
        <v>0.20256700447553885</v>
      </c>
      <c r="BE212" s="839">
        <v>0.34295488451052009</v>
      </c>
      <c r="BF212" s="839">
        <v>0.5277843510468645</v>
      </c>
      <c r="BG212" s="839">
        <v>0.65199855959668707</v>
      </c>
      <c r="BH212" s="839">
        <v>0.78549308091980041</v>
      </c>
      <c r="BI212" s="839">
        <v>0.89586398477287932</v>
      </c>
      <c r="BJ212" s="839">
        <v>1</v>
      </c>
      <c r="BL212" s="762"/>
      <c r="BM212" s="762"/>
      <c r="BN212" s="762"/>
      <c r="BO212" s="762"/>
      <c r="BP212" s="762"/>
      <c r="BQ212" s="762"/>
      <c r="BR212" s="762"/>
      <c r="BS212" s="762"/>
      <c r="BT212" s="762"/>
      <c r="BU212" s="762"/>
      <c r="BV212" s="762"/>
      <c r="BW212" s="762"/>
      <c r="BX212" s="762"/>
      <c r="BY212" s="762"/>
      <c r="BZ212" s="762"/>
      <c r="CA212" s="762"/>
      <c r="CB212" s="762"/>
      <c r="CC212" s="762"/>
      <c r="CD212" s="762"/>
      <c r="CE212" s="762"/>
      <c r="CF212" s="762"/>
      <c r="CG212" s="762"/>
      <c r="CH212" s="762"/>
      <c r="CI212" s="762"/>
      <c r="CJ212" s="762"/>
      <c r="CK212" s="762"/>
      <c r="CL212" s="762"/>
      <c r="CM212" s="762"/>
      <c r="CN212" s="762"/>
      <c r="CO212" s="762"/>
      <c r="CP212" s="762"/>
      <c r="CQ212" s="762"/>
      <c r="CR212" s="762"/>
      <c r="CS212" s="762"/>
      <c r="CT212" s="762"/>
      <c r="CU212" s="762"/>
      <c r="CV212" s="762"/>
      <c r="CW212" s="762"/>
      <c r="CX212" s="762"/>
      <c r="CY212" s="762"/>
      <c r="CZ212" s="762"/>
      <c r="DA212" s="762"/>
      <c r="DB212" s="762"/>
      <c r="DC212" s="762"/>
      <c r="DD212" s="762"/>
      <c r="DE212" s="762"/>
      <c r="DF212" s="762"/>
      <c r="DG212" s="762"/>
      <c r="DH212" s="762"/>
      <c r="DI212" s="762"/>
      <c r="DJ212" s="762"/>
      <c r="DK212" s="762"/>
      <c r="DL212" s="762"/>
      <c r="DM212" s="762"/>
      <c r="DN212" s="762"/>
      <c r="DO212" s="762"/>
      <c r="DP212" s="762"/>
      <c r="DQ212" s="762"/>
      <c r="DR212" s="762"/>
      <c r="DS212" s="762"/>
      <c r="DT212" s="762"/>
      <c r="DU212" s="762"/>
      <c r="DV212" s="762"/>
      <c r="DW212" s="762"/>
      <c r="DX212" s="762"/>
      <c r="DY212" s="762"/>
      <c r="DZ212" s="762"/>
      <c r="EA212" s="762"/>
      <c r="EB212" s="762"/>
      <c r="EC212" s="762"/>
      <c r="ED212" s="762"/>
      <c r="EE212" s="762"/>
      <c r="EF212" s="762"/>
      <c r="EG212" s="762"/>
    </row>
    <row r="213" spans="16:137" x14ac:dyDescent="0.25">
      <c r="R213" s="762">
        <v>2022</v>
      </c>
      <c r="S213" s="825">
        <v>5.2506360190024311E-2</v>
      </c>
      <c r="T213" s="779">
        <v>0.10357008354342707</v>
      </c>
      <c r="U213" s="779">
        <v>0.15910223398169007</v>
      </c>
      <c r="V213" s="779">
        <v>0.22619655659917476</v>
      </c>
      <c r="W213" s="779">
        <v>0.31055568239778608</v>
      </c>
      <c r="X213" s="779">
        <v>0.41415386925621228</v>
      </c>
      <c r="Y213" s="779">
        <v>0.539941965249361</v>
      </c>
      <c r="Z213" s="779">
        <v>0.6786927152858544</v>
      </c>
      <c r="AA213" s="779">
        <v>0.77688335594986635</v>
      </c>
      <c r="AB213" s="779">
        <v>0.86524486219293584</v>
      </c>
      <c r="AC213" s="779">
        <v>0.93825024873190233</v>
      </c>
      <c r="AD213" s="779">
        <v>1</v>
      </c>
      <c r="AH213" s="770">
        <v>2022</v>
      </c>
      <c r="AI213" s="825">
        <v>5.1741232173603879E-2</v>
      </c>
      <c r="AJ213" s="779">
        <v>0.12377427718847588</v>
      </c>
      <c r="AK213" s="779">
        <v>0.18939025318516906</v>
      </c>
      <c r="AL213" s="779">
        <v>0.27263871612370494</v>
      </c>
      <c r="AM213" s="779">
        <v>0.36872131709859834</v>
      </c>
      <c r="AN213" s="779">
        <v>0.53693331547602419</v>
      </c>
      <c r="AO213" s="779">
        <v>0.60811845947948517</v>
      </c>
      <c r="AP213" s="779">
        <v>0.68816802314769765</v>
      </c>
      <c r="AQ213" s="779">
        <v>0.76253279594394996</v>
      </c>
      <c r="AR213" s="779">
        <v>0.83545228292529705</v>
      </c>
      <c r="AS213" s="779">
        <v>0.90877644993481765</v>
      </c>
      <c r="AT213" s="779">
        <v>1</v>
      </c>
      <c r="AX213" s="770">
        <v>2022</v>
      </c>
      <c r="AY213" s="840">
        <v>5.2612210234286562E-2</v>
      </c>
      <c r="AZ213" s="841">
        <v>0.10077497639048727</v>
      </c>
      <c r="BA213" s="841">
        <v>0.15491210095231434</v>
      </c>
      <c r="BB213" s="841">
        <v>0.21977161262142797</v>
      </c>
      <c r="BC213" s="841">
        <v>0.30250887862705672</v>
      </c>
      <c r="BD213" s="841">
        <v>0.39716820210254761</v>
      </c>
      <c r="BE213" s="841">
        <v>0.53051022993575314</v>
      </c>
      <c r="BF213" s="841">
        <v>0.67738187352467205</v>
      </c>
      <c r="BG213" s="841">
        <v>0.77886865433028751</v>
      </c>
      <c r="BH213" s="841">
        <v>0.86936645461471074</v>
      </c>
      <c r="BI213" s="841">
        <v>0.94232774013241805</v>
      </c>
      <c r="BJ213" s="841">
        <v>1</v>
      </c>
      <c r="BL213" s="762"/>
      <c r="BM213" s="762"/>
      <c r="BN213" s="762"/>
      <c r="BO213" s="762"/>
      <c r="BP213" s="762"/>
      <c r="BQ213" s="762"/>
      <c r="BR213" s="762"/>
      <c r="BS213" s="762"/>
      <c r="BT213" s="762"/>
      <c r="BU213" s="762"/>
      <c r="BV213" s="762"/>
      <c r="BW213" s="762"/>
      <c r="BX213" s="762"/>
      <c r="BY213" s="762"/>
      <c r="BZ213" s="762"/>
      <c r="CA213" s="762"/>
      <c r="CB213" s="762"/>
      <c r="CC213" s="762"/>
      <c r="CD213" s="762"/>
      <c r="CE213" s="762"/>
      <c r="CF213" s="762"/>
      <c r="CG213" s="762"/>
      <c r="CH213" s="762"/>
      <c r="CI213" s="762"/>
      <c r="CJ213" s="762"/>
      <c r="CK213" s="762"/>
      <c r="CL213" s="762"/>
      <c r="CM213" s="762"/>
      <c r="CN213" s="762"/>
      <c r="CO213" s="762"/>
      <c r="CP213" s="762"/>
      <c r="CQ213" s="762"/>
      <c r="CR213" s="762"/>
      <c r="CS213" s="762"/>
      <c r="CT213" s="762"/>
      <c r="CU213" s="762"/>
      <c r="CV213" s="762"/>
      <c r="CW213" s="762"/>
      <c r="CX213" s="762"/>
      <c r="CY213" s="762"/>
      <c r="CZ213" s="762"/>
      <c r="DA213" s="762"/>
      <c r="DB213" s="762"/>
      <c r="DC213" s="762"/>
      <c r="DD213" s="762"/>
      <c r="DE213" s="762"/>
      <c r="DF213" s="762"/>
      <c r="DG213" s="762"/>
      <c r="DH213" s="762"/>
      <c r="DI213" s="762"/>
      <c r="DJ213" s="762"/>
      <c r="DK213" s="762"/>
      <c r="DL213" s="762"/>
      <c r="DM213" s="762"/>
      <c r="DN213" s="762"/>
      <c r="DO213" s="762"/>
      <c r="DP213" s="762"/>
      <c r="DQ213" s="762"/>
      <c r="DR213" s="762"/>
      <c r="DS213" s="762"/>
      <c r="DT213" s="762"/>
      <c r="DU213" s="762"/>
      <c r="DV213" s="762"/>
      <c r="DW213" s="762"/>
      <c r="DX213" s="762"/>
      <c r="DY213" s="762"/>
      <c r="DZ213" s="762"/>
      <c r="EA213" s="762"/>
      <c r="EB213" s="762"/>
      <c r="EC213" s="762"/>
      <c r="ED213" s="762"/>
      <c r="EE213" s="762"/>
      <c r="EF213" s="762"/>
      <c r="EG213" s="762"/>
    </row>
    <row r="214" spans="16:137" x14ac:dyDescent="0.25">
      <c r="P214" s="789"/>
      <c r="Q214" s="789"/>
      <c r="R214" s="830"/>
      <c r="S214" s="823"/>
      <c r="T214" s="790"/>
      <c r="U214" s="790"/>
      <c r="V214" s="790"/>
      <c r="W214" s="790"/>
      <c r="X214" s="790"/>
      <c r="Y214" s="790"/>
      <c r="Z214" s="790"/>
      <c r="AA214" s="790"/>
      <c r="AB214" s="790"/>
      <c r="AC214" s="790"/>
      <c r="AD214" s="790"/>
      <c r="AF214" s="789"/>
      <c r="AG214" s="789"/>
      <c r="AH214" s="789"/>
      <c r="AI214" s="823"/>
      <c r="AJ214" s="790"/>
      <c r="AK214" s="790"/>
      <c r="AL214" s="790"/>
      <c r="AM214" s="790"/>
      <c r="AN214" s="790"/>
      <c r="AO214" s="790"/>
      <c r="AP214" s="790"/>
      <c r="AQ214" s="790"/>
      <c r="AR214" s="790"/>
      <c r="AS214" s="790"/>
      <c r="AT214" s="790"/>
      <c r="AV214" s="789"/>
      <c r="AW214" s="789"/>
      <c r="AX214" s="789"/>
      <c r="AY214" s="823"/>
      <c r="AZ214" s="790"/>
      <c r="BA214" s="790"/>
      <c r="BB214" s="790"/>
      <c r="BC214" s="790"/>
      <c r="BD214" s="790"/>
      <c r="BE214" s="790"/>
      <c r="BF214" s="790"/>
      <c r="BG214" s="790"/>
      <c r="BH214" s="790"/>
      <c r="BI214" s="790"/>
      <c r="BJ214" s="790"/>
      <c r="BL214" s="762"/>
      <c r="BM214" s="762"/>
      <c r="BN214" s="762"/>
      <c r="BO214" s="762"/>
      <c r="BP214" s="762"/>
      <c r="BQ214" s="762"/>
      <c r="BR214" s="762"/>
      <c r="BS214" s="762"/>
      <c r="BT214" s="762"/>
      <c r="BU214" s="762"/>
      <c r="BV214" s="762"/>
      <c r="BW214" s="762"/>
      <c r="BX214" s="762"/>
      <c r="BY214" s="762"/>
      <c r="BZ214" s="762"/>
      <c r="CA214" s="762"/>
      <c r="CB214" s="762"/>
      <c r="CC214" s="762"/>
      <c r="CD214" s="762"/>
      <c r="CE214" s="762"/>
      <c r="CF214" s="762"/>
      <c r="CG214" s="762"/>
      <c r="CH214" s="762"/>
      <c r="CI214" s="762"/>
      <c r="CJ214" s="762"/>
      <c r="CK214" s="762"/>
      <c r="CL214" s="762"/>
      <c r="CM214" s="762"/>
      <c r="CN214" s="762"/>
      <c r="CO214" s="762"/>
      <c r="CP214" s="762"/>
      <c r="CQ214" s="762"/>
      <c r="CR214" s="762"/>
      <c r="CS214" s="762"/>
      <c r="CT214" s="762"/>
      <c r="CU214" s="762"/>
      <c r="CV214" s="762"/>
      <c r="CW214" s="762"/>
      <c r="CX214" s="762"/>
      <c r="CY214" s="762"/>
      <c r="CZ214" s="762"/>
      <c r="DA214" s="762"/>
      <c r="DB214" s="762"/>
      <c r="DC214" s="762"/>
      <c r="DD214" s="762"/>
      <c r="DE214" s="762"/>
      <c r="DF214" s="762"/>
      <c r="DG214" s="762"/>
      <c r="DH214" s="762"/>
      <c r="DI214" s="762"/>
      <c r="DJ214" s="762"/>
      <c r="DK214" s="762"/>
      <c r="DL214" s="762"/>
      <c r="DM214" s="762"/>
      <c r="DN214" s="762"/>
      <c r="DO214" s="762"/>
      <c r="DP214" s="762"/>
      <c r="DQ214" s="762"/>
      <c r="DR214" s="762"/>
      <c r="DS214" s="762"/>
      <c r="DT214" s="762"/>
      <c r="DU214" s="762"/>
      <c r="DV214" s="762"/>
      <c r="DW214" s="762"/>
      <c r="DX214" s="762"/>
      <c r="DY214" s="762"/>
      <c r="DZ214" s="762"/>
      <c r="EA214" s="762"/>
      <c r="EB214" s="762"/>
      <c r="EC214" s="762"/>
      <c r="ED214" s="762"/>
      <c r="EE214" s="762"/>
      <c r="EF214" s="762"/>
      <c r="EG214" s="762"/>
    </row>
    <row r="215" spans="16:137" x14ac:dyDescent="0.25">
      <c r="P215" s="762"/>
      <c r="Q215" s="761" t="s">
        <v>512</v>
      </c>
      <c r="R215" s="761">
        <v>2017</v>
      </c>
      <c r="S215" s="822">
        <v>4.9493307925864059E-2</v>
      </c>
      <c r="T215" s="765">
        <v>0.10862899165111364</v>
      </c>
      <c r="U215" s="765">
        <v>0.1742170469244198</v>
      </c>
      <c r="V215" s="765">
        <v>0.24174985904281782</v>
      </c>
      <c r="W215" s="765">
        <v>0.31314504870937493</v>
      </c>
      <c r="X215" s="765">
        <v>0.38965389358411151</v>
      </c>
      <c r="Y215" s="765">
        <v>0.46723009337847982</v>
      </c>
      <c r="Z215" s="765">
        <v>0.5476706637198826</v>
      </c>
      <c r="AA215" s="765">
        <v>0.64120593015157046</v>
      </c>
      <c r="AB215" s="765">
        <v>0.74551726009389108</v>
      </c>
      <c r="AC215" s="765">
        <v>0.86643289382833677</v>
      </c>
      <c r="AD215" s="765">
        <v>1</v>
      </c>
      <c r="AF215" s="762"/>
      <c r="AG215" s="761" t="s">
        <v>512</v>
      </c>
      <c r="AH215" s="761">
        <v>2017</v>
      </c>
      <c r="AI215" s="824">
        <v>6.4518636557969605E-2</v>
      </c>
      <c r="AJ215" s="814">
        <v>0.13080570562400404</v>
      </c>
      <c r="AK215" s="814">
        <v>0.20354463834583544</v>
      </c>
      <c r="AL215" s="814">
        <v>0.27956780286835864</v>
      </c>
      <c r="AM215" s="814">
        <v>0.35753429981732676</v>
      </c>
      <c r="AN215" s="814">
        <v>0.43868786194566445</v>
      </c>
      <c r="AO215" s="814">
        <v>0.5220179563916203</v>
      </c>
      <c r="AP215" s="814">
        <v>0.60756344980372345</v>
      </c>
      <c r="AQ215" s="814">
        <v>0.69878347390104556</v>
      </c>
      <c r="AR215" s="814">
        <v>0.79326829647479502</v>
      </c>
      <c r="AS215" s="814">
        <v>0.89204788371098764</v>
      </c>
      <c r="AT215" s="814">
        <v>1</v>
      </c>
      <c r="AV215" s="762"/>
      <c r="AW215" s="761" t="s">
        <v>512</v>
      </c>
      <c r="AX215" s="761">
        <v>2017</v>
      </c>
      <c r="AY215" s="837">
        <v>4.4264336927156381E-2</v>
      </c>
      <c r="AZ215" s="838">
        <v>0.10241146597288395</v>
      </c>
      <c r="BA215" s="838">
        <v>0.16559422989760994</v>
      </c>
      <c r="BB215" s="838">
        <v>0.23105391448342807</v>
      </c>
      <c r="BC215" s="838">
        <v>0.30065702365784808</v>
      </c>
      <c r="BD215" s="838">
        <v>0.37139145548049091</v>
      </c>
      <c r="BE215" s="838">
        <v>0.44985599725913</v>
      </c>
      <c r="BF215" s="838">
        <v>0.52976591970821152</v>
      </c>
      <c r="BG215" s="838">
        <v>0.62233809059860168</v>
      </c>
      <c r="BH215" s="838">
        <v>0.73184441280071943</v>
      </c>
      <c r="BI215" s="838">
        <v>0.85925561111051629</v>
      </c>
      <c r="BJ215" s="838">
        <v>1</v>
      </c>
      <c r="BL215" s="762"/>
      <c r="BM215" s="762"/>
      <c r="BN215" s="762"/>
      <c r="BO215" s="762"/>
      <c r="BP215" s="762"/>
      <c r="BQ215" s="762"/>
      <c r="BR215" s="762"/>
      <c r="BS215" s="762"/>
      <c r="BT215" s="762"/>
      <c r="BU215" s="762"/>
      <c r="BV215" s="762"/>
      <c r="BW215" s="762"/>
      <c r="BX215" s="762"/>
      <c r="BY215" s="762"/>
      <c r="BZ215" s="762"/>
      <c r="CA215" s="762"/>
      <c r="CB215" s="762"/>
      <c r="CC215" s="762"/>
      <c r="CD215" s="762"/>
      <c r="CE215" s="762"/>
      <c r="CF215" s="762"/>
      <c r="CG215" s="762"/>
      <c r="CH215" s="762"/>
      <c r="CI215" s="762"/>
      <c r="CJ215" s="762"/>
      <c r="CK215" s="762"/>
      <c r="CL215" s="762"/>
      <c r="CM215" s="762"/>
      <c r="CN215" s="762"/>
      <c r="CO215" s="762"/>
      <c r="CP215" s="762"/>
      <c r="CQ215" s="762"/>
      <c r="CR215" s="762"/>
      <c r="CS215" s="762"/>
      <c r="CT215" s="762"/>
      <c r="CU215" s="762"/>
      <c r="CV215" s="762"/>
      <c r="CW215" s="762"/>
      <c r="CX215" s="762"/>
      <c r="CY215" s="762"/>
      <c r="CZ215" s="762"/>
      <c r="DA215" s="762"/>
      <c r="DB215" s="762"/>
      <c r="DC215" s="762"/>
      <c r="DD215" s="762"/>
      <c r="DE215" s="762"/>
      <c r="DF215" s="762"/>
      <c r="DG215" s="762"/>
      <c r="DH215" s="762"/>
      <c r="DI215" s="762"/>
      <c r="DJ215" s="762"/>
      <c r="DK215" s="762"/>
      <c r="DL215" s="762"/>
      <c r="DM215" s="762"/>
      <c r="DN215" s="762"/>
      <c r="DO215" s="762"/>
      <c r="DP215" s="762"/>
      <c r="DQ215" s="762"/>
      <c r="DR215" s="762"/>
      <c r="DS215" s="762"/>
      <c r="DT215" s="762"/>
      <c r="DU215" s="762"/>
      <c r="DV215" s="762"/>
      <c r="DW215" s="762"/>
      <c r="DX215" s="762"/>
      <c r="DY215" s="762"/>
      <c r="DZ215" s="762"/>
      <c r="EA215" s="762"/>
      <c r="EB215" s="762"/>
      <c r="EC215" s="762"/>
      <c r="ED215" s="762"/>
      <c r="EE215" s="762"/>
      <c r="EF215" s="762"/>
      <c r="EG215" s="762"/>
    </row>
    <row r="216" spans="16:137" x14ac:dyDescent="0.25">
      <c r="P216" s="762"/>
      <c r="Q216" s="761" t="s">
        <v>542</v>
      </c>
      <c r="R216" s="761">
        <v>2018</v>
      </c>
      <c r="S216" s="822">
        <v>4.966343135006783E-2</v>
      </c>
      <c r="T216" s="765">
        <v>0.10792270386459246</v>
      </c>
      <c r="U216" s="765">
        <v>0.1711817513570971</v>
      </c>
      <c r="V216" s="765">
        <v>0.24471251829643328</v>
      </c>
      <c r="W216" s="765">
        <v>0.3195612713529824</v>
      </c>
      <c r="X216" s="765">
        <v>0.3971895821233935</v>
      </c>
      <c r="Y216" s="765">
        <v>0.47633089809502788</v>
      </c>
      <c r="Z216" s="765">
        <v>0.55670233444272765</v>
      </c>
      <c r="AA216" s="765">
        <v>0.64332509681304528</v>
      </c>
      <c r="AB216" s="765">
        <v>0.74652019519052937</v>
      </c>
      <c r="AC216" s="765">
        <v>0.87288613242867341</v>
      </c>
      <c r="AD216" s="765">
        <v>1</v>
      </c>
      <c r="AF216" s="762"/>
      <c r="AG216" s="761" t="s">
        <v>542</v>
      </c>
      <c r="AH216" s="761">
        <v>2018</v>
      </c>
      <c r="AI216" s="822">
        <v>6.2811212884981871E-2</v>
      </c>
      <c r="AJ216" s="798">
        <v>0.12688264584742115</v>
      </c>
      <c r="AK216" s="798">
        <v>0.1940124177783242</v>
      </c>
      <c r="AL216" s="798">
        <v>0.2638316837769718</v>
      </c>
      <c r="AM216" s="798">
        <v>0.3356488596545153</v>
      </c>
      <c r="AN216" s="798">
        <v>0.40987889592426385</v>
      </c>
      <c r="AO216" s="798">
        <v>0.48716727116247616</v>
      </c>
      <c r="AP216" s="798">
        <v>0.57129464560152454</v>
      </c>
      <c r="AQ216" s="798">
        <v>0.66350587078133649</v>
      </c>
      <c r="AR216" s="798">
        <v>0.7629710456752935</v>
      </c>
      <c r="AS216" s="798">
        <v>0.8787883445011373</v>
      </c>
      <c r="AT216" s="798">
        <v>1</v>
      </c>
      <c r="AV216" s="762"/>
      <c r="AW216" s="761" t="s">
        <v>542</v>
      </c>
      <c r="AX216" s="761">
        <v>2018</v>
      </c>
      <c r="AY216" s="837">
        <v>4.7532953308778665E-2</v>
      </c>
      <c r="AZ216" s="838">
        <v>0.10391903434913946</v>
      </c>
      <c r="BA216" s="838">
        <v>0.16379655985635769</v>
      </c>
      <c r="BB216" s="838">
        <v>0.23886012556250358</v>
      </c>
      <c r="BC216" s="838">
        <v>0.31412540810303996</v>
      </c>
      <c r="BD216" s="838">
        <v>0.38946540058223944</v>
      </c>
      <c r="BE216" s="838">
        <v>0.46531342064434833</v>
      </c>
      <c r="BF216" s="838">
        <v>0.5466800148423745</v>
      </c>
      <c r="BG216" s="838">
        <v>0.63646143846515901</v>
      </c>
      <c r="BH216" s="838">
        <v>0.74385448496213447</v>
      </c>
      <c r="BI216" s="838">
        <v>0.87192475214977849</v>
      </c>
      <c r="BJ216" s="838">
        <v>1</v>
      </c>
      <c r="BL216" s="762"/>
      <c r="BM216" s="762"/>
      <c r="BN216" s="762"/>
      <c r="BO216" s="762"/>
      <c r="BP216" s="762"/>
      <c r="BQ216" s="762"/>
      <c r="BR216" s="762"/>
      <c r="BS216" s="762"/>
      <c r="BT216" s="762"/>
      <c r="BU216" s="762"/>
      <c r="BV216" s="762"/>
      <c r="BW216" s="762"/>
      <c r="BX216" s="762"/>
      <c r="BY216" s="762"/>
      <c r="BZ216" s="762"/>
      <c r="CA216" s="762"/>
      <c r="CB216" s="762"/>
      <c r="CC216" s="762"/>
      <c r="CD216" s="762"/>
      <c r="CE216" s="762"/>
      <c r="CF216" s="762"/>
      <c r="CG216" s="762"/>
      <c r="CH216" s="762"/>
      <c r="CI216" s="762"/>
      <c r="CJ216" s="762"/>
      <c r="CK216" s="762"/>
      <c r="CL216" s="762"/>
      <c r="CM216" s="762"/>
      <c r="CN216" s="762"/>
      <c r="CO216" s="762"/>
      <c r="CP216" s="762"/>
      <c r="CQ216" s="762"/>
      <c r="CR216" s="762"/>
      <c r="CS216" s="762"/>
      <c r="CT216" s="762"/>
      <c r="CU216" s="762"/>
      <c r="CV216" s="762"/>
      <c r="CW216" s="762"/>
      <c r="CX216" s="762"/>
      <c r="CY216" s="762"/>
      <c r="CZ216" s="762"/>
      <c r="DA216" s="762"/>
      <c r="DB216" s="762"/>
      <c r="DC216" s="762"/>
      <c r="DD216" s="762"/>
      <c r="DE216" s="762"/>
      <c r="DF216" s="762"/>
      <c r="DG216" s="762"/>
      <c r="DH216" s="762"/>
      <c r="DI216" s="762"/>
      <c r="DJ216" s="762"/>
      <c r="DK216" s="762"/>
      <c r="DL216" s="762"/>
      <c r="DM216" s="762"/>
      <c r="DN216" s="762"/>
      <c r="DO216" s="762"/>
      <c r="DP216" s="762"/>
      <c r="DQ216" s="762"/>
      <c r="DR216" s="762"/>
      <c r="DS216" s="762"/>
      <c r="DT216" s="762"/>
      <c r="DU216" s="762"/>
      <c r="DV216" s="762"/>
      <c r="DW216" s="762"/>
      <c r="DX216" s="762"/>
      <c r="DY216" s="762"/>
      <c r="DZ216" s="762"/>
      <c r="EA216" s="762"/>
      <c r="EB216" s="762"/>
      <c r="EC216" s="762"/>
      <c r="ED216" s="762"/>
      <c r="EE216" s="762"/>
      <c r="EF216" s="762"/>
      <c r="EG216" s="762"/>
    </row>
    <row r="217" spans="16:137" x14ac:dyDescent="0.25">
      <c r="Q217" s="761" t="s">
        <v>543</v>
      </c>
      <c r="R217" s="761">
        <v>2019</v>
      </c>
      <c r="S217" s="822">
        <v>2.8546683306396068E-2</v>
      </c>
      <c r="T217" s="765">
        <v>8.2332562722914407E-2</v>
      </c>
      <c r="U217" s="765">
        <v>0.14531121067670505</v>
      </c>
      <c r="V217" s="765">
        <v>0.21645514660920051</v>
      </c>
      <c r="W217" s="765">
        <v>0.29340934870917074</v>
      </c>
      <c r="X217" s="765">
        <v>0.37137057268402018</v>
      </c>
      <c r="Y217" s="765">
        <v>0.45035245765620774</v>
      </c>
      <c r="Z217" s="765">
        <v>0.53683131360661585</v>
      </c>
      <c r="AA217" s="765">
        <v>0.62686770733171027</v>
      </c>
      <c r="AB217" s="765">
        <v>0.73684677127873588</v>
      </c>
      <c r="AC217" s="765">
        <v>0.85937155470083726</v>
      </c>
      <c r="AD217" s="765">
        <v>1</v>
      </c>
      <c r="AG217" s="761" t="s">
        <v>543</v>
      </c>
      <c r="AH217" s="761">
        <v>2019</v>
      </c>
      <c r="AI217" s="822">
        <v>6.700985334960817E-2</v>
      </c>
      <c r="AJ217" s="798">
        <v>0.1340373967344195</v>
      </c>
      <c r="AK217" s="798">
        <v>0.20297546392117322</v>
      </c>
      <c r="AL217" s="798">
        <v>0.27244423216402203</v>
      </c>
      <c r="AM217" s="798">
        <v>0.34433653522970509</v>
      </c>
      <c r="AN217" s="798">
        <v>0.41868775318862883</v>
      </c>
      <c r="AO217" s="798">
        <v>0.50299846096693734</v>
      </c>
      <c r="AP217" s="798">
        <v>0.59017495444815937</v>
      </c>
      <c r="AQ217" s="798">
        <v>0.6783243998655557</v>
      </c>
      <c r="AR217" s="798">
        <v>0.77218772665357605</v>
      </c>
      <c r="AS217" s="798">
        <v>0.87572750269773036</v>
      </c>
      <c r="AT217" s="798">
        <v>1</v>
      </c>
      <c r="AW217" s="761" t="s">
        <v>543</v>
      </c>
      <c r="AX217" s="761">
        <v>2019</v>
      </c>
      <c r="AY217" s="837">
        <v>4.963398278183076E-2</v>
      </c>
      <c r="AZ217" s="838">
        <v>0.10833160585527647</v>
      </c>
      <c r="BA217" s="838">
        <v>0.16972908981470614</v>
      </c>
      <c r="BB217" s="838">
        <v>0.23808726969387423</v>
      </c>
      <c r="BC217" s="838">
        <v>0.30801891151399508</v>
      </c>
      <c r="BD217" s="838">
        <v>0.38154454021194284</v>
      </c>
      <c r="BE217" s="838">
        <v>0.45746782520086615</v>
      </c>
      <c r="BF217" s="838">
        <v>0.5405790839454433</v>
      </c>
      <c r="BG217" s="838">
        <v>0.63004163430246929</v>
      </c>
      <c r="BH217" s="838">
        <v>0.73856804973138757</v>
      </c>
      <c r="BI217" s="838">
        <v>0.86303638193665688</v>
      </c>
      <c r="BJ217" s="838">
        <v>1</v>
      </c>
      <c r="BL217" s="762"/>
      <c r="BM217" s="762"/>
      <c r="BN217" s="762"/>
      <c r="BO217" s="762"/>
      <c r="BP217" s="762"/>
      <c r="BQ217" s="762"/>
      <c r="BR217" s="762"/>
      <c r="BS217" s="762"/>
      <c r="BT217" s="762"/>
      <c r="BU217" s="762"/>
      <c r="BV217" s="762"/>
      <c r="BW217" s="762"/>
      <c r="BX217" s="762"/>
      <c r="BY217" s="762"/>
      <c r="BZ217" s="762"/>
      <c r="CA217" s="762"/>
      <c r="CB217" s="762"/>
      <c r="CC217" s="762"/>
      <c r="CD217" s="762"/>
      <c r="CE217" s="762"/>
      <c r="CF217" s="762"/>
      <c r="CG217" s="762"/>
      <c r="CH217" s="762"/>
      <c r="CI217" s="762"/>
      <c r="CJ217" s="762"/>
      <c r="CK217" s="762"/>
      <c r="CL217" s="762"/>
      <c r="CM217" s="762"/>
      <c r="CN217" s="762"/>
      <c r="CO217" s="762"/>
      <c r="CP217" s="762"/>
      <c r="CQ217" s="762"/>
      <c r="CR217" s="762"/>
      <c r="CS217" s="762"/>
      <c r="CT217" s="762"/>
      <c r="CU217" s="762"/>
      <c r="CV217" s="762"/>
      <c r="CW217" s="762"/>
      <c r="CX217" s="762"/>
      <c r="CY217" s="762"/>
      <c r="CZ217" s="762"/>
      <c r="DA217" s="762"/>
      <c r="DB217" s="762"/>
      <c r="DC217" s="762"/>
      <c r="DD217" s="762"/>
      <c r="DE217" s="762"/>
      <c r="DF217" s="762"/>
      <c r="DG217" s="762"/>
      <c r="DH217" s="762"/>
      <c r="DI217" s="762"/>
      <c r="DJ217" s="762"/>
      <c r="DK217" s="762"/>
      <c r="DL217" s="762"/>
      <c r="DM217" s="762"/>
      <c r="DN217" s="762"/>
      <c r="DO217" s="762"/>
      <c r="DP217" s="762"/>
      <c r="DQ217" s="762"/>
      <c r="DR217" s="762"/>
      <c r="DS217" s="762"/>
      <c r="DT217" s="762"/>
      <c r="DU217" s="762"/>
      <c r="DV217" s="762"/>
      <c r="DW217" s="762"/>
      <c r="DX217" s="762"/>
      <c r="DY217" s="762"/>
      <c r="DZ217" s="762"/>
      <c r="EA217" s="762"/>
      <c r="EB217" s="762"/>
      <c r="EC217" s="762"/>
      <c r="ED217" s="762"/>
      <c r="EE217" s="762"/>
      <c r="EF217" s="762"/>
      <c r="EG217" s="762"/>
    </row>
    <row r="218" spans="16:137" x14ac:dyDescent="0.25">
      <c r="R218" s="761">
        <v>2020</v>
      </c>
      <c r="S218" s="822">
        <v>2.168988704562461E-2</v>
      </c>
      <c r="T218" s="765">
        <v>4.5996202615410459E-2</v>
      </c>
      <c r="U218" s="765">
        <v>7.7978732610167426E-2</v>
      </c>
      <c r="V218" s="765">
        <v>0.12674916391364768</v>
      </c>
      <c r="W218" s="765">
        <v>0.1879399952150918</v>
      </c>
      <c r="X218" s="765">
        <v>0.25243444930287962</v>
      </c>
      <c r="Y218" s="765">
        <v>0.34204967141933612</v>
      </c>
      <c r="Z218" s="765">
        <v>0.44440598418944166</v>
      </c>
      <c r="AA218" s="765">
        <v>0.54973504843446963</v>
      </c>
      <c r="AB218" s="765">
        <v>0.69607688431211856</v>
      </c>
      <c r="AC218" s="765">
        <v>0.84470936773037553</v>
      </c>
      <c r="AD218" s="765">
        <v>1</v>
      </c>
      <c r="AH218" s="761">
        <v>2020</v>
      </c>
      <c r="AI218" s="822">
        <v>1.5319267460483254E-3</v>
      </c>
      <c r="AJ218" s="798">
        <v>1.1767982731007589E-2</v>
      </c>
      <c r="AK218" s="798">
        <v>2.5207158275886082E-2</v>
      </c>
      <c r="AL218" s="798">
        <v>4.7141563957941647E-2</v>
      </c>
      <c r="AM218" s="798">
        <v>8.1284961585776291E-2</v>
      </c>
      <c r="AN218" s="798">
        <v>0.14581157301023606</v>
      </c>
      <c r="AO218" s="798">
        <v>0.22913910359074344</v>
      </c>
      <c r="AP218" s="798">
        <v>0.31929067149455703</v>
      </c>
      <c r="AQ218" s="798">
        <v>0.41489682705475478</v>
      </c>
      <c r="AR218" s="798">
        <v>0.5699463825638883</v>
      </c>
      <c r="AS218" s="798">
        <v>0.74022236148829001</v>
      </c>
      <c r="AT218" s="798">
        <v>1</v>
      </c>
      <c r="AX218" s="761">
        <v>2020</v>
      </c>
      <c r="AY218" s="837">
        <v>2.7352511606071672E-2</v>
      </c>
      <c r="AZ218" s="838">
        <v>5.5611340044859424E-2</v>
      </c>
      <c r="BA218" s="838">
        <v>9.280293151113661E-2</v>
      </c>
      <c r="BB218" s="838">
        <v>0.14911193990923791</v>
      </c>
      <c r="BC218" s="838">
        <v>0.20936570862239842</v>
      </c>
      <c r="BD218" s="838">
        <v>0.28238615617338686</v>
      </c>
      <c r="BE218" s="838">
        <v>0.3656629805435293</v>
      </c>
      <c r="BF218" s="838">
        <v>0.45359527411193989</v>
      </c>
      <c r="BG218" s="838">
        <v>0.54495722706170779</v>
      </c>
      <c r="BH218" s="838">
        <v>0.65943351937822758</v>
      </c>
      <c r="BI218" s="838">
        <v>0.82641098534244428</v>
      </c>
      <c r="BJ218" s="838">
        <v>1</v>
      </c>
      <c r="BL218" s="762"/>
      <c r="BM218" s="762"/>
      <c r="BN218" s="762"/>
      <c r="BO218" s="762"/>
      <c r="BP218" s="762"/>
      <c r="BQ218" s="762"/>
      <c r="BR218" s="762"/>
      <c r="BS218" s="762"/>
      <c r="BT218" s="762"/>
      <c r="BU218" s="762"/>
      <c r="BV218" s="762"/>
      <c r="BW218" s="762"/>
      <c r="BX218" s="762"/>
      <c r="BY218" s="762"/>
      <c r="BZ218" s="762"/>
      <c r="CA218" s="762"/>
      <c r="CB218" s="762"/>
      <c r="CC218" s="762"/>
      <c r="CD218" s="762"/>
      <c r="CE218" s="762"/>
      <c r="CF218" s="762"/>
      <c r="CG218" s="762"/>
      <c r="CH218" s="762"/>
      <c r="CI218" s="762"/>
      <c r="CJ218" s="762"/>
      <c r="CK218" s="762"/>
      <c r="CL218" s="762"/>
      <c r="CM218" s="762"/>
      <c r="CN218" s="762"/>
      <c r="CO218" s="762"/>
      <c r="CP218" s="762"/>
      <c r="CQ218" s="762"/>
      <c r="CR218" s="762"/>
      <c r="CS218" s="762"/>
      <c r="CT218" s="762"/>
      <c r="CU218" s="762"/>
      <c r="CV218" s="762"/>
      <c r="CW218" s="762"/>
      <c r="CX218" s="762"/>
      <c r="CY218" s="762"/>
      <c r="CZ218" s="762"/>
      <c r="DA218" s="762"/>
      <c r="DB218" s="762"/>
      <c r="DC218" s="762"/>
      <c r="DD218" s="762"/>
      <c r="DE218" s="762"/>
      <c r="DF218" s="762"/>
      <c r="DG218" s="762"/>
      <c r="DH218" s="762"/>
      <c r="DI218" s="762"/>
      <c r="DJ218" s="762"/>
      <c r="DK218" s="762"/>
      <c r="DL218" s="762"/>
      <c r="DM218" s="762"/>
      <c r="DN218" s="762"/>
      <c r="DO218" s="762"/>
      <c r="DP218" s="762"/>
      <c r="DQ218" s="762"/>
      <c r="DR218" s="762"/>
      <c r="DS218" s="762"/>
      <c r="DT218" s="762"/>
      <c r="DU218" s="762"/>
      <c r="DV218" s="762"/>
      <c r="DW218" s="762"/>
      <c r="DX218" s="762"/>
      <c r="DY218" s="762"/>
      <c r="DZ218" s="762"/>
      <c r="EA218" s="762"/>
      <c r="EB218" s="762"/>
      <c r="EC218" s="762"/>
      <c r="ED218" s="762"/>
      <c r="EE218" s="762"/>
      <c r="EF218" s="762"/>
      <c r="EG218" s="762"/>
    </row>
    <row r="219" spans="16:137" x14ac:dyDescent="0.25">
      <c r="R219" s="761">
        <v>2021</v>
      </c>
      <c r="S219" s="822">
        <v>1.5952006532803487E-2</v>
      </c>
      <c r="T219" s="765">
        <v>3.1960609135414181E-2</v>
      </c>
      <c r="U219" s="765">
        <v>5.2496897322601641E-2</v>
      </c>
      <c r="V219" s="765">
        <v>7.766597808115068E-2</v>
      </c>
      <c r="W219" s="765">
        <v>0.13313416906863082</v>
      </c>
      <c r="X219" s="765">
        <v>0.20582777815957667</v>
      </c>
      <c r="Y219" s="765">
        <v>0.31353009900269641</v>
      </c>
      <c r="Z219" s="765">
        <v>0.42179838054388824</v>
      </c>
      <c r="AA219" s="765">
        <v>0.5465805867395408</v>
      </c>
      <c r="AB219" s="765">
        <v>0.68392307785597917</v>
      </c>
      <c r="AC219" s="765">
        <v>0.82127769670166195</v>
      </c>
      <c r="AD219" s="765">
        <v>1</v>
      </c>
      <c r="AH219" s="761">
        <v>2021</v>
      </c>
      <c r="AI219" s="822">
        <v>9.6268191856843533E-3</v>
      </c>
      <c r="AJ219" s="798">
        <v>2.7257111576721973E-2</v>
      </c>
      <c r="AK219" s="798">
        <v>4.4944032315910681E-2</v>
      </c>
      <c r="AL219" s="798">
        <v>7.2691922909942044E-2</v>
      </c>
      <c r="AM219" s="798">
        <v>0.12939577552522794</v>
      </c>
      <c r="AN219" s="798">
        <v>0.21779262698907073</v>
      </c>
      <c r="AO219" s="798">
        <v>0.31570304094229573</v>
      </c>
      <c r="AP219" s="798">
        <v>0.43913396379560943</v>
      </c>
      <c r="AQ219" s="798">
        <v>0.56530192347622554</v>
      </c>
      <c r="AR219" s="798">
        <v>0.69216829945070502</v>
      </c>
      <c r="AS219" s="798">
        <v>0.8436868829869566</v>
      </c>
      <c r="AT219" s="798">
        <v>1</v>
      </c>
      <c r="AX219" s="761">
        <v>2021</v>
      </c>
      <c r="AY219" s="837">
        <v>1.5479191316425741E-2</v>
      </c>
      <c r="AZ219" s="839">
        <v>3.3227017850712484E-2</v>
      </c>
      <c r="BA219" s="839">
        <v>5.4555275477133597E-2</v>
      </c>
      <c r="BB219" s="839">
        <v>7.9021554606718447E-2</v>
      </c>
      <c r="BC219" s="839">
        <v>0.13415299140902309</v>
      </c>
      <c r="BD219" s="839">
        <v>0.20256700447553885</v>
      </c>
      <c r="BE219" s="839">
        <v>0.30670301970265962</v>
      </c>
      <c r="BF219" s="839">
        <v>0.41707392355573847</v>
      </c>
      <c r="BG219" s="839">
        <v>0.54128813210556104</v>
      </c>
      <c r="BH219" s="839">
        <v>0.67478265342867427</v>
      </c>
      <c r="BI219" s="839">
        <v>0.81517053346365553</v>
      </c>
      <c r="BJ219" s="839">
        <v>1</v>
      </c>
      <c r="BL219" s="762"/>
      <c r="BM219" s="762"/>
      <c r="BN219" s="762"/>
      <c r="BO219" s="762"/>
      <c r="BP219" s="762"/>
      <c r="BQ219" s="762"/>
      <c r="BR219" s="762"/>
      <c r="BS219" s="762"/>
      <c r="BT219" s="762"/>
      <c r="BU219" s="762"/>
      <c r="BV219" s="762"/>
      <c r="BW219" s="762"/>
      <c r="BX219" s="762"/>
      <c r="BY219" s="762"/>
      <c r="BZ219" s="762"/>
      <c r="CA219" s="762"/>
      <c r="CB219" s="762"/>
      <c r="CC219" s="762"/>
      <c r="CD219" s="762"/>
      <c r="CE219" s="762"/>
      <c r="CF219" s="762"/>
      <c r="CG219" s="762"/>
      <c r="CH219" s="762"/>
      <c r="CI219" s="762"/>
      <c r="CJ219" s="762"/>
      <c r="CK219" s="762"/>
      <c r="CL219" s="762"/>
      <c r="CM219" s="762"/>
      <c r="CN219" s="762"/>
      <c r="CO219" s="762"/>
      <c r="CP219" s="762"/>
      <c r="CQ219" s="762"/>
      <c r="CR219" s="762"/>
      <c r="CS219" s="762"/>
      <c r="CT219" s="762"/>
      <c r="CU219" s="762"/>
      <c r="CV219" s="762"/>
      <c r="CW219" s="762"/>
      <c r="CX219" s="762"/>
      <c r="CY219" s="762"/>
      <c r="CZ219" s="762"/>
      <c r="DA219" s="762"/>
      <c r="DB219" s="762"/>
      <c r="DC219" s="762"/>
      <c r="DD219" s="762"/>
      <c r="DE219" s="762"/>
      <c r="DF219" s="762"/>
      <c r="DG219" s="762"/>
      <c r="DH219" s="762"/>
      <c r="DI219" s="762"/>
      <c r="DJ219" s="762"/>
      <c r="DK219" s="762"/>
      <c r="DL219" s="762"/>
      <c r="DM219" s="762"/>
      <c r="DN219" s="762"/>
      <c r="DO219" s="762"/>
      <c r="DP219" s="762"/>
      <c r="DQ219" s="762"/>
      <c r="DR219" s="762"/>
      <c r="DS219" s="762"/>
      <c r="DT219" s="762"/>
      <c r="DU219" s="762"/>
      <c r="DV219" s="762"/>
      <c r="DW219" s="762"/>
      <c r="DX219" s="762"/>
      <c r="DY219" s="762"/>
      <c r="DZ219" s="762"/>
      <c r="EA219" s="762"/>
      <c r="EB219" s="762"/>
      <c r="EC219" s="762"/>
      <c r="ED219" s="762"/>
      <c r="EE219" s="762"/>
      <c r="EF219" s="762"/>
      <c r="EG219" s="762"/>
    </row>
    <row r="220" spans="16:137" x14ac:dyDescent="0.25">
      <c r="R220" s="770">
        <v>2022</v>
      </c>
      <c r="S220" s="825">
        <v>5.1063723353402771E-2</v>
      </c>
      <c r="T220" s="779">
        <v>0.10357008354342707</v>
      </c>
      <c r="U220" s="779">
        <v>0.15910223398169007</v>
      </c>
      <c r="V220" s="779">
        <v>0.22085198524978775</v>
      </c>
      <c r="W220" s="779">
        <v>0.28794630786727243</v>
      </c>
      <c r="X220" s="779">
        <v>0.36095169440623892</v>
      </c>
      <c r="Y220" s="779">
        <v>0.44531082020485024</v>
      </c>
      <c r="Z220" s="779">
        <v>0.53367232644791973</v>
      </c>
      <c r="AA220" s="779">
        <v>0.63186296711193168</v>
      </c>
      <c r="AB220" s="779">
        <v>0.73546115397035794</v>
      </c>
      <c r="AC220" s="779">
        <v>0.86124924996350671</v>
      </c>
      <c r="AD220" s="779">
        <v>1</v>
      </c>
      <c r="AH220" s="770">
        <v>2022</v>
      </c>
      <c r="AI220" s="825">
        <v>5.1741232173603879E-2</v>
      </c>
      <c r="AJ220" s="779">
        <v>0.11735720817029707</v>
      </c>
      <c r="AK220" s="779">
        <v>0.18854235217375806</v>
      </c>
      <c r="AL220" s="779">
        <v>0.26057539718863004</v>
      </c>
      <c r="AM220" s="779">
        <v>0.33349488416997719</v>
      </c>
      <c r="AN220" s="779">
        <v>0.40681905117949779</v>
      </c>
      <c r="AO220" s="779">
        <v>0.48118382397575005</v>
      </c>
      <c r="AP220" s="779">
        <v>0.56123338764396258</v>
      </c>
      <c r="AQ220" s="779">
        <v>0.64448185058249841</v>
      </c>
      <c r="AR220" s="779">
        <v>0.73570540064768075</v>
      </c>
      <c r="AS220" s="779">
        <v>0.83178800162257416</v>
      </c>
      <c r="AT220" s="779">
        <v>1</v>
      </c>
      <c r="AX220" s="770">
        <v>2022</v>
      </c>
      <c r="AY220" s="840">
        <v>4.8162766156200701E-2</v>
      </c>
      <c r="AZ220" s="841">
        <v>0.10077497639048726</v>
      </c>
      <c r="BA220" s="841">
        <v>0.15491210095231431</v>
      </c>
      <c r="BB220" s="841">
        <v>0.21258436081989632</v>
      </c>
      <c r="BC220" s="841">
        <v>0.27744387248900992</v>
      </c>
      <c r="BD220" s="841">
        <v>0.35040515800671729</v>
      </c>
      <c r="BE220" s="841">
        <v>0.43314242401234604</v>
      </c>
      <c r="BF220" s="841">
        <v>0.52364022429676915</v>
      </c>
      <c r="BG220" s="841">
        <v>0.61829954777226004</v>
      </c>
      <c r="BH220" s="841">
        <v>0.71978632857787561</v>
      </c>
      <c r="BI220" s="841">
        <v>0.85312835641108109</v>
      </c>
      <c r="BJ220" s="841">
        <v>1</v>
      </c>
      <c r="BL220" s="762"/>
      <c r="BM220" s="762"/>
      <c r="BN220" s="762"/>
      <c r="BO220" s="762"/>
      <c r="BP220" s="762"/>
      <c r="BQ220" s="762"/>
      <c r="BR220" s="762"/>
      <c r="BS220" s="762"/>
      <c r="BT220" s="762"/>
      <c r="BU220" s="762"/>
      <c r="BV220" s="762"/>
      <c r="BW220" s="762"/>
      <c r="BX220" s="762"/>
      <c r="BY220" s="762"/>
      <c r="BZ220" s="762"/>
      <c r="CA220" s="762"/>
      <c r="CB220" s="762"/>
      <c r="CC220" s="762"/>
      <c r="CD220" s="762"/>
      <c r="CE220" s="762"/>
      <c r="CF220" s="762"/>
      <c r="CG220" s="762"/>
      <c r="CH220" s="762"/>
      <c r="CI220" s="762"/>
      <c r="CJ220" s="762"/>
      <c r="CK220" s="762"/>
      <c r="CL220" s="762"/>
      <c r="CM220" s="762"/>
      <c r="CN220" s="762"/>
      <c r="CO220" s="762"/>
      <c r="CP220" s="762"/>
      <c r="CQ220" s="762"/>
      <c r="CR220" s="762"/>
      <c r="CS220" s="762"/>
      <c r="CT220" s="762"/>
      <c r="CU220" s="762"/>
      <c r="CV220" s="762"/>
      <c r="CW220" s="762"/>
      <c r="CX220" s="762"/>
      <c r="CY220" s="762"/>
      <c r="CZ220" s="762"/>
      <c r="DA220" s="762"/>
      <c r="DB220" s="762"/>
      <c r="DC220" s="762"/>
      <c r="DD220" s="762"/>
      <c r="DE220" s="762"/>
      <c r="DF220" s="762"/>
      <c r="DG220" s="762"/>
      <c r="DH220" s="762"/>
      <c r="DI220" s="762"/>
      <c r="DJ220" s="762"/>
      <c r="DK220" s="762"/>
      <c r="DL220" s="762"/>
      <c r="DM220" s="762"/>
      <c r="DN220" s="762"/>
      <c r="DO220" s="762"/>
      <c r="DP220" s="762"/>
      <c r="DQ220" s="762"/>
      <c r="DR220" s="762"/>
      <c r="DS220" s="762"/>
      <c r="DT220" s="762"/>
      <c r="DU220" s="762"/>
      <c r="DV220" s="762"/>
      <c r="DW220" s="762"/>
      <c r="DX220" s="762"/>
      <c r="DY220" s="762"/>
      <c r="DZ220" s="762"/>
      <c r="EA220" s="762"/>
      <c r="EB220" s="762"/>
      <c r="EC220" s="762"/>
      <c r="ED220" s="762"/>
      <c r="EE220" s="762"/>
      <c r="EF220" s="762"/>
      <c r="EG220" s="762"/>
    </row>
    <row r="221" spans="16:137" ht="15.75" x14ac:dyDescent="0.25">
      <c r="P221" s="2115" t="s">
        <v>555</v>
      </c>
      <c r="Q221" s="810">
        <v>0.15917583516502287</v>
      </c>
      <c r="R221" s="761">
        <v>2017</v>
      </c>
      <c r="S221" s="826">
        <v>177625</v>
      </c>
      <c r="T221" s="794">
        <v>189432</v>
      </c>
      <c r="U221" s="794">
        <v>215743</v>
      </c>
      <c r="V221" s="794">
        <v>217530</v>
      </c>
      <c r="W221" s="794">
        <v>154374</v>
      </c>
      <c r="X221" s="794">
        <v>103788</v>
      </c>
      <c r="Y221" s="794">
        <v>80206</v>
      </c>
      <c r="Z221" s="794">
        <v>44299</v>
      </c>
      <c r="AA221" s="794">
        <v>124088</v>
      </c>
      <c r="AB221" s="794">
        <v>133395</v>
      </c>
      <c r="AC221" s="794">
        <v>196980</v>
      </c>
      <c r="AD221" s="794">
        <v>201582</v>
      </c>
      <c r="AF221" s="2115" t="s">
        <v>554</v>
      </c>
      <c r="AG221" s="810">
        <v>8.5276665759778214E-2</v>
      </c>
      <c r="AH221" s="809">
        <v>2017</v>
      </c>
      <c r="AI221" s="826">
        <v>5555</v>
      </c>
      <c r="AJ221" s="794">
        <v>29232</v>
      </c>
      <c r="AK221" s="794">
        <v>39840</v>
      </c>
      <c r="AL221" s="794">
        <v>37521</v>
      </c>
      <c r="AM221" s="794">
        <v>37430</v>
      </c>
      <c r="AN221" s="794">
        <v>35208</v>
      </c>
      <c r="AO221" s="794">
        <v>22010</v>
      </c>
      <c r="AP221" s="794">
        <v>14586</v>
      </c>
      <c r="AQ221" s="794">
        <v>10166</v>
      </c>
      <c r="AR221" s="794">
        <v>25728</v>
      </c>
      <c r="AS221" s="794">
        <v>32096</v>
      </c>
      <c r="AT221" s="794">
        <v>18776</v>
      </c>
      <c r="AV221" s="2115" t="s">
        <v>553</v>
      </c>
      <c r="AW221" s="810">
        <v>0.18192792368390054</v>
      </c>
      <c r="AX221" s="809">
        <v>2017</v>
      </c>
      <c r="AY221" s="826">
        <v>138740</v>
      </c>
      <c r="AZ221" s="794">
        <v>156024</v>
      </c>
      <c r="BA221" s="794">
        <v>179223</v>
      </c>
      <c r="BB221" s="794">
        <v>165078</v>
      </c>
      <c r="BC221" s="794">
        <v>131916</v>
      </c>
      <c r="BD221" s="794">
        <v>92052</v>
      </c>
      <c r="BE221" s="794">
        <v>71402</v>
      </c>
      <c r="BF221" s="794">
        <v>39437</v>
      </c>
      <c r="BG221" s="794">
        <v>103756</v>
      </c>
      <c r="BH221" s="794">
        <v>111955</v>
      </c>
      <c r="BI221" s="794">
        <v>148836</v>
      </c>
      <c r="BJ221" s="794">
        <v>177040</v>
      </c>
      <c r="BL221" s="762"/>
      <c r="BM221" s="762"/>
      <c r="BN221" s="762"/>
      <c r="BO221" s="762"/>
      <c r="BP221" s="762"/>
      <c r="BQ221" s="762"/>
      <c r="BR221" s="762"/>
      <c r="BS221" s="762"/>
      <c r="BT221" s="762"/>
      <c r="BU221" s="762"/>
      <c r="BV221" s="762"/>
      <c r="BW221" s="762"/>
      <c r="BX221" s="762"/>
      <c r="BY221" s="762"/>
      <c r="BZ221" s="762"/>
      <c r="CA221" s="762"/>
      <c r="CB221" s="762"/>
      <c r="CC221" s="762"/>
      <c r="CD221" s="762"/>
      <c r="CE221" s="762"/>
      <c r="CF221" s="762"/>
      <c r="CG221" s="762"/>
      <c r="CH221" s="762"/>
      <c r="CI221" s="762"/>
      <c r="CJ221" s="762"/>
      <c r="CK221" s="762"/>
      <c r="CL221" s="762"/>
      <c r="CM221" s="762"/>
      <c r="CN221" s="762"/>
      <c r="CO221" s="762"/>
      <c r="CP221" s="762"/>
      <c r="CQ221" s="762"/>
      <c r="CR221" s="762"/>
      <c r="CS221" s="762"/>
      <c r="CT221" s="762"/>
      <c r="CU221" s="762"/>
      <c r="CV221" s="762"/>
      <c r="CW221" s="762"/>
      <c r="CX221" s="762"/>
      <c r="CY221" s="762"/>
      <c r="CZ221" s="762"/>
      <c r="DA221" s="762"/>
      <c r="DB221" s="762"/>
      <c r="DC221" s="762"/>
      <c r="DD221" s="762"/>
      <c r="DE221" s="762"/>
      <c r="DF221" s="762"/>
      <c r="DG221" s="762"/>
      <c r="DH221" s="762"/>
      <c r="DI221" s="762"/>
      <c r="DJ221" s="762"/>
      <c r="DK221" s="762"/>
      <c r="DL221" s="762"/>
      <c r="DM221" s="762"/>
      <c r="DN221" s="762"/>
      <c r="DO221" s="762"/>
      <c r="DP221" s="762"/>
      <c r="DQ221" s="762"/>
      <c r="DR221" s="762"/>
      <c r="DS221" s="762"/>
      <c r="DT221" s="762"/>
      <c r="DU221" s="762"/>
      <c r="DV221" s="762"/>
      <c r="DW221" s="762"/>
      <c r="DX221" s="762"/>
      <c r="DY221" s="762"/>
      <c r="DZ221" s="762"/>
      <c r="EA221" s="762"/>
      <c r="EB221" s="762"/>
      <c r="EC221" s="762"/>
      <c r="ED221" s="762"/>
      <c r="EE221" s="762"/>
      <c r="EF221" s="762"/>
      <c r="EG221" s="762"/>
    </row>
    <row r="222" spans="16:137" ht="15.75" x14ac:dyDescent="0.25">
      <c r="P222" s="2116"/>
      <c r="Q222" s="811">
        <v>0.1523340141142383</v>
      </c>
      <c r="R222" s="761">
        <v>2018</v>
      </c>
      <c r="S222" s="826">
        <v>278088</v>
      </c>
      <c r="T222" s="794">
        <v>295180</v>
      </c>
      <c r="U222" s="794">
        <v>299035</v>
      </c>
      <c r="V222" s="794">
        <v>308799</v>
      </c>
      <c r="W222" s="794">
        <v>187515</v>
      </c>
      <c r="X222" s="794">
        <v>144459</v>
      </c>
      <c r="Y222" s="794">
        <v>117930</v>
      </c>
      <c r="Z222" s="794">
        <v>59314</v>
      </c>
      <c r="AA222" s="794">
        <v>161680</v>
      </c>
      <c r="AB222" s="794">
        <v>279408</v>
      </c>
      <c r="AC222" s="794">
        <v>221574</v>
      </c>
      <c r="AD222" s="794">
        <v>253561</v>
      </c>
      <c r="AF222" s="2116"/>
      <c r="AG222" s="811">
        <v>0.12386785106862552</v>
      </c>
      <c r="AH222" s="809">
        <v>2018</v>
      </c>
      <c r="AI222" s="826">
        <v>49044</v>
      </c>
      <c r="AJ222" s="794">
        <v>27370</v>
      </c>
      <c r="AK222" s="794">
        <v>40887</v>
      </c>
      <c r="AL222" s="794">
        <v>45859</v>
      </c>
      <c r="AM222" s="794">
        <v>33810</v>
      </c>
      <c r="AN222" s="794">
        <v>30174</v>
      </c>
      <c r="AO222" s="794">
        <v>15072</v>
      </c>
      <c r="AP222" s="794">
        <v>7887</v>
      </c>
      <c r="AQ222" s="794">
        <v>43680</v>
      </c>
      <c r="AR222" s="794">
        <v>37384</v>
      </c>
      <c r="AS222" s="794">
        <v>19416</v>
      </c>
      <c r="AT222" s="794">
        <v>24000</v>
      </c>
      <c r="AV222" s="2116"/>
      <c r="AW222" s="811">
        <v>0.16301106786235764</v>
      </c>
      <c r="AX222" s="809">
        <v>2018</v>
      </c>
      <c r="AY222" s="826">
        <v>229044</v>
      </c>
      <c r="AZ222" s="794">
        <v>240440</v>
      </c>
      <c r="BA222" s="794">
        <v>249062</v>
      </c>
      <c r="BB222" s="794">
        <v>271278</v>
      </c>
      <c r="BC222" s="794">
        <v>163365</v>
      </c>
      <c r="BD222" s="794">
        <v>129372</v>
      </c>
      <c r="BE222" s="794">
        <v>51429</v>
      </c>
      <c r="BF222" s="794">
        <v>102854</v>
      </c>
      <c r="BG222" s="794">
        <v>144208</v>
      </c>
      <c r="BH222" s="794">
        <v>211771</v>
      </c>
      <c r="BI222" s="794">
        <v>182742</v>
      </c>
      <c r="BJ222" s="794">
        <v>241784</v>
      </c>
      <c r="BL222" s="762"/>
      <c r="BM222" s="762"/>
      <c r="BN222" s="762"/>
      <c r="BO222" s="762"/>
      <c r="BP222" s="762"/>
      <c r="BQ222" s="762"/>
      <c r="BR222" s="762"/>
      <c r="BS222" s="762"/>
      <c r="BT222" s="762"/>
      <c r="BU222" s="762"/>
      <c r="BV222" s="762"/>
      <c r="BW222" s="762"/>
      <c r="BX222" s="762"/>
      <c r="BY222" s="762"/>
      <c r="BZ222" s="762"/>
      <c r="CA222" s="762"/>
      <c r="CB222" s="762"/>
      <c r="CC222" s="762"/>
      <c r="CD222" s="762"/>
      <c r="CE222" s="762"/>
      <c r="CF222" s="762"/>
      <c r="CG222" s="762"/>
      <c r="CH222" s="762"/>
      <c r="CI222" s="762"/>
      <c r="CJ222" s="762"/>
      <c r="CK222" s="762"/>
      <c r="CL222" s="762"/>
      <c r="CM222" s="762"/>
      <c r="CN222" s="762"/>
      <c r="CO222" s="762"/>
      <c r="CP222" s="762"/>
      <c r="CQ222" s="762"/>
      <c r="CR222" s="762"/>
      <c r="CS222" s="762"/>
      <c r="CT222" s="762"/>
      <c r="CU222" s="762"/>
      <c r="CV222" s="762"/>
      <c r="CW222" s="762"/>
      <c r="CX222" s="762"/>
      <c r="CY222" s="762"/>
      <c r="CZ222" s="762"/>
      <c r="DA222" s="762"/>
      <c r="DB222" s="762"/>
      <c r="DC222" s="762"/>
      <c r="DD222" s="762"/>
      <c r="DE222" s="762"/>
      <c r="DF222" s="762"/>
      <c r="DG222" s="762"/>
      <c r="DH222" s="762"/>
      <c r="DI222" s="762"/>
      <c r="DJ222" s="762"/>
      <c r="DK222" s="762"/>
      <c r="DL222" s="762"/>
      <c r="DM222" s="762"/>
      <c r="DN222" s="762"/>
      <c r="DO222" s="762"/>
      <c r="DP222" s="762"/>
      <c r="DQ222" s="762"/>
      <c r="DR222" s="762"/>
      <c r="DS222" s="762"/>
      <c r="DT222" s="762"/>
      <c r="DU222" s="762"/>
      <c r="DV222" s="762"/>
      <c r="DW222" s="762"/>
      <c r="DX222" s="762"/>
      <c r="DY222" s="762"/>
      <c r="DZ222" s="762"/>
      <c r="EA222" s="762"/>
      <c r="EB222" s="762"/>
      <c r="EC222" s="762"/>
      <c r="ED222" s="762"/>
      <c r="EE222" s="762"/>
      <c r="EF222" s="762"/>
      <c r="EG222" s="762"/>
    </row>
    <row r="223" spans="16:137" ht="15.75" x14ac:dyDescent="0.25">
      <c r="P223" s="2116"/>
      <c r="Q223" s="811">
        <v>0.19205077845291429</v>
      </c>
      <c r="R223" s="761">
        <v>2019</v>
      </c>
      <c r="S223" s="826">
        <v>281673</v>
      </c>
      <c r="T223" s="794">
        <v>270824</v>
      </c>
      <c r="U223" s="794">
        <v>260271</v>
      </c>
      <c r="V223" s="794">
        <v>240072</v>
      </c>
      <c r="W223" s="794">
        <v>190215</v>
      </c>
      <c r="X223" s="794">
        <v>145143</v>
      </c>
      <c r="Y223" s="794">
        <v>107800</v>
      </c>
      <c r="Z223" s="794">
        <v>61864</v>
      </c>
      <c r="AA223" s="794">
        <v>158432</v>
      </c>
      <c r="AB223" s="794">
        <v>208470</v>
      </c>
      <c r="AC223" s="794">
        <v>277050</v>
      </c>
      <c r="AD223" s="794">
        <v>150696</v>
      </c>
      <c r="AF223" s="2116"/>
      <c r="AG223" s="811">
        <v>0.10684928679674732</v>
      </c>
      <c r="AH223" s="809">
        <v>2019</v>
      </c>
      <c r="AI223" s="826">
        <v>35343</v>
      </c>
      <c r="AJ223" s="794">
        <v>11706</v>
      </c>
      <c r="AK223" s="794">
        <v>45456</v>
      </c>
      <c r="AL223" s="794">
        <v>38970</v>
      </c>
      <c r="AM223" s="794">
        <v>28596</v>
      </c>
      <c r="AN223" s="794">
        <v>24640</v>
      </c>
      <c r="AO223" s="794">
        <v>32512</v>
      </c>
      <c r="AP223" s="794">
        <v>7025</v>
      </c>
      <c r="AQ223" s="794">
        <v>41679</v>
      </c>
      <c r="AR223" s="794">
        <v>15918</v>
      </c>
      <c r="AS223" s="794">
        <v>29421</v>
      </c>
      <c r="AT223" s="794">
        <v>19932</v>
      </c>
      <c r="AV223" s="2116"/>
      <c r="AW223" s="811">
        <v>0.16916027083525842</v>
      </c>
      <c r="AX223" s="809">
        <v>2019</v>
      </c>
      <c r="AY223" s="826">
        <v>246330</v>
      </c>
      <c r="AZ223" s="794">
        <v>224000</v>
      </c>
      <c r="BA223" s="794">
        <v>238476</v>
      </c>
      <c r="BB223" s="794">
        <v>182394</v>
      </c>
      <c r="BC223" s="794">
        <v>166385</v>
      </c>
      <c r="BD223" s="794">
        <v>130359</v>
      </c>
      <c r="BE223" s="794">
        <v>99672</v>
      </c>
      <c r="BF223" s="794">
        <v>54839</v>
      </c>
      <c r="BG223" s="794">
        <v>143280</v>
      </c>
      <c r="BH223" s="794">
        <v>206073</v>
      </c>
      <c r="BI223" s="794">
        <v>258522</v>
      </c>
      <c r="BJ223" s="794">
        <v>245830</v>
      </c>
      <c r="BL223" s="762"/>
      <c r="BM223" s="762"/>
      <c r="BN223" s="762"/>
      <c r="BO223" s="762"/>
      <c r="BP223" s="762"/>
      <c r="BQ223" s="762"/>
      <c r="BR223" s="762"/>
      <c r="BS223" s="762"/>
      <c r="BT223" s="762"/>
      <c r="BU223" s="762"/>
      <c r="BV223" s="762"/>
      <c r="BW223" s="762"/>
      <c r="BX223" s="762"/>
      <c r="BY223" s="762"/>
      <c r="BZ223" s="762"/>
      <c r="CA223" s="762"/>
      <c r="CB223" s="762"/>
      <c r="CC223" s="762"/>
      <c r="CD223" s="762"/>
      <c r="CE223" s="762"/>
      <c r="CF223" s="762"/>
      <c r="CG223" s="762"/>
      <c r="CH223" s="762"/>
      <c r="CI223" s="762"/>
      <c r="CJ223" s="762"/>
      <c r="CK223" s="762"/>
      <c r="CL223" s="762"/>
      <c r="CM223" s="762"/>
      <c r="CN223" s="762"/>
      <c r="CO223" s="762"/>
      <c r="CP223" s="762"/>
      <c r="CQ223" s="762"/>
      <c r="CR223" s="762"/>
      <c r="CS223" s="762"/>
      <c r="CT223" s="762"/>
      <c r="CU223" s="762"/>
      <c r="CV223" s="762"/>
      <c r="CW223" s="762"/>
      <c r="CX223" s="762"/>
      <c r="CY223" s="762"/>
      <c r="CZ223" s="762"/>
      <c r="DA223" s="762"/>
      <c r="DB223" s="762"/>
      <c r="DC223" s="762"/>
      <c r="DD223" s="762"/>
      <c r="DE223" s="762"/>
      <c r="DF223" s="762"/>
      <c r="DG223" s="762"/>
      <c r="DH223" s="762"/>
      <c r="DI223" s="762"/>
      <c r="DJ223" s="762"/>
      <c r="DK223" s="762"/>
      <c r="DL223" s="762"/>
      <c r="DM223" s="762"/>
      <c r="DN223" s="762"/>
      <c r="DO223" s="762"/>
      <c r="DP223" s="762"/>
      <c r="DQ223" s="762"/>
      <c r="DR223" s="762"/>
      <c r="DS223" s="762"/>
      <c r="DT223" s="762"/>
      <c r="DU223" s="762"/>
      <c r="DV223" s="762"/>
      <c r="DW223" s="762"/>
      <c r="DX223" s="762"/>
      <c r="DY223" s="762"/>
      <c r="DZ223" s="762"/>
      <c r="EA223" s="762"/>
      <c r="EB223" s="762"/>
      <c r="EC223" s="762"/>
      <c r="ED223" s="762"/>
      <c r="EE223" s="762"/>
      <c r="EF223" s="762"/>
      <c r="EG223" s="762"/>
    </row>
    <row r="224" spans="16:137" ht="15.75" x14ac:dyDescent="0.25">
      <c r="P224" s="2116"/>
      <c r="Q224" s="811">
        <v>0.31837243553523942</v>
      </c>
      <c r="R224" s="761">
        <v>2020</v>
      </c>
      <c r="S224" s="826">
        <v>30507</v>
      </c>
      <c r="T224" s="794">
        <v>58398</v>
      </c>
      <c r="U224" s="794">
        <v>88690</v>
      </c>
      <c r="V224" s="794">
        <v>51132</v>
      </c>
      <c r="W224" s="794">
        <v>52525</v>
      </c>
      <c r="X224" s="794">
        <v>96168</v>
      </c>
      <c r="Y224" s="794">
        <v>82768</v>
      </c>
      <c r="Z224" s="794">
        <v>86247</v>
      </c>
      <c r="AA224" s="794">
        <v>100540</v>
      </c>
      <c r="AB224" s="794">
        <v>105630</v>
      </c>
      <c r="AC224" s="794">
        <v>86229</v>
      </c>
      <c r="AD224" s="794">
        <v>62830</v>
      </c>
      <c r="AF224" s="2116"/>
      <c r="AG224" s="811">
        <v>0.48562658125014502</v>
      </c>
      <c r="AH224" s="809">
        <v>2020</v>
      </c>
      <c r="AI224" s="826">
        <v>19420</v>
      </c>
      <c r="AJ224" s="794">
        <v>21540</v>
      </c>
      <c r="AK224" s="794">
        <v>11768</v>
      </c>
      <c r="AL224" s="794">
        <v>792</v>
      </c>
      <c r="AM224" s="794">
        <v>4851</v>
      </c>
      <c r="AN224" s="794">
        <v>19460</v>
      </c>
      <c r="AO224" s="794">
        <v>20040</v>
      </c>
      <c r="AP224" s="794">
        <v>11192</v>
      </c>
      <c r="AQ224" s="794">
        <v>14672</v>
      </c>
      <c r="AR224" s="794">
        <v>16476</v>
      </c>
      <c r="AS224" s="794">
        <v>8505</v>
      </c>
      <c r="AT224" s="794">
        <v>5790</v>
      </c>
      <c r="AV224" s="2116"/>
      <c r="AW224" s="811">
        <v>0.30555157094917662</v>
      </c>
      <c r="AX224" s="809">
        <v>2020</v>
      </c>
      <c r="AY224" s="826">
        <v>26623</v>
      </c>
      <c r="AZ224" s="794">
        <v>51218</v>
      </c>
      <c r="BA224" s="794">
        <v>78393</v>
      </c>
      <c r="BB224" s="794">
        <v>50340</v>
      </c>
      <c r="BC224" s="794">
        <v>47674</v>
      </c>
      <c r="BD224" s="794">
        <v>73928</v>
      </c>
      <c r="BE224" s="794">
        <v>56048</v>
      </c>
      <c r="BF224" s="794">
        <v>52671</v>
      </c>
      <c r="BG224" s="794">
        <v>76632</v>
      </c>
      <c r="BH224" s="794">
        <v>67430</v>
      </c>
      <c r="BI224" s="794">
        <v>77724</v>
      </c>
      <c r="BJ224" s="794">
        <v>57040</v>
      </c>
      <c r="BL224" s="762"/>
      <c r="BM224" s="762"/>
      <c r="BN224" s="762"/>
      <c r="BO224" s="762"/>
      <c r="BP224" s="762"/>
      <c r="BQ224" s="762"/>
      <c r="BR224" s="762"/>
      <c r="BS224" s="762"/>
      <c r="BT224" s="762"/>
      <c r="BU224" s="762"/>
      <c r="BV224" s="762"/>
      <c r="BW224" s="762"/>
      <c r="BX224" s="762"/>
      <c r="BY224" s="762"/>
      <c r="BZ224" s="762"/>
      <c r="CA224" s="762"/>
      <c r="CB224" s="762"/>
      <c r="CC224" s="762"/>
      <c r="CD224" s="762"/>
      <c r="CE224" s="762"/>
      <c r="CF224" s="762"/>
      <c r="CG224" s="762"/>
      <c r="CH224" s="762"/>
      <c r="CI224" s="762"/>
      <c r="CJ224" s="762"/>
      <c r="CK224" s="762"/>
      <c r="CL224" s="762"/>
      <c r="CM224" s="762"/>
      <c r="CN224" s="762"/>
      <c r="CO224" s="762"/>
      <c r="CP224" s="762"/>
      <c r="CQ224" s="762"/>
      <c r="CR224" s="762"/>
      <c r="CS224" s="762"/>
      <c r="CT224" s="762"/>
      <c r="CU224" s="762"/>
      <c r="CV224" s="762"/>
      <c r="CW224" s="762"/>
      <c r="CX224" s="762"/>
      <c r="CY224" s="762"/>
      <c r="CZ224" s="762"/>
      <c r="DA224" s="762"/>
      <c r="DB224" s="762"/>
      <c r="DC224" s="762"/>
      <c r="DD224" s="762"/>
      <c r="DE224" s="762"/>
      <c r="DF224" s="762"/>
      <c r="DG224" s="762"/>
      <c r="DH224" s="762"/>
      <c r="DI224" s="762"/>
      <c r="DJ224" s="762"/>
      <c r="DK224" s="762"/>
      <c r="DL224" s="762"/>
      <c r="DM224" s="762"/>
      <c r="DN224" s="762"/>
      <c r="DO224" s="762"/>
      <c r="DP224" s="762"/>
      <c r="DQ224" s="762"/>
      <c r="DR224" s="762"/>
      <c r="DS224" s="762"/>
      <c r="DT224" s="762"/>
      <c r="DU224" s="762"/>
      <c r="DV224" s="762"/>
      <c r="DW224" s="762"/>
      <c r="DX224" s="762"/>
      <c r="DY224" s="762"/>
      <c r="DZ224" s="762"/>
      <c r="EA224" s="762"/>
      <c r="EB224" s="762"/>
      <c r="EC224" s="762"/>
      <c r="ED224" s="762"/>
      <c r="EE224" s="762"/>
      <c r="EF224" s="762"/>
      <c r="EG224" s="762"/>
    </row>
    <row r="225" spans="16:137" ht="15.75" x14ac:dyDescent="0.25">
      <c r="P225" s="2116"/>
      <c r="Q225" s="811">
        <v>0.36597545347600924</v>
      </c>
      <c r="R225" s="761">
        <v>2021</v>
      </c>
      <c r="S225" s="826">
        <v>43560</v>
      </c>
      <c r="T225" s="794">
        <v>47352</v>
      </c>
      <c r="U225" s="794">
        <v>56034</v>
      </c>
      <c r="V225" s="794">
        <v>50800</v>
      </c>
      <c r="W225" s="794">
        <v>109768</v>
      </c>
      <c r="X225" s="794">
        <v>125874</v>
      </c>
      <c r="Y225" s="794">
        <v>101922</v>
      </c>
      <c r="Z225" s="794">
        <v>44210</v>
      </c>
      <c r="AA225" s="794">
        <v>123468</v>
      </c>
      <c r="AB225" s="794">
        <v>67954</v>
      </c>
      <c r="AC225" s="794">
        <v>159852</v>
      </c>
      <c r="AD225" s="794">
        <v>133910</v>
      </c>
      <c r="AF225" s="2116"/>
      <c r="AG225" s="811">
        <v>0.35704960014094156</v>
      </c>
      <c r="AH225" s="809">
        <v>2021</v>
      </c>
      <c r="AI225" s="826">
        <v>6120</v>
      </c>
      <c r="AJ225" s="794">
        <v>9370</v>
      </c>
      <c r="AK225" s="794">
        <v>13230</v>
      </c>
      <c r="AL225" s="794">
        <v>10274</v>
      </c>
      <c r="AM225" s="794">
        <v>24032</v>
      </c>
      <c r="AN225" s="794">
        <v>32781</v>
      </c>
      <c r="AO225" s="794">
        <v>26736</v>
      </c>
      <c r="AP225" s="794">
        <v>8281</v>
      </c>
      <c r="AQ225" s="794">
        <v>20163</v>
      </c>
      <c r="AR225" s="794">
        <v>16054</v>
      </c>
      <c r="AS225" s="794">
        <v>31122</v>
      </c>
      <c r="AT225" s="794">
        <v>32695</v>
      </c>
      <c r="AV225" s="2116"/>
      <c r="AW225" s="811">
        <v>0.37099645043469309</v>
      </c>
      <c r="AX225" s="809">
        <v>2021</v>
      </c>
      <c r="AY225" s="826">
        <v>37950</v>
      </c>
      <c r="AZ225" s="794">
        <v>36108</v>
      </c>
      <c r="BA225" s="794">
        <v>42804</v>
      </c>
      <c r="BB225" s="794">
        <v>41460</v>
      </c>
      <c r="BC225" s="794">
        <v>85736</v>
      </c>
      <c r="BD225" s="794">
        <v>93093</v>
      </c>
      <c r="BE225" s="794">
        <v>54580</v>
      </c>
      <c r="BF225" s="794">
        <v>35929</v>
      </c>
      <c r="BG225" s="794">
        <v>96584</v>
      </c>
      <c r="BH225" s="794">
        <v>77850</v>
      </c>
      <c r="BI225" s="794">
        <v>107275</v>
      </c>
      <c r="BJ225" s="794">
        <v>121458</v>
      </c>
      <c r="BL225" s="762"/>
      <c r="BM225" s="762"/>
      <c r="BN225" s="762"/>
      <c r="BO225" s="762"/>
      <c r="BP225" s="762"/>
      <c r="BQ225" s="762"/>
      <c r="BR225" s="762"/>
      <c r="BS225" s="762"/>
      <c r="BT225" s="762"/>
      <c r="BU225" s="762"/>
      <c r="BV225" s="762"/>
      <c r="BW225" s="762"/>
      <c r="BX225" s="762"/>
      <c r="BY225" s="762"/>
      <c r="BZ225" s="762"/>
      <c r="CA225" s="762"/>
      <c r="CB225" s="762"/>
      <c r="CC225" s="762"/>
      <c r="CD225" s="762"/>
      <c r="CE225" s="762"/>
      <c r="CF225" s="762"/>
      <c r="CG225" s="762"/>
      <c r="CH225" s="762"/>
      <c r="CI225" s="762"/>
      <c r="CJ225" s="762"/>
      <c r="CK225" s="762"/>
      <c r="CL225" s="762"/>
      <c r="CM225" s="762"/>
      <c r="CN225" s="762"/>
      <c r="CO225" s="762"/>
      <c r="CP225" s="762"/>
      <c r="CQ225" s="762"/>
      <c r="CR225" s="762"/>
      <c r="CS225" s="762"/>
      <c r="CT225" s="762"/>
      <c r="CU225" s="762"/>
      <c r="CV225" s="762"/>
      <c r="CW225" s="762"/>
      <c r="CX225" s="762"/>
      <c r="CY225" s="762"/>
      <c r="CZ225" s="762"/>
      <c r="DA225" s="762"/>
      <c r="DB225" s="762"/>
      <c r="DC225" s="762"/>
      <c r="DD225" s="762"/>
      <c r="DE225" s="762"/>
      <c r="DF225" s="762"/>
      <c r="DG225" s="762"/>
      <c r="DH225" s="762"/>
      <c r="DI225" s="762"/>
      <c r="DJ225" s="762"/>
      <c r="DK225" s="762"/>
      <c r="DL225" s="762"/>
      <c r="DM225" s="762"/>
      <c r="DN225" s="762"/>
      <c r="DO225" s="762"/>
      <c r="DP225" s="762"/>
      <c r="DQ225" s="762"/>
      <c r="DR225" s="762"/>
      <c r="DS225" s="762"/>
      <c r="DT225" s="762"/>
      <c r="DU225" s="762"/>
      <c r="DV225" s="762"/>
      <c r="DW225" s="762"/>
      <c r="DX225" s="762"/>
      <c r="DY225" s="762"/>
      <c r="DZ225" s="762"/>
      <c r="EA225" s="762"/>
      <c r="EB225" s="762"/>
      <c r="EC225" s="762"/>
      <c r="ED225" s="762"/>
      <c r="EE225" s="762"/>
      <c r="EF225" s="762"/>
      <c r="EG225" s="762"/>
    </row>
    <row r="226" spans="16:137" ht="15.75" x14ac:dyDescent="0.25">
      <c r="P226" s="2117"/>
      <c r="Q226" s="812">
        <v>0.18482624231660261</v>
      </c>
      <c r="R226" s="770">
        <v>2022</v>
      </c>
      <c r="S226" s="827">
        <v>246620</v>
      </c>
      <c r="T226" s="791">
        <v>261648</v>
      </c>
      <c r="U226" s="791">
        <v>237120</v>
      </c>
      <c r="V226" s="791">
        <v>229192</v>
      </c>
      <c r="W226" s="791">
        <v>216126</v>
      </c>
      <c r="X226" s="791">
        <v>132708</v>
      </c>
      <c r="Y226" s="791">
        <v>107422</v>
      </c>
      <c r="Z226" s="791">
        <v>59246</v>
      </c>
      <c r="AA226" s="791">
        <v>167708</v>
      </c>
      <c r="AB226" s="791">
        <v>188650</v>
      </c>
      <c r="AC226" s="791">
        <v>218211</v>
      </c>
      <c r="AD226" s="791">
        <v>237302.01</v>
      </c>
      <c r="AF226" s="2117"/>
      <c r="AG226" s="812">
        <v>0.14784623507862826</v>
      </c>
      <c r="AH226" s="815">
        <v>2022</v>
      </c>
      <c r="AI226" s="827">
        <v>32220</v>
      </c>
      <c r="AJ226" s="791">
        <v>33642</v>
      </c>
      <c r="AK226" s="791">
        <v>37455</v>
      </c>
      <c r="AL226" s="791">
        <v>17280</v>
      </c>
      <c r="AM226" s="791">
        <v>9972</v>
      </c>
      <c r="AN226" s="791">
        <v>8729</v>
      </c>
      <c r="AO226" s="791">
        <v>36940</v>
      </c>
      <c r="AP226" s="791">
        <v>20770</v>
      </c>
      <c r="AQ226" s="791">
        <v>23154</v>
      </c>
      <c r="AR226" s="791">
        <v>30272</v>
      </c>
      <c r="AS226" s="791">
        <v>26635</v>
      </c>
      <c r="AT226" s="791">
        <v>14201.55</v>
      </c>
      <c r="AV226" s="2117"/>
      <c r="AW226" s="812">
        <v>0.20128664735250679</v>
      </c>
      <c r="AX226" s="815">
        <v>2022</v>
      </c>
      <c r="AY226" s="827">
        <v>217085</v>
      </c>
      <c r="AZ226" s="791">
        <v>216792</v>
      </c>
      <c r="BA226" s="791">
        <v>203070</v>
      </c>
      <c r="BB226" s="791">
        <v>194632</v>
      </c>
      <c r="BC226" s="791">
        <v>186210</v>
      </c>
      <c r="BD226" s="791">
        <v>142028</v>
      </c>
      <c r="BE226" s="791">
        <v>100034</v>
      </c>
      <c r="BF226" s="791">
        <v>55092</v>
      </c>
      <c r="BG226" s="791">
        <v>114204</v>
      </c>
      <c r="BH226" s="791">
        <v>169730</v>
      </c>
      <c r="BI226" s="791">
        <v>191576</v>
      </c>
      <c r="BJ226" s="791">
        <v>194697.36000000002</v>
      </c>
      <c r="BL226" s="762"/>
      <c r="BM226" s="762"/>
      <c r="BN226" s="762"/>
      <c r="BO226" s="762"/>
      <c r="BP226" s="762"/>
      <c r="BQ226" s="762"/>
      <c r="BR226" s="762"/>
      <c r="BS226" s="762"/>
      <c r="BT226" s="762"/>
      <c r="BU226" s="762"/>
      <c r="BV226" s="762"/>
      <c r="BW226" s="762"/>
      <c r="BX226" s="762"/>
      <c r="BY226" s="762"/>
      <c r="BZ226" s="762"/>
      <c r="CA226" s="762"/>
      <c r="CB226" s="762"/>
      <c r="CC226" s="762"/>
      <c r="CD226" s="762"/>
      <c r="CE226" s="762"/>
      <c r="CF226" s="762"/>
      <c r="CG226" s="762"/>
      <c r="CH226" s="762"/>
      <c r="CI226" s="762"/>
      <c r="CJ226" s="762"/>
      <c r="CK226" s="762"/>
      <c r="CL226" s="762"/>
      <c r="CM226" s="762"/>
      <c r="CN226" s="762"/>
      <c r="CO226" s="762"/>
      <c r="CP226" s="762"/>
      <c r="CQ226" s="762"/>
      <c r="CR226" s="762"/>
      <c r="CS226" s="762"/>
      <c r="CT226" s="762"/>
      <c r="CU226" s="762"/>
      <c r="CV226" s="762"/>
      <c r="CW226" s="762"/>
      <c r="CX226" s="762"/>
      <c r="CY226" s="762"/>
      <c r="CZ226" s="762"/>
      <c r="DA226" s="762"/>
      <c r="DB226" s="762"/>
      <c r="DC226" s="762"/>
      <c r="DD226" s="762"/>
      <c r="DE226" s="762"/>
      <c r="DF226" s="762"/>
      <c r="DG226" s="762"/>
      <c r="DH226" s="762"/>
      <c r="DI226" s="762"/>
      <c r="DJ226" s="762"/>
      <c r="DK226" s="762"/>
      <c r="DL226" s="762"/>
      <c r="DM226" s="762"/>
      <c r="DN226" s="762"/>
      <c r="DO226" s="762"/>
      <c r="DP226" s="762"/>
      <c r="DQ226" s="762"/>
      <c r="DR226" s="762"/>
      <c r="DS226" s="762"/>
      <c r="DT226" s="762"/>
      <c r="DU226" s="762"/>
      <c r="DV226" s="762"/>
      <c r="DW226" s="762"/>
      <c r="DX226" s="762"/>
      <c r="DY226" s="762"/>
      <c r="DZ226" s="762"/>
      <c r="EA226" s="762"/>
      <c r="EB226" s="762"/>
      <c r="EC226" s="762"/>
      <c r="ED226" s="762"/>
      <c r="EE226" s="762"/>
      <c r="EF226" s="762"/>
      <c r="EG226" s="762"/>
    </row>
    <row r="227" spans="16:137" x14ac:dyDescent="0.25">
      <c r="BL227" s="762"/>
      <c r="BM227" s="762"/>
      <c r="BN227" s="762"/>
      <c r="BO227" s="762"/>
      <c r="BP227" s="762"/>
      <c r="BQ227" s="762"/>
      <c r="BR227" s="762"/>
      <c r="BS227" s="762"/>
      <c r="BT227" s="762"/>
      <c r="BU227" s="762"/>
      <c r="BV227" s="762"/>
      <c r="BW227" s="762"/>
      <c r="BX227" s="762"/>
      <c r="BY227" s="762"/>
      <c r="BZ227" s="762"/>
      <c r="CA227" s="762"/>
      <c r="CB227" s="762"/>
      <c r="CC227" s="762"/>
      <c r="CD227" s="762"/>
      <c r="CE227" s="762"/>
      <c r="CF227" s="762"/>
      <c r="CG227" s="762"/>
      <c r="CH227" s="762"/>
      <c r="CI227" s="762"/>
      <c r="CJ227" s="762"/>
      <c r="CK227" s="762"/>
      <c r="CL227" s="762"/>
      <c r="CM227" s="762"/>
      <c r="CN227" s="762"/>
      <c r="CO227" s="762"/>
      <c r="CP227" s="762"/>
      <c r="CQ227" s="762"/>
      <c r="CR227" s="762"/>
      <c r="CS227" s="762"/>
      <c r="CT227" s="762"/>
      <c r="CU227" s="762"/>
      <c r="CV227" s="762"/>
      <c r="CW227" s="762"/>
      <c r="CX227" s="762"/>
      <c r="CY227" s="762"/>
      <c r="CZ227" s="762"/>
      <c r="DA227" s="762"/>
      <c r="DB227" s="762"/>
      <c r="DC227" s="762"/>
      <c r="DD227" s="762"/>
      <c r="DE227" s="762"/>
      <c r="DF227" s="762"/>
      <c r="DG227" s="762"/>
      <c r="DH227" s="762"/>
      <c r="DI227" s="762"/>
      <c r="DJ227" s="762"/>
      <c r="DK227" s="762"/>
      <c r="DL227" s="762"/>
      <c r="DM227" s="762"/>
      <c r="DN227" s="762"/>
      <c r="DO227" s="762"/>
      <c r="DP227" s="762"/>
      <c r="DQ227" s="762"/>
      <c r="DR227" s="762"/>
      <c r="DS227" s="762"/>
      <c r="DT227" s="762"/>
      <c r="DU227" s="762"/>
      <c r="DV227" s="762"/>
      <c r="DW227" s="762"/>
      <c r="DX227" s="762"/>
      <c r="DY227" s="762"/>
      <c r="DZ227" s="762"/>
      <c r="EA227" s="762"/>
      <c r="EB227" s="762"/>
      <c r="EC227" s="762"/>
      <c r="ED227" s="762"/>
      <c r="EE227" s="762"/>
      <c r="EF227" s="762"/>
      <c r="EG227" s="762"/>
    </row>
    <row r="228" spans="16:137" x14ac:dyDescent="0.25">
      <c r="BL228" s="762"/>
      <c r="BM228" s="762"/>
      <c r="BN228" s="762"/>
      <c r="BO228" s="762"/>
      <c r="BP228" s="762"/>
      <c r="BQ228" s="762"/>
      <c r="BR228" s="762"/>
      <c r="BS228" s="762"/>
      <c r="BT228" s="762"/>
      <c r="BU228" s="762"/>
      <c r="BV228" s="762"/>
      <c r="BW228" s="762"/>
      <c r="BX228" s="762"/>
      <c r="BY228" s="762"/>
      <c r="BZ228" s="762"/>
      <c r="CA228" s="762"/>
      <c r="CB228" s="762"/>
      <c r="CC228" s="762"/>
      <c r="CD228" s="762"/>
      <c r="CE228" s="762"/>
      <c r="CF228" s="762"/>
      <c r="CG228" s="762"/>
      <c r="CH228" s="762"/>
      <c r="CI228" s="762"/>
      <c r="CJ228" s="762"/>
      <c r="CK228" s="762"/>
      <c r="CL228" s="762"/>
      <c r="CM228" s="762"/>
      <c r="CN228" s="762"/>
      <c r="CO228" s="762"/>
      <c r="CP228" s="762"/>
      <c r="CQ228" s="762"/>
      <c r="CR228" s="762"/>
      <c r="CS228" s="762"/>
      <c r="CT228" s="762"/>
      <c r="CU228" s="762"/>
      <c r="CV228" s="762"/>
      <c r="CW228" s="762"/>
      <c r="CX228" s="762"/>
      <c r="CY228" s="762"/>
      <c r="CZ228" s="762"/>
      <c r="DA228" s="762"/>
      <c r="DB228" s="762"/>
      <c r="DC228" s="762"/>
      <c r="DD228" s="762"/>
      <c r="DE228" s="762"/>
      <c r="DF228" s="762"/>
      <c r="DG228" s="762"/>
      <c r="DH228" s="762"/>
      <c r="DI228" s="762"/>
      <c r="DJ228" s="762"/>
      <c r="DK228" s="762"/>
      <c r="DL228" s="762"/>
      <c r="DM228" s="762"/>
      <c r="DN228" s="762"/>
      <c r="DO228" s="762"/>
      <c r="DP228" s="762"/>
      <c r="DQ228" s="762"/>
      <c r="DR228" s="762"/>
      <c r="DS228" s="762"/>
      <c r="DT228" s="762"/>
      <c r="DU228" s="762"/>
      <c r="DV228" s="762"/>
      <c r="DW228" s="762"/>
      <c r="DX228" s="762"/>
      <c r="DY228" s="762"/>
      <c r="DZ228" s="762"/>
      <c r="EA228" s="762"/>
      <c r="EB228" s="762"/>
      <c r="EC228" s="762"/>
      <c r="ED228" s="762"/>
      <c r="EE228" s="762"/>
      <c r="EF228" s="762"/>
      <c r="EG228" s="762"/>
    </row>
    <row r="229" spans="16:137" x14ac:dyDescent="0.25">
      <c r="BL229" s="762"/>
      <c r="BM229" s="762"/>
      <c r="BN229" s="762"/>
      <c r="BO229" s="762"/>
      <c r="BP229" s="762"/>
      <c r="BQ229" s="762"/>
      <c r="BR229" s="762"/>
      <c r="BS229" s="762"/>
      <c r="BT229" s="762"/>
      <c r="BU229" s="762"/>
      <c r="BV229" s="762"/>
      <c r="BW229" s="762"/>
      <c r="BX229" s="762"/>
      <c r="BY229" s="762"/>
      <c r="BZ229" s="762"/>
      <c r="CA229" s="762"/>
      <c r="CB229" s="762"/>
      <c r="CC229" s="762"/>
      <c r="CD229" s="762"/>
      <c r="CE229" s="762"/>
      <c r="CF229" s="762"/>
      <c r="CG229" s="762"/>
      <c r="CH229" s="762"/>
      <c r="CI229" s="762"/>
      <c r="CJ229" s="762"/>
      <c r="CK229" s="762"/>
      <c r="CL229" s="762"/>
      <c r="CM229" s="762"/>
      <c r="CN229" s="762"/>
      <c r="CO229" s="762"/>
      <c r="CP229" s="762"/>
      <c r="CQ229" s="762"/>
      <c r="CR229" s="762"/>
      <c r="CS229" s="762"/>
      <c r="CT229" s="762"/>
      <c r="CU229" s="762"/>
      <c r="CV229" s="762"/>
      <c r="CW229" s="762"/>
      <c r="CX229" s="762"/>
      <c r="CY229" s="762"/>
      <c r="CZ229" s="762"/>
      <c r="DA229" s="762"/>
      <c r="DB229" s="762"/>
      <c r="DC229" s="762"/>
      <c r="DD229" s="762"/>
      <c r="DE229" s="762"/>
      <c r="DF229" s="762"/>
      <c r="DG229" s="762"/>
      <c r="DH229" s="762"/>
      <c r="DI229" s="762"/>
      <c r="DJ229" s="762"/>
      <c r="DK229" s="762"/>
      <c r="DL229" s="762"/>
      <c r="DM229" s="762"/>
      <c r="DN229" s="762"/>
      <c r="DO229" s="762"/>
      <c r="DP229" s="762"/>
      <c r="DQ229" s="762"/>
      <c r="DR229" s="762"/>
      <c r="DS229" s="762"/>
      <c r="DT229" s="762"/>
      <c r="DU229" s="762"/>
      <c r="DV229" s="762"/>
      <c r="DW229" s="762"/>
      <c r="DX229" s="762"/>
      <c r="DY229" s="762"/>
      <c r="DZ229" s="762"/>
      <c r="EA229" s="762"/>
      <c r="EB229" s="762"/>
      <c r="EC229" s="762"/>
      <c r="ED229" s="762"/>
      <c r="EE229" s="762"/>
      <c r="EF229" s="762"/>
      <c r="EG229" s="762"/>
    </row>
    <row r="230" spans="16:137" x14ac:dyDescent="0.25">
      <c r="BL230" s="762"/>
      <c r="BM230" s="762"/>
      <c r="BN230" s="762"/>
      <c r="BO230" s="762"/>
      <c r="BP230" s="762"/>
      <c r="BQ230" s="762"/>
      <c r="BR230" s="762"/>
      <c r="BS230" s="762"/>
      <c r="BT230" s="762"/>
      <c r="BU230" s="762"/>
      <c r="BV230" s="762"/>
      <c r="BW230" s="762"/>
      <c r="BX230" s="762"/>
      <c r="BY230" s="762"/>
      <c r="BZ230" s="762"/>
      <c r="CA230" s="762"/>
      <c r="CB230" s="762"/>
      <c r="CC230" s="762"/>
      <c r="CD230" s="762"/>
      <c r="CE230" s="762"/>
      <c r="CF230" s="762"/>
      <c r="CG230" s="762"/>
      <c r="CH230" s="762"/>
      <c r="CI230" s="762"/>
      <c r="CJ230" s="762"/>
      <c r="CK230" s="762"/>
      <c r="CL230" s="762"/>
      <c r="CM230" s="762"/>
      <c r="CN230" s="762"/>
      <c r="CO230" s="762"/>
      <c r="CP230" s="762"/>
      <c r="CQ230" s="762"/>
      <c r="CR230" s="762"/>
      <c r="CS230" s="762"/>
      <c r="CT230" s="762"/>
      <c r="CU230" s="762"/>
      <c r="CV230" s="762"/>
      <c r="CW230" s="762"/>
      <c r="CX230" s="762"/>
      <c r="CY230" s="762"/>
      <c r="CZ230" s="762"/>
      <c r="DA230" s="762"/>
      <c r="DB230" s="762"/>
      <c r="DC230" s="762"/>
      <c r="DD230" s="762"/>
      <c r="DE230" s="762"/>
      <c r="DF230" s="762"/>
      <c r="DG230" s="762"/>
      <c r="DH230" s="762"/>
      <c r="DI230" s="762"/>
      <c r="DJ230" s="762"/>
      <c r="DK230" s="762"/>
      <c r="DL230" s="762"/>
      <c r="DM230" s="762"/>
      <c r="DN230" s="762"/>
      <c r="DO230" s="762"/>
      <c r="DP230" s="762"/>
      <c r="DQ230" s="762"/>
      <c r="DR230" s="762"/>
      <c r="DS230" s="762"/>
      <c r="DT230" s="762"/>
      <c r="DU230" s="762"/>
      <c r="DV230" s="762"/>
      <c r="DW230" s="762"/>
      <c r="DX230" s="762"/>
      <c r="DY230" s="762"/>
      <c r="DZ230" s="762"/>
      <c r="EA230" s="762"/>
      <c r="EB230" s="762"/>
      <c r="EC230" s="762"/>
      <c r="ED230" s="762"/>
      <c r="EE230" s="762"/>
      <c r="EF230" s="762"/>
      <c r="EG230" s="762"/>
    </row>
    <row r="231" spans="16:137" x14ac:dyDescent="0.25">
      <c r="BL231" s="762"/>
      <c r="BM231" s="762"/>
      <c r="BN231" s="762"/>
      <c r="BO231" s="762"/>
      <c r="BP231" s="762"/>
      <c r="BQ231" s="762"/>
      <c r="BR231" s="762"/>
      <c r="BS231" s="762"/>
      <c r="BT231" s="762"/>
      <c r="BU231" s="762"/>
      <c r="BV231" s="762"/>
      <c r="BW231" s="762"/>
      <c r="BX231" s="762"/>
      <c r="BY231" s="762"/>
      <c r="BZ231" s="762"/>
      <c r="CA231" s="762"/>
      <c r="CB231" s="762"/>
      <c r="CC231" s="762"/>
      <c r="CD231" s="762"/>
      <c r="CE231" s="762"/>
      <c r="CF231" s="762"/>
      <c r="CG231" s="762"/>
      <c r="CH231" s="762"/>
      <c r="CI231" s="762"/>
      <c r="CJ231" s="762"/>
      <c r="CK231" s="762"/>
      <c r="CL231" s="762"/>
      <c r="CM231" s="762"/>
      <c r="CN231" s="762"/>
      <c r="CO231" s="762"/>
      <c r="CP231" s="762"/>
      <c r="CQ231" s="762"/>
      <c r="CR231" s="762"/>
      <c r="CS231" s="762"/>
      <c r="CT231" s="762"/>
      <c r="CU231" s="762"/>
      <c r="CV231" s="762"/>
      <c r="CW231" s="762"/>
      <c r="CX231" s="762"/>
      <c r="CY231" s="762"/>
      <c r="CZ231" s="762"/>
      <c r="DA231" s="762"/>
      <c r="DB231" s="762"/>
      <c r="DC231" s="762"/>
      <c r="DD231" s="762"/>
      <c r="DE231" s="762"/>
      <c r="DF231" s="762"/>
      <c r="DG231" s="762"/>
      <c r="DH231" s="762"/>
      <c r="DI231" s="762"/>
      <c r="DJ231" s="762"/>
      <c r="DK231" s="762"/>
      <c r="DL231" s="762"/>
      <c r="DM231" s="762"/>
      <c r="DN231" s="762"/>
      <c r="DO231" s="762"/>
      <c r="DP231" s="762"/>
      <c r="DQ231" s="762"/>
      <c r="DR231" s="762"/>
      <c r="DS231" s="762"/>
      <c r="DT231" s="762"/>
      <c r="DU231" s="762"/>
      <c r="DV231" s="762"/>
      <c r="DW231" s="762"/>
      <c r="DX231" s="762"/>
      <c r="DY231" s="762"/>
      <c r="DZ231" s="762"/>
      <c r="EA231" s="762"/>
      <c r="EB231" s="762"/>
      <c r="EC231" s="762"/>
      <c r="ED231" s="762"/>
      <c r="EE231" s="762"/>
      <c r="EF231" s="762"/>
      <c r="EG231" s="762"/>
    </row>
    <row r="232" spans="16:137" x14ac:dyDescent="0.25">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2"/>
      <c r="CI232" s="762"/>
      <c r="CJ232" s="762"/>
      <c r="CK232" s="762"/>
      <c r="CL232" s="762"/>
      <c r="CM232" s="762"/>
      <c r="CN232" s="762"/>
      <c r="CO232" s="762"/>
      <c r="CP232" s="762"/>
      <c r="CQ232" s="762"/>
      <c r="CR232" s="762"/>
      <c r="CS232" s="762"/>
      <c r="CT232" s="762"/>
      <c r="CU232" s="762"/>
      <c r="CV232" s="762"/>
      <c r="CW232" s="762"/>
      <c r="CX232" s="762"/>
      <c r="CY232" s="762"/>
      <c r="CZ232" s="762"/>
      <c r="DA232" s="762"/>
      <c r="DB232" s="762"/>
      <c r="DC232" s="762"/>
      <c r="DD232" s="762"/>
      <c r="DE232" s="762"/>
      <c r="DF232" s="762"/>
      <c r="DG232" s="762"/>
      <c r="DH232" s="762"/>
      <c r="DI232" s="762"/>
      <c r="DJ232" s="762"/>
      <c r="DK232" s="762"/>
      <c r="DL232" s="762"/>
      <c r="DM232" s="762"/>
      <c r="DN232" s="762"/>
      <c r="DO232" s="762"/>
      <c r="DP232" s="762"/>
      <c r="DQ232" s="762"/>
      <c r="DR232" s="762"/>
      <c r="DS232" s="762"/>
      <c r="DT232" s="762"/>
      <c r="DU232" s="762"/>
      <c r="DV232" s="762"/>
      <c r="DW232" s="762"/>
      <c r="DX232" s="762"/>
      <c r="DY232" s="762"/>
      <c r="DZ232" s="762"/>
      <c r="EA232" s="762"/>
      <c r="EB232" s="762"/>
      <c r="EC232" s="762"/>
      <c r="ED232" s="762"/>
      <c r="EE232" s="762"/>
      <c r="EF232" s="762"/>
      <c r="EG232" s="762"/>
    </row>
    <row r="233" spans="16:137" x14ac:dyDescent="0.25">
      <c r="BL233" s="762"/>
      <c r="BM233" s="762"/>
      <c r="BN233" s="762"/>
      <c r="BO233" s="762"/>
      <c r="BP233" s="762"/>
      <c r="BQ233" s="762"/>
      <c r="BR233" s="762"/>
      <c r="BS233" s="762"/>
      <c r="BT233" s="762"/>
      <c r="BU233" s="762"/>
      <c r="BV233" s="762"/>
      <c r="BW233" s="762"/>
      <c r="BX233" s="762"/>
      <c r="BY233" s="762"/>
      <c r="BZ233" s="762"/>
      <c r="CA233" s="762"/>
      <c r="CB233" s="762"/>
      <c r="CC233" s="762"/>
      <c r="CD233" s="762"/>
      <c r="CE233" s="762"/>
      <c r="CF233" s="762"/>
      <c r="CG233" s="762"/>
      <c r="CH233" s="762"/>
      <c r="CI233" s="762"/>
      <c r="CJ233" s="762"/>
      <c r="CK233" s="762"/>
      <c r="CL233" s="762"/>
      <c r="CM233" s="762"/>
      <c r="CN233" s="762"/>
      <c r="CO233" s="762"/>
      <c r="CP233" s="762"/>
      <c r="CQ233" s="762"/>
      <c r="CR233" s="762"/>
      <c r="CS233" s="762"/>
      <c r="CT233" s="762"/>
      <c r="CU233" s="762"/>
      <c r="CV233" s="762"/>
      <c r="CW233" s="762"/>
      <c r="CX233" s="762"/>
      <c r="CY233" s="762"/>
      <c r="CZ233" s="762"/>
      <c r="DA233" s="762"/>
      <c r="DB233" s="762"/>
      <c r="DC233" s="762"/>
      <c r="DD233" s="762"/>
      <c r="DE233" s="762"/>
      <c r="DF233" s="762"/>
      <c r="DG233" s="762"/>
      <c r="DH233" s="762"/>
      <c r="DI233" s="762"/>
      <c r="DJ233" s="762"/>
      <c r="DK233" s="762"/>
      <c r="DL233" s="762"/>
      <c r="DM233" s="762"/>
      <c r="DN233" s="762"/>
      <c r="DO233" s="762"/>
      <c r="DP233" s="762"/>
      <c r="DQ233" s="762"/>
      <c r="DR233" s="762"/>
      <c r="DS233" s="762"/>
      <c r="DT233" s="762"/>
      <c r="DU233" s="762"/>
      <c r="DV233" s="762"/>
      <c r="DW233" s="762"/>
      <c r="DX233" s="762"/>
      <c r="DY233" s="762"/>
      <c r="DZ233" s="762"/>
      <c r="EA233" s="762"/>
      <c r="EB233" s="762"/>
      <c r="EC233" s="762"/>
      <c r="ED233" s="762"/>
      <c r="EE233" s="762"/>
      <c r="EF233" s="762"/>
      <c r="EG233" s="762"/>
    </row>
    <row r="234" spans="16:137" x14ac:dyDescent="0.25">
      <c r="BL234" s="762"/>
      <c r="BM234" s="762"/>
      <c r="BN234" s="762"/>
      <c r="BO234" s="762"/>
      <c r="BP234" s="762"/>
      <c r="BQ234" s="762"/>
      <c r="BR234" s="762"/>
      <c r="BS234" s="762"/>
      <c r="BT234" s="762"/>
      <c r="BU234" s="762"/>
      <c r="BV234" s="762"/>
      <c r="BW234" s="762"/>
      <c r="BX234" s="762"/>
      <c r="BY234" s="762"/>
      <c r="BZ234" s="762"/>
      <c r="CA234" s="762"/>
      <c r="CB234" s="762"/>
      <c r="CC234" s="762"/>
      <c r="CD234" s="762"/>
      <c r="CE234" s="762"/>
      <c r="CF234" s="762"/>
      <c r="CG234" s="762"/>
      <c r="CH234" s="762"/>
      <c r="CI234" s="762"/>
      <c r="CJ234" s="762"/>
      <c r="CK234" s="762"/>
      <c r="CL234" s="762"/>
      <c r="CM234" s="762"/>
      <c r="CN234" s="762"/>
      <c r="CO234" s="762"/>
      <c r="CP234" s="762"/>
      <c r="CQ234" s="762"/>
      <c r="CR234" s="762"/>
      <c r="CS234" s="762"/>
      <c r="CT234" s="762"/>
      <c r="CU234" s="762"/>
      <c r="CV234" s="762"/>
      <c r="CW234" s="762"/>
      <c r="CX234" s="762"/>
      <c r="CY234" s="762"/>
      <c r="CZ234" s="762"/>
      <c r="DA234" s="762"/>
      <c r="DB234" s="762"/>
      <c r="DC234" s="762"/>
      <c r="DD234" s="762"/>
      <c r="DE234" s="762"/>
      <c r="DF234" s="762"/>
      <c r="DG234" s="762"/>
      <c r="DH234" s="762"/>
      <c r="DI234" s="762"/>
      <c r="DJ234" s="762"/>
      <c r="DK234" s="762"/>
      <c r="DL234" s="762"/>
      <c r="DM234" s="762"/>
      <c r="DN234" s="762"/>
      <c r="DO234" s="762"/>
      <c r="DP234" s="762"/>
      <c r="DQ234" s="762"/>
      <c r="DR234" s="762"/>
      <c r="DS234" s="762"/>
      <c r="DT234" s="762"/>
      <c r="DU234" s="762"/>
      <c r="DV234" s="762"/>
      <c r="DW234" s="762"/>
      <c r="DX234" s="762"/>
      <c r="DY234" s="762"/>
      <c r="DZ234" s="762"/>
      <c r="EA234" s="762"/>
      <c r="EB234" s="762"/>
      <c r="EC234" s="762"/>
      <c r="ED234" s="762"/>
      <c r="EE234" s="762"/>
      <c r="EF234" s="762"/>
      <c r="EG234" s="762"/>
    </row>
    <row r="235" spans="16:137" x14ac:dyDescent="0.25">
      <c r="BL235" s="762"/>
      <c r="BM235" s="762"/>
      <c r="BN235" s="762"/>
      <c r="BO235" s="762"/>
      <c r="BP235" s="762"/>
      <c r="BQ235" s="762"/>
      <c r="BR235" s="762"/>
      <c r="BS235" s="762"/>
      <c r="BT235" s="762"/>
      <c r="BU235" s="762"/>
      <c r="BV235" s="762"/>
      <c r="BW235" s="762"/>
      <c r="BX235" s="762"/>
      <c r="BY235" s="762"/>
      <c r="BZ235" s="762"/>
      <c r="CA235" s="762"/>
      <c r="CB235" s="762"/>
      <c r="CC235" s="762"/>
      <c r="CD235" s="762"/>
      <c r="CE235" s="762"/>
      <c r="CF235" s="762"/>
      <c r="CG235" s="762"/>
      <c r="CH235" s="762"/>
      <c r="CI235" s="762"/>
      <c r="CJ235" s="762"/>
      <c r="CK235" s="762"/>
      <c r="CL235" s="762"/>
      <c r="CM235" s="762"/>
      <c r="CN235" s="762"/>
      <c r="CO235" s="762"/>
      <c r="CP235" s="762"/>
      <c r="CQ235" s="762"/>
      <c r="CR235" s="762"/>
      <c r="CS235" s="762"/>
      <c r="CT235" s="762"/>
      <c r="CU235" s="762"/>
      <c r="CV235" s="762"/>
      <c r="CW235" s="762"/>
      <c r="CX235" s="762"/>
      <c r="CY235" s="762"/>
      <c r="CZ235" s="762"/>
      <c r="DA235" s="762"/>
      <c r="DB235" s="762"/>
      <c r="DC235" s="762"/>
      <c r="DD235" s="762"/>
      <c r="DE235" s="762"/>
      <c r="DF235" s="762"/>
      <c r="DG235" s="762"/>
      <c r="DH235" s="762"/>
      <c r="DI235" s="762"/>
      <c r="DJ235" s="762"/>
      <c r="DK235" s="762"/>
      <c r="DL235" s="762"/>
      <c r="DM235" s="762"/>
      <c r="DN235" s="762"/>
      <c r="DO235" s="762"/>
      <c r="DP235" s="762"/>
      <c r="DQ235" s="762"/>
      <c r="DR235" s="762"/>
      <c r="DS235" s="762"/>
      <c r="DT235" s="762"/>
      <c r="DU235" s="762"/>
      <c r="DV235" s="762"/>
      <c r="DW235" s="762"/>
      <c r="DX235" s="762"/>
      <c r="DY235" s="762"/>
      <c r="DZ235" s="762"/>
      <c r="EA235" s="762"/>
      <c r="EB235" s="762"/>
      <c r="EC235" s="762"/>
      <c r="ED235" s="762"/>
      <c r="EE235" s="762"/>
      <c r="EF235" s="762"/>
      <c r="EG235" s="762"/>
    </row>
    <row r="236" spans="16:137" x14ac:dyDescent="0.25">
      <c r="BL236" s="762"/>
      <c r="BM236" s="762"/>
      <c r="BN236" s="762"/>
      <c r="BO236" s="762"/>
      <c r="BP236" s="762"/>
      <c r="BQ236" s="762"/>
      <c r="BR236" s="762"/>
      <c r="BS236" s="762"/>
      <c r="BT236" s="762"/>
      <c r="BU236" s="762"/>
      <c r="BV236" s="762"/>
      <c r="BW236" s="762"/>
      <c r="BX236" s="762"/>
      <c r="BY236" s="762"/>
      <c r="BZ236" s="762"/>
      <c r="CA236" s="762"/>
      <c r="CB236" s="762"/>
      <c r="CC236" s="762"/>
      <c r="CD236" s="762"/>
      <c r="CE236" s="762"/>
      <c r="CF236" s="762"/>
      <c r="CG236" s="762"/>
      <c r="CH236" s="762"/>
      <c r="CI236" s="762"/>
      <c r="CJ236" s="762"/>
      <c r="CK236" s="762"/>
      <c r="CL236" s="762"/>
      <c r="CM236" s="762"/>
      <c r="CN236" s="762"/>
      <c r="CO236" s="762"/>
      <c r="CP236" s="762"/>
      <c r="CQ236" s="762"/>
      <c r="CR236" s="762"/>
      <c r="CS236" s="762"/>
      <c r="CT236" s="762"/>
      <c r="CU236" s="762"/>
      <c r="CV236" s="762"/>
      <c r="CW236" s="762"/>
      <c r="CX236" s="762"/>
      <c r="CY236" s="762"/>
      <c r="CZ236" s="762"/>
      <c r="DA236" s="762"/>
      <c r="DB236" s="762"/>
      <c r="DC236" s="762"/>
      <c r="DD236" s="762"/>
      <c r="DE236" s="762"/>
      <c r="DF236" s="762"/>
      <c r="DG236" s="762"/>
      <c r="DH236" s="762"/>
      <c r="DI236" s="762"/>
      <c r="DJ236" s="762"/>
      <c r="DK236" s="762"/>
      <c r="DL236" s="762"/>
      <c r="DM236" s="762"/>
      <c r="DN236" s="762"/>
      <c r="DO236" s="762"/>
      <c r="DP236" s="762"/>
      <c r="DQ236" s="762"/>
      <c r="DR236" s="762"/>
      <c r="DS236" s="762"/>
      <c r="DT236" s="762"/>
      <c r="DU236" s="762"/>
      <c r="DV236" s="762"/>
      <c r="DW236" s="762"/>
      <c r="DX236" s="762"/>
      <c r="DY236" s="762"/>
      <c r="DZ236" s="762"/>
      <c r="EA236" s="762"/>
      <c r="EB236" s="762"/>
      <c r="EC236" s="762"/>
      <c r="ED236" s="762"/>
      <c r="EE236" s="762"/>
      <c r="EF236" s="762"/>
      <c r="EG236" s="762"/>
    </row>
    <row r="237" spans="16:137" x14ac:dyDescent="0.25">
      <c r="BL237" s="762"/>
      <c r="BM237" s="762"/>
      <c r="BN237" s="762"/>
      <c r="BO237" s="762"/>
      <c r="BP237" s="762"/>
      <c r="BQ237" s="762"/>
      <c r="BR237" s="762"/>
      <c r="BS237" s="762"/>
      <c r="BT237" s="762"/>
      <c r="BU237" s="762"/>
      <c r="BV237" s="762"/>
      <c r="BW237" s="762"/>
      <c r="BX237" s="762"/>
      <c r="BY237" s="762"/>
      <c r="BZ237" s="762"/>
      <c r="CA237" s="762"/>
      <c r="CB237" s="762"/>
      <c r="CC237" s="762"/>
      <c r="CD237" s="762"/>
      <c r="CE237" s="762"/>
      <c r="CF237" s="762"/>
      <c r="CG237" s="762"/>
      <c r="CH237" s="762"/>
      <c r="CI237" s="762"/>
      <c r="CJ237" s="762"/>
      <c r="CK237" s="762"/>
      <c r="CL237" s="762"/>
      <c r="CM237" s="762"/>
      <c r="CN237" s="762"/>
      <c r="CO237" s="762"/>
      <c r="CP237" s="762"/>
      <c r="CQ237" s="762"/>
      <c r="CR237" s="762"/>
      <c r="CS237" s="762"/>
      <c r="CT237" s="762"/>
      <c r="CU237" s="762"/>
      <c r="CV237" s="762"/>
      <c r="CW237" s="762"/>
      <c r="CX237" s="762"/>
      <c r="CY237" s="762"/>
      <c r="CZ237" s="762"/>
      <c r="DA237" s="762"/>
      <c r="DB237" s="762"/>
      <c r="DC237" s="762"/>
      <c r="DD237" s="762"/>
      <c r="DE237" s="762"/>
      <c r="DF237" s="762"/>
      <c r="DG237" s="762"/>
      <c r="DH237" s="762"/>
      <c r="DI237" s="762"/>
      <c r="DJ237" s="762"/>
      <c r="DK237" s="762"/>
      <c r="DL237" s="762"/>
      <c r="DM237" s="762"/>
      <c r="DN237" s="762"/>
      <c r="DO237" s="762"/>
      <c r="DP237" s="762"/>
      <c r="DQ237" s="762"/>
      <c r="DR237" s="762"/>
      <c r="DS237" s="762"/>
      <c r="DT237" s="762"/>
      <c r="DU237" s="762"/>
      <c r="DV237" s="762"/>
      <c r="DW237" s="762"/>
      <c r="DX237" s="762"/>
      <c r="DY237" s="762"/>
      <c r="DZ237" s="762"/>
      <c r="EA237" s="762"/>
      <c r="EB237" s="762"/>
      <c r="EC237" s="762"/>
      <c r="ED237" s="762"/>
      <c r="EE237" s="762"/>
      <c r="EF237" s="762"/>
      <c r="EG237" s="762"/>
    </row>
    <row r="238" spans="16:137" x14ac:dyDescent="0.25">
      <c r="BL238" s="762"/>
      <c r="BM238" s="762"/>
      <c r="BN238" s="762"/>
      <c r="BO238" s="762"/>
      <c r="BP238" s="762"/>
      <c r="BQ238" s="762"/>
      <c r="BR238" s="762"/>
      <c r="BS238" s="762"/>
      <c r="BT238" s="762"/>
      <c r="BU238" s="762"/>
      <c r="BV238" s="762"/>
      <c r="BW238" s="762"/>
      <c r="BX238" s="762"/>
      <c r="BY238" s="762"/>
      <c r="BZ238" s="762"/>
      <c r="CA238" s="762"/>
      <c r="CB238" s="762"/>
      <c r="CC238" s="762"/>
      <c r="CD238" s="762"/>
      <c r="CE238" s="762"/>
      <c r="CF238" s="762"/>
      <c r="CG238" s="762"/>
      <c r="CH238" s="762"/>
      <c r="CI238" s="762"/>
      <c r="CJ238" s="762"/>
      <c r="CK238" s="762"/>
      <c r="CL238" s="762"/>
      <c r="CM238" s="762"/>
      <c r="CN238" s="762"/>
      <c r="CO238" s="762"/>
      <c r="CP238" s="762"/>
      <c r="CQ238" s="762"/>
      <c r="CR238" s="762"/>
      <c r="CS238" s="762"/>
      <c r="CT238" s="762"/>
      <c r="CU238" s="762"/>
      <c r="CV238" s="762"/>
      <c r="CW238" s="762"/>
      <c r="CX238" s="762"/>
      <c r="CY238" s="762"/>
      <c r="CZ238" s="762"/>
      <c r="DA238" s="762"/>
      <c r="DB238" s="762"/>
      <c r="DC238" s="762"/>
      <c r="DD238" s="762"/>
      <c r="DE238" s="762"/>
      <c r="DF238" s="762"/>
      <c r="DG238" s="762"/>
      <c r="DH238" s="762"/>
      <c r="DI238" s="762"/>
      <c r="DJ238" s="762"/>
      <c r="DK238" s="762"/>
      <c r="DL238" s="762"/>
      <c r="DM238" s="762"/>
      <c r="DN238" s="762"/>
      <c r="DO238" s="762"/>
      <c r="DP238" s="762"/>
      <c r="DQ238" s="762"/>
      <c r="DR238" s="762"/>
      <c r="DS238" s="762"/>
      <c r="DT238" s="762"/>
      <c r="DU238" s="762"/>
      <c r="DV238" s="762"/>
      <c r="DW238" s="762"/>
      <c r="DX238" s="762"/>
      <c r="DY238" s="762"/>
      <c r="DZ238" s="762"/>
      <c r="EA238" s="762"/>
      <c r="EB238" s="762"/>
      <c r="EC238" s="762"/>
      <c r="ED238" s="762"/>
      <c r="EE238" s="762"/>
      <c r="EF238" s="762"/>
      <c r="EG238" s="762"/>
    </row>
    <row r="239" spans="16:137" x14ac:dyDescent="0.25">
      <c r="BL239" s="762"/>
      <c r="BM239" s="762"/>
      <c r="BN239" s="762"/>
      <c r="BO239" s="762"/>
      <c r="BP239" s="762"/>
      <c r="BQ239" s="762"/>
      <c r="BR239" s="762"/>
      <c r="BS239" s="762"/>
      <c r="BT239" s="762"/>
      <c r="BU239" s="762"/>
      <c r="BV239" s="762"/>
      <c r="BW239" s="762"/>
      <c r="BX239" s="762"/>
      <c r="BY239" s="762"/>
      <c r="BZ239" s="762"/>
      <c r="CA239" s="762"/>
      <c r="CB239" s="762"/>
      <c r="CC239" s="762"/>
      <c r="CD239" s="762"/>
      <c r="CE239" s="762"/>
      <c r="CF239" s="762"/>
      <c r="CG239" s="762"/>
      <c r="CH239" s="762"/>
      <c r="CI239" s="762"/>
      <c r="CJ239" s="762"/>
      <c r="CK239" s="762"/>
      <c r="CL239" s="762"/>
      <c r="CM239" s="762"/>
      <c r="CN239" s="762"/>
      <c r="CO239" s="762"/>
      <c r="CP239" s="762"/>
      <c r="CQ239" s="762"/>
      <c r="CR239" s="762"/>
      <c r="CS239" s="762"/>
      <c r="CT239" s="762"/>
      <c r="CU239" s="762"/>
      <c r="CV239" s="762"/>
      <c r="CW239" s="762"/>
      <c r="CX239" s="762"/>
      <c r="CY239" s="762"/>
      <c r="CZ239" s="762"/>
      <c r="DA239" s="762"/>
      <c r="DB239" s="762"/>
      <c r="DC239" s="762"/>
      <c r="DD239" s="762"/>
      <c r="DE239" s="762"/>
      <c r="DF239" s="762"/>
      <c r="DG239" s="762"/>
      <c r="DH239" s="762"/>
      <c r="DI239" s="762"/>
      <c r="DJ239" s="762"/>
      <c r="DK239" s="762"/>
      <c r="DL239" s="762"/>
      <c r="DM239" s="762"/>
      <c r="DN239" s="762"/>
      <c r="DO239" s="762"/>
      <c r="DP239" s="762"/>
      <c r="DQ239" s="762"/>
      <c r="DR239" s="762"/>
      <c r="DS239" s="762"/>
      <c r="DT239" s="762"/>
      <c r="DU239" s="762"/>
      <c r="DV239" s="762"/>
      <c r="DW239" s="762"/>
      <c r="DX239" s="762"/>
      <c r="DY239" s="762"/>
      <c r="DZ239" s="762"/>
      <c r="EA239" s="762"/>
      <c r="EB239" s="762"/>
      <c r="EC239" s="762"/>
      <c r="ED239" s="762"/>
      <c r="EE239" s="762"/>
      <c r="EF239" s="762"/>
      <c r="EG239" s="762"/>
    </row>
    <row r="240" spans="16:137" x14ac:dyDescent="0.25">
      <c r="BL240" s="762"/>
      <c r="BM240" s="762"/>
      <c r="BN240" s="762"/>
      <c r="BO240" s="762"/>
      <c r="BP240" s="762"/>
      <c r="BQ240" s="762"/>
      <c r="BR240" s="762"/>
      <c r="BS240" s="762"/>
      <c r="BT240" s="762"/>
      <c r="BU240" s="762"/>
      <c r="BV240" s="762"/>
      <c r="BW240" s="762"/>
      <c r="BX240" s="762"/>
      <c r="BY240" s="762"/>
      <c r="BZ240" s="762"/>
      <c r="CA240" s="762"/>
      <c r="CB240" s="762"/>
      <c r="CC240" s="762"/>
      <c r="CD240" s="762"/>
      <c r="CE240" s="762"/>
      <c r="CF240" s="762"/>
      <c r="CG240" s="762"/>
      <c r="CH240" s="762"/>
      <c r="CI240" s="762"/>
      <c r="CJ240" s="762"/>
      <c r="CK240" s="762"/>
      <c r="CL240" s="762"/>
      <c r="CM240" s="762"/>
      <c r="CN240" s="762"/>
      <c r="CO240" s="762"/>
      <c r="CP240" s="762"/>
      <c r="CQ240" s="762"/>
      <c r="CR240" s="762"/>
      <c r="CS240" s="762"/>
      <c r="CT240" s="762"/>
      <c r="CU240" s="762"/>
      <c r="CV240" s="762"/>
      <c r="CW240" s="762"/>
      <c r="CX240" s="762"/>
      <c r="CY240" s="762"/>
      <c r="CZ240" s="762"/>
      <c r="DA240" s="762"/>
      <c r="DB240" s="762"/>
      <c r="DC240" s="762"/>
      <c r="DD240" s="762"/>
      <c r="DE240" s="762"/>
      <c r="DF240" s="762"/>
      <c r="DG240" s="762"/>
      <c r="DH240" s="762"/>
      <c r="DI240" s="762"/>
      <c r="DJ240" s="762"/>
      <c r="DK240" s="762"/>
      <c r="DL240" s="762"/>
      <c r="DM240" s="762"/>
      <c r="DN240" s="762"/>
      <c r="DO240" s="762"/>
      <c r="DP240" s="762"/>
      <c r="DQ240" s="762"/>
      <c r="DR240" s="762"/>
      <c r="DS240" s="762"/>
      <c r="DT240" s="762"/>
      <c r="DU240" s="762"/>
      <c r="DV240" s="762"/>
      <c r="DW240" s="762"/>
      <c r="DX240" s="762"/>
      <c r="DY240" s="762"/>
      <c r="DZ240" s="762"/>
      <c r="EA240" s="762"/>
      <c r="EB240" s="762"/>
      <c r="EC240" s="762"/>
      <c r="ED240" s="762"/>
      <c r="EE240" s="762"/>
      <c r="EF240" s="762"/>
      <c r="EG240" s="762"/>
    </row>
    <row r="241" spans="64:137" x14ac:dyDescent="0.25">
      <c r="BL241" s="762"/>
      <c r="BM241" s="762"/>
      <c r="BN241" s="762"/>
      <c r="BO241" s="762"/>
      <c r="BP241" s="762"/>
      <c r="BQ241" s="762"/>
      <c r="BR241" s="762"/>
      <c r="BS241" s="762"/>
      <c r="BT241" s="762"/>
      <c r="BU241" s="762"/>
      <c r="BV241" s="762"/>
      <c r="BW241" s="762"/>
      <c r="BX241" s="762"/>
      <c r="BY241" s="762"/>
      <c r="BZ241" s="762"/>
      <c r="CA241" s="762"/>
      <c r="CB241" s="762"/>
      <c r="CC241" s="762"/>
      <c r="CD241" s="762"/>
      <c r="CE241" s="762"/>
      <c r="CF241" s="762"/>
      <c r="CG241" s="762"/>
      <c r="CH241" s="762"/>
      <c r="CI241" s="762"/>
      <c r="CJ241" s="762"/>
      <c r="CK241" s="762"/>
      <c r="CL241" s="762"/>
      <c r="CM241" s="762"/>
      <c r="CN241" s="762"/>
      <c r="CO241" s="762"/>
      <c r="CP241" s="762"/>
      <c r="CQ241" s="762"/>
      <c r="CR241" s="762"/>
      <c r="CS241" s="762"/>
      <c r="CT241" s="762"/>
      <c r="CU241" s="762"/>
      <c r="CV241" s="762"/>
      <c r="CW241" s="762"/>
      <c r="CX241" s="762"/>
      <c r="CY241" s="762"/>
      <c r="CZ241" s="762"/>
      <c r="DA241" s="762"/>
      <c r="DB241" s="762"/>
      <c r="DC241" s="762"/>
      <c r="DD241" s="762"/>
      <c r="DE241" s="762"/>
      <c r="DF241" s="762"/>
      <c r="DG241" s="762"/>
      <c r="DH241" s="762"/>
      <c r="DI241" s="762"/>
      <c r="DJ241" s="762"/>
      <c r="DK241" s="762"/>
      <c r="DL241" s="762"/>
      <c r="DM241" s="762"/>
      <c r="DN241" s="762"/>
      <c r="DO241" s="762"/>
      <c r="DP241" s="762"/>
      <c r="DQ241" s="762"/>
      <c r="DR241" s="762"/>
      <c r="DS241" s="762"/>
      <c r="DT241" s="762"/>
      <c r="DU241" s="762"/>
      <c r="DV241" s="762"/>
      <c r="DW241" s="762"/>
      <c r="DX241" s="762"/>
      <c r="DY241" s="762"/>
      <c r="DZ241" s="762"/>
      <c r="EA241" s="762"/>
      <c r="EB241" s="762"/>
      <c r="EC241" s="762"/>
      <c r="ED241" s="762"/>
      <c r="EE241" s="762"/>
      <c r="EF241" s="762"/>
      <c r="EG241" s="762"/>
    </row>
    <row r="242" spans="64:137" x14ac:dyDescent="0.25">
      <c r="BL242" s="762"/>
      <c r="BM242" s="762"/>
      <c r="BN242" s="762"/>
      <c r="BO242" s="762"/>
      <c r="BP242" s="762"/>
      <c r="BQ242" s="762"/>
      <c r="BR242" s="762"/>
      <c r="BS242" s="762"/>
      <c r="BT242" s="762"/>
      <c r="BU242" s="762"/>
      <c r="BV242" s="762"/>
      <c r="BW242" s="762"/>
      <c r="BX242" s="762"/>
      <c r="BY242" s="762"/>
      <c r="BZ242" s="762"/>
      <c r="CA242" s="762"/>
      <c r="CB242" s="762"/>
      <c r="CC242" s="762"/>
      <c r="CD242" s="762"/>
      <c r="CE242" s="762"/>
      <c r="CF242" s="762"/>
      <c r="CG242" s="762"/>
      <c r="CH242" s="762"/>
      <c r="CI242" s="762"/>
      <c r="CJ242" s="762"/>
      <c r="CK242" s="762"/>
      <c r="CL242" s="762"/>
      <c r="CM242" s="762"/>
      <c r="CN242" s="762"/>
      <c r="CO242" s="762"/>
      <c r="CP242" s="762"/>
      <c r="CQ242" s="762"/>
      <c r="CR242" s="762"/>
      <c r="CS242" s="762"/>
      <c r="CT242" s="762"/>
      <c r="CU242" s="762"/>
      <c r="CV242" s="762"/>
      <c r="CW242" s="762"/>
      <c r="CX242" s="762"/>
      <c r="CY242" s="762"/>
      <c r="CZ242" s="762"/>
      <c r="DA242" s="762"/>
      <c r="DB242" s="762"/>
      <c r="DC242" s="762"/>
      <c r="DD242" s="762"/>
      <c r="DE242" s="762"/>
      <c r="DF242" s="762"/>
      <c r="DG242" s="762"/>
      <c r="DH242" s="762"/>
      <c r="DI242" s="762"/>
      <c r="DJ242" s="762"/>
      <c r="DK242" s="762"/>
      <c r="DL242" s="762"/>
      <c r="DM242" s="762"/>
      <c r="DN242" s="762"/>
      <c r="DO242" s="762"/>
      <c r="DP242" s="762"/>
      <c r="DQ242" s="762"/>
      <c r="DR242" s="762"/>
      <c r="DS242" s="762"/>
      <c r="DT242" s="762"/>
      <c r="DU242" s="762"/>
      <c r="DV242" s="762"/>
      <c r="DW242" s="762"/>
      <c r="DX242" s="762"/>
      <c r="DY242" s="762"/>
      <c r="DZ242" s="762"/>
      <c r="EA242" s="762"/>
      <c r="EB242" s="762"/>
      <c r="EC242" s="762"/>
      <c r="ED242" s="762"/>
      <c r="EE242" s="762"/>
      <c r="EF242" s="762"/>
      <c r="EG242" s="762"/>
    </row>
    <row r="243" spans="64:137" x14ac:dyDescent="0.25">
      <c r="BL243" s="762"/>
      <c r="BM243" s="762"/>
      <c r="BN243" s="762"/>
      <c r="BO243" s="762"/>
      <c r="BP243" s="762"/>
      <c r="BQ243" s="762"/>
      <c r="BR243" s="762"/>
      <c r="BS243" s="762"/>
      <c r="BT243" s="762"/>
      <c r="BU243" s="762"/>
      <c r="BV243" s="762"/>
      <c r="BW243" s="762"/>
      <c r="BX243" s="762"/>
      <c r="BY243" s="762"/>
      <c r="BZ243" s="762"/>
      <c r="CA243" s="762"/>
      <c r="CB243" s="762"/>
      <c r="CC243" s="762"/>
      <c r="CD243" s="762"/>
      <c r="CE243" s="762"/>
      <c r="CF243" s="762"/>
      <c r="CG243" s="762"/>
      <c r="CH243" s="762"/>
      <c r="CI243" s="762"/>
      <c r="CJ243" s="762"/>
      <c r="CK243" s="762"/>
      <c r="CL243" s="762"/>
      <c r="CM243" s="762"/>
      <c r="CN243" s="762"/>
      <c r="CO243" s="762"/>
      <c r="CP243" s="762"/>
      <c r="CQ243" s="762"/>
      <c r="CR243" s="762"/>
      <c r="CS243" s="762"/>
      <c r="CT243" s="762"/>
      <c r="CU243" s="762"/>
      <c r="CV243" s="762"/>
      <c r="CW243" s="762"/>
      <c r="CX243" s="762"/>
      <c r="CY243" s="762"/>
      <c r="CZ243" s="762"/>
      <c r="DA243" s="762"/>
      <c r="DB243" s="762"/>
      <c r="DC243" s="762"/>
      <c r="DD243" s="762"/>
      <c r="DE243" s="762"/>
      <c r="DF243" s="762"/>
      <c r="DG243" s="762"/>
      <c r="DH243" s="762"/>
      <c r="DI243" s="762"/>
      <c r="DJ243" s="762"/>
      <c r="DK243" s="762"/>
      <c r="DL243" s="762"/>
      <c r="DM243" s="762"/>
      <c r="DN243" s="762"/>
      <c r="DO243" s="762"/>
      <c r="DP243" s="762"/>
      <c r="DQ243" s="762"/>
      <c r="DR243" s="762"/>
      <c r="DS243" s="762"/>
      <c r="DT243" s="762"/>
      <c r="DU243" s="762"/>
      <c r="DV243" s="762"/>
      <c r="DW243" s="762"/>
      <c r="DX243" s="762"/>
      <c r="DY243" s="762"/>
      <c r="DZ243" s="762"/>
      <c r="EA243" s="762"/>
      <c r="EB243" s="762"/>
      <c r="EC243" s="762"/>
      <c r="ED243" s="762"/>
      <c r="EE243" s="762"/>
      <c r="EF243" s="762"/>
      <c r="EG243" s="762"/>
    </row>
    <row r="244" spans="64:137" x14ac:dyDescent="0.25">
      <c r="BL244" s="762"/>
      <c r="BM244" s="762"/>
      <c r="BN244" s="762"/>
      <c r="BO244" s="762"/>
      <c r="BP244" s="762"/>
      <c r="BQ244" s="762"/>
      <c r="BR244" s="762"/>
      <c r="BS244" s="762"/>
      <c r="BT244" s="762"/>
      <c r="BU244" s="762"/>
      <c r="BV244" s="762"/>
      <c r="BW244" s="762"/>
      <c r="BX244" s="762"/>
      <c r="BY244" s="762"/>
      <c r="BZ244" s="762"/>
      <c r="CA244" s="762"/>
      <c r="CB244" s="762"/>
      <c r="CC244" s="762"/>
      <c r="CD244" s="762"/>
      <c r="CE244" s="762"/>
      <c r="CF244" s="762"/>
      <c r="CG244" s="762"/>
      <c r="CH244" s="762"/>
      <c r="CI244" s="762"/>
      <c r="CJ244" s="762"/>
      <c r="CK244" s="762"/>
      <c r="CL244" s="762"/>
      <c r="CM244" s="762"/>
      <c r="CN244" s="762"/>
      <c r="CO244" s="762"/>
      <c r="CP244" s="762"/>
      <c r="CQ244" s="762"/>
      <c r="CR244" s="762"/>
      <c r="CS244" s="762"/>
      <c r="CT244" s="762"/>
      <c r="CU244" s="762"/>
      <c r="CV244" s="762"/>
      <c r="CW244" s="762"/>
      <c r="CX244" s="762"/>
      <c r="CY244" s="762"/>
      <c r="CZ244" s="762"/>
      <c r="DA244" s="762"/>
      <c r="DB244" s="762"/>
      <c r="DC244" s="762"/>
      <c r="DD244" s="762"/>
      <c r="DE244" s="762"/>
      <c r="DF244" s="762"/>
      <c r="DG244" s="762"/>
      <c r="DH244" s="762"/>
      <c r="DI244" s="762"/>
      <c r="DJ244" s="762"/>
      <c r="DK244" s="762"/>
      <c r="DL244" s="762"/>
      <c r="DM244" s="762"/>
      <c r="DN244" s="762"/>
      <c r="DO244" s="762"/>
      <c r="DP244" s="762"/>
      <c r="DQ244" s="762"/>
      <c r="DR244" s="762"/>
      <c r="DS244" s="762"/>
      <c r="DT244" s="762"/>
      <c r="DU244" s="762"/>
      <c r="DV244" s="762"/>
      <c r="DW244" s="762"/>
      <c r="DX244" s="762"/>
      <c r="DY244" s="762"/>
      <c r="DZ244" s="762"/>
      <c r="EA244" s="762"/>
      <c r="EB244" s="762"/>
      <c r="EC244" s="762"/>
      <c r="ED244" s="762"/>
      <c r="EE244" s="762"/>
      <c r="EF244" s="762"/>
      <c r="EG244" s="762"/>
    </row>
    <row r="245" spans="64:137" x14ac:dyDescent="0.25">
      <c r="BL245" s="762"/>
      <c r="BM245" s="762"/>
      <c r="BN245" s="762"/>
      <c r="BO245" s="762"/>
      <c r="BP245" s="762"/>
      <c r="BQ245" s="762"/>
      <c r="BR245" s="762"/>
      <c r="BS245" s="762"/>
      <c r="BT245" s="762"/>
      <c r="BU245" s="762"/>
      <c r="BV245" s="762"/>
      <c r="BW245" s="762"/>
      <c r="BX245" s="762"/>
      <c r="BY245" s="762"/>
      <c r="BZ245" s="762"/>
      <c r="CA245" s="762"/>
      <c r="CB245" s="762"/>
      <c r="CC245" s="762"/>
      <c r="CD245" s="762"/>
      <c r="CE245" s="762"/>
      <c r="CF245" s="762"/>
      <c r="CG245" s="762"/>
      <c r="CH245" s="762"/>
      <c r="CI245" s="762"/>
      <c r="CJ245" s="762"/>
      <c r="CK245" s="762"/>
      <c r="CL245" s="762"/>
      <c r="CM245" s="762"/>
      <c r="CN245" s="762"/>
      <c r="CO245" s="762"/>
      <c r="CP245" s="762"/>
      <c r="CQ245" s="762"/>
      <c r="CR245" s="762"/>
      <c r="CS245" s="762"/>
      <c r="CT245" s="762"/>
      <c r="CU245" s="762"/>
      <c r="CV245" s="762"/>
      <c r="CW245" s="762"/>
      <c r="CX245" s="762"/>
      <c r="CY245" s="762"/>
      <c r="CZ245" s="762"/>
      <c r="DA245" s="762"/>
      <c r="DB245" s="762"/>
      <c r="DC245" s="762"/>
      <c r="DD245" s="762"/>
      <c r="DE245" s="762"/>
      <c r="DF245" s="762"/>
      <c r="DG245" s="762"/>
      <c r="DH245" s="762"/>
      <c r="DI245" s="762"/>
      <c r="DJ245" s="762"/>
      <c r="DK245" s="762"/>
      <c r="DL245" s="762"/>
      <c r="DM245" s="762"/>
      <c r="DN245" s="762"/>
      <c r="DO245" s="762"/>
      <c r="DP245" s="762"/>
      <c r="DQ245" s="762"/>
      <c r="DR245" s="762"/>
      <c r="DS245" s="762"/>
      <c r="DT245" s="762"/>
      <c r="DU245" s="762"/>
      <c r="DV245" s="762"/>
      <c r="DW245" s="762"/>
      <c r="DX245" s="762"/>
      <c r="DY245" s="762"/>
      <c r="DZ245" s="762"/>
      <c r="EA245" s="762"/>
      <c r="EB245" s="762"/>
      <c r="EC245" s="762"/>
      <c r="ED245" s="762"/>
      <c r="EE245" s="762"/>
      <c r="EF245" s="762"/>
      <c r="EG245" s="762"/>
    </row>
    <row r="246" spans="64:137" x14ac:dyDescent="0.25">
      <c r="BL246" s="762"/>
      <c r="BM246" s="762"/>
      <c r="BN246" s="762"/>
      <c r="BO246" s="762"/>
      <c r="BP246" s="762"/>
      <c r="BQ246" s="762"/>
      <c r="BR246" s="762"/>
      <c r="BS246" s="762"/>
      <c r="BT246" s="762"/>
      <c r="BU246" s="762"/>
      <c r="BV246" s="762"/>
      <c r="BW246" s="762"/>
      <c r="BX246" s="762"/>
      <c r="BY246" s="762"/>
      <c r="BZ246" s="762"/>
      <c r="CA246" s="762"/>
      <c r="CB246" s="762"/>
      <c r="CC246" s="762"/>
      <c r="CD246" s="762"/>
      <c r="CE246" s="762"/>
      <c r="CF246" s="762"/>
      <c r="CG246" s="762"/>
      <c r="CH246" s="762"/>
      <c r="CI246" s="762"/>
      <c r="CJ246" s="762"/>
      <c r="CK246" s="762"/>
      <c r="CL246" s="762"/>
      <c r="CM246" s="762"/>
      <c r="CN246" s="762"/>
      <c r="CO246" s="762"/>
      <c r="CP246" s="762"/>
      <c r="CQ246" s="762"/>
      <c r="CR246" s="762"/>
      <c r="CS246" s="762"/>
      <c r="CT246" s="762"/>
      <c r="CU246" s="762"/>
      <c r="CV246" s="762"/>
      <c r="CW246" s="762"/>
      <c r="CX246" s="762"/>
      <c r="CY246" s="762"/>
      <c r="CZ246" s="762"/>
      <c r="DA246" s="762"/>
      <c r="DB246" s="762"/>
      <c r="DC246" s="762"/>
      <c r="DD246" s="762"/>
      <c r="DE246" s="762"/>
      <c r="DF246" s="762"/>
      <c r="DG246" s="762"/>
      <c r="DH246" s="762"/>
      <c r="DI246" s="762"/>
      <c r="DJ246" s="762"/>
      <c r="DK246" s="762"/>
      <c r="DL246" s="762"/>
      <c r="DM246" s="762"/>
      <c r="DN246" s="762"/>
      <c r="DO246" s="762"/>
      <c r="DP246" s="762"/>
      <c r="DQ246" s="762"/>
      <c r="DR246" s="762"/>
      <c r="DS246" s="762"/>
      <c r="DT246" s="762"/>
      <c r="DU246" s="762"/>
      <c r="DV246" s="762"/>
      <c r="DW246" s="762"/>
      <c r="DX246" s="762"/>
      <c r="DY246" s="762"/>
      <c r="DZ246" s="762"/>
      <c r="EA246" s="762"/>
      <c r="EB246" s="762"/>
      <c r="EC246" s="762"/>
      <c r="ED246" s="762"/>
      <c r="EE246" s="762"/>
      <c r="EF246" s="762"/>
      <c r="EG246" s="762"/>
    </row>
    <row r="247" spans="64:137" x14ac:dyDescent="0.25">
      <c r="BL247" s="762"/>
      <c r="BM247" s="762"/>
      <c r="BN247" s="762"/>
      <c r="BO247" s="762"/>
      <c r="BP247" s="762"/>
      <c r="BQ247" s="762"/>
      <c r="BR247" s="762"/>
      <c r="BS247" s="762"/>
      <c r="BT247" s="762"/>
      <c r="BU247" s="762"/>
      <c r="BV247" s="762"/>
      <c r="BW247" s="762"/>
      <c r="BX247" s="762"/>
      <c r="BY247" s="762"/>
      <c r="BZ247" s="762"/>
      <c r="CA247" s="762"/>
      <c r="CB247" s="762"/>
      <c r="CC247" s="762"/>
      <c r="CD247" s="762"/>
      <c r="CE247" s="762"/>
      <c r="CF247" s="762"/>
      <c r="CG247" s="762"/>
      <c r="CH247" s="762"/>
      <c r="CI247" s="762"/>
      <c r="CJ247" s="762"/>
      <c r="CK247" s="762"/>
      <c r="CL247" s="762"/>
      <c r="CM247" s="762"/>
      <c r="CN247" s="762"/>
      <c r="CO247" s="762"/>
      <c r="CP247" s="762"/>
      <c r="CQ247" s="762"/>
      <c r="CR247" s="762"/>
      <c r="CS247" s="762"/>
      <c r="CT247" s="762"/>
      <c r="CU247" s="762"/>
      <c r="CV247" s="762"/>
      <c r="CW247" s="762"/>
      <c r="CX247" s="762"/>
      <c r="CY247" s="762"/>
      <c r="CZ247" s="762"/>
      <c r="DA247" s="762"/>
      <c r="DB247" s="762"/>
      <c r="DC247" s="762"/>
      <c r="DD247" s="762"/>
      <c r="DE247" s="762"/>
      <c r="DF247" s="762"/>
      <c r="DG247" s="762"/>
      <c r="DH247" s="762"/>
      <c r="DI247" s="762"/>
      <c r="DJ247" s="762"/>
      <c r="DK247" s="762"/>
      <c r="DL247" s="762"/>
      <c r="DM247" s="762"/>
      <c r="DN247" s="762"/>
      <c r="DO247" s="762"/>
      <c r="DP247" s="762"/>
      <c r="DQ247" s="762"/>
      <c r="DR247" s="762"/>
      <c r="DS247" s="762"/>
      <c r="DT247" s="762"/>
      <c r="DU247" s="762"/>
      <c r="DV247" s="762"/>
      <c r="DW247" s="762"/>
      <c r="DX247" s="762"/>
      <c r="DY247" s="762"/>
      <c r="DZ247" s="762"/>
      <c r="EA247" s="762"/>
      <c r="EB247" s="762"/>
      <c r="EC247" s="762"/>
      <c r="ED247" s="762"/>
      <c r="EE247" s="762"/>
      <c r="EF247" s="762"/>
      <c r="EG247" s="762"/>
    </row>
    <row r="248" spans="64:137" x14ac:dyDescent="0.25">
      <c r="BL248" s="762"/>
      <c r="BM248" s="762"/>
      <c r="BN248" s="762"/>
      <c r="BO248" s="762"/>
      <c r="BP248" s="762"/>
      <c r="BQ248" s="762"/>
      <c r="BR248" s="762"/>
      <c r="BS248" s="762"/>
      <c r="BT248" s="762"/>
      <c r="BU248" s="762"/>
      <c r="BV248" s="762"/>
      <c r="BW248" s="762"/>
      <c r="BX248" s="762"/>
      <c r="BY248" s="762"/>
      <c r="BZ248" s="762"/>
      <c r="CA248" s="762"/>
      <c r="CB248" s="762"/>
      <c r="CC248" s="762"/>
      <c r="CD248" s="762"/>
      <c r="CE248" s="762"/>
      <c r="CF248" s="762"/>
      <c r="CG248" s="762"/>
      <c r="CH248" s="762"/>
      <c r="CI248" s="762"/>
      <c r="CJ248" s="762"/>
      <c r="CK248" s="762"/>
      <c r="CL248" s="762"/>
      <c r="CM248" s="762"/>
      <c r="CN248" s="762"/>
      <c r="CO248" s="762"/>
      <c r="CP248" s="762"/>
      <c r="CQ248" s="762"/>
      <c r="CR248" s="762"/>
      <c r="CS248" s="762"/>
      <c r="CT248" s="762"/>
      <c r="CU248" s="762"/>
      <c r="CV248" s="762"/>
      <c r="CW248" s="762"/>
      <c r="CX248" s="762"/>
      <c r="CY248" s="762"/>
      <c r="CZ248" s="762"/>
      <c r="DA248" s="762"/>
      <c r="DB248" s="762"/>
      <c r="DC248" s="762"/>
      <c r="DD248" s="762"/>
      <c r="DE248" s="762"/>
      <c r="DF248" s="762"/>
      <c r="DG248" s="762"/>
      <c r="DH248" s="762"/>
      <c r="DI248" s="762"/>
      <c r="DJ248" s="762"/>
      <c r="DK248" s="762"/>
      <c r="DL248" s="762"/>
      <c r="DM248" s="762"/>
      <c r="DN248" s="762"/>
      <c r="DO248" s="762"/>
      <c r="DP248" s="762"/>
      <c r="DQ248" s="762"/>
      <c r="DR248" s="762"/>
      <c r="DS248" s="762"/>
      <c r="DT248" s="762"/>
      <c r="DU248" s="762"/>
      <c r="DV248" s="762"/>
      <c r="DW248" s="762"/>
      <c r="DX248" s="762"/>
      <c r="DY248" s="762"/>
      <c r="DZ248" s="762"/>
      <c r="EA248" s="762"/>
      <c r="EB248" s="762"/>
      <c r="EC248" s="762"/>
      <c r="ED248" s="762"/>
      <c r="EE248" s="762"/>
      <c r="EF248" s="762"/>
      <c r="EG248" s="762"/>
    </row>
    <row r="249" spans="64:137" x14ac:dyDescent="0.25">
      <c r="BL249" s="762"/>
      <c r="BM249" s="762"/>
      <c r="BN249" s="762"/>
      <c r="BO249" s="762"/>
      <c r="BP249" s="762"/>
      <c r="BQ249" s="762"/>
      <c r="BR249" s="762"/>
      <c r="BS249" s="762"/>
      <c r="BT249" s="762"/>
      <c r="BU249" s="762"/>
      <c r="BV249" s="762"/>
      <c r="BW249" s="762"/>
      <c r="BX249" s="762"/>
      <c r="BY249" s="762"/>
      <c r="BZ249" s="762"/>
      <c r="CA249" s="762"/>
      <c r="CB249" s="762"/>
      <c r="CC249" s="762"/>
      <c r="CD249" s="762"/>
      <c r="CE249" s="762"/>
      <c r="CF249" s="762"/>
      <c r="CG249" s="762"/>
      <c r="CH249" s="762"/>
      <c r="CI249" s="762"/>
      <c r="CJ249" s="762"/>
      <c r="CK249" s="762"/>
      <c r="CL249" s="762"/>
      <c r="CM249" s="762"/>
      <c r="CN249" s="762"/>
      <c r="CO249" s="762"/>
      <c r="CP249" s="762"/>
      <c r="CQ249" s="762"/>
      <c r="CR249" s="762"/>
      <c r="CS249" s="762"/>
      <c r="CT249" s="762"/>
      <c r="CU249" s="762"/>
      <c r="CV249" s="762"/>
      <c r="CW249" s="762"/>
      <c r="CX249" s="762"/>
      <c r="CY249" s="762"/>
      <c r="CZ249" s="762"/>
      <c r="DA249" s="762"/>
      <c r="DB249" s="762"/>
      <c r="DC249" s="762"/>
      <c r="DD249" s="762"/>
      <c r="DE249" s="762"/>
      <c r="DF249" s="762"/>
      <c r="DG249" s="762"/>
      <c r="DH249" s="762"/>
      <c r="DI249" s="762"/>
      <c r="DJ249" s="762"/>
      <c r="DK249" s="762"/>
      <c r="DL249" s="762"/>
      <c r="DM249" s="762"/>
      <c r="DN249" s="762"/>
      <c r="DO249" s="762"/>
      <c r="DP249" s="762"/>
      <c r="DQ249" s="762"/>
      <c r="DR249" s="762"/>
      <c r="DS249" s="762"/>
      <c r="DT249" s="762"/>
      <c r="DU249" s="762"/>
      <c r="DV249" s="762"/>
      <c r="DW249" s="762"/>
      <c r="DX249" s="762"/>
      <c r="DY249" s="762"/>
      <c r="DZ249" s="762"/>
      <c r="EA249" s="762"/>
      <c r="EB249" s="762"/>
      <c r="EC249" s="762"/>
      <c r="ED249" s="762"/>
      <c r="EE249" s="762"/>
      <c r="EF249" s="762"/>
      <c r="EG249" s="762"/>
    </row>
    <row r="250" spans="64:137" x14ac:dyDescent="0.25">
      <c r="BL250" s="762"/>
      <c r="BM250" s="762"/>
      <c r="BN250" s="762"/>
      <c r="BO250" s="762"/>
      <c r="BP250" s="762"/>
      <c r="BQ250" s="762"/>
      <c r="BR250" s="762"/>
      <c r="BS250" s="762"/>
      <c r="BT250" s="762"/>
      <c r="BU250" s="762"/>
      <c r="BV250" s="762"/>
      <c r="BW250" s="762"/>
      <c r="BX250" s="762"/>
      <c r="BY250" s="762"/>
      <c r="BZ250" s="762"/>
      <c r="CA250" s="762"/>
      <c r="CB250" s="762"/>
      <c r="CC250" s="762"/>
      <c r="CD250" s="762"/>
      <c r="CE250" s="762"/>
      <c r="CF250" s="762"/>
      <c r="CG250" s="762"/>
      <c r="CH250" s="762"/>
      <c r="CI250" s="762"/>
      <c r="CJ250" s="762"/>
      <c r="CK250" s="762"/>
      <c r="CL250" s="762"/>
      <c r="CM250" s="762"/>
      <c r="CN250" s="762"/>
      <c r="CO250" s="762"/>
      <c r="CP250" s="762"/>
      <c r="CQ250" s="762"/>
      <c r="CR250" s="762"/>
      <c r="CS250" s="762"/>
      <c r="CT250" s="762"/>
      <c r="CU250" s="762"/>
      <c r="CV250" s="762"/>
      <c r="CW250" s="762"/>
      <c r="CX250" s="762"/>
      <c r="CY250" s="762"/>
      <c r="CZ250" s="762"/>
      <c r="DA250" s="762"/>
      <c r="DB250" s="762"/>
      <c r="DC250" s="762"/>
      <c r="DD250" s="762"/>
      <c r="DE250" s="762"/>
      <c r="DF250" s="762"/>
      <c r="DG250" s="762"/>
      <c r="DH250" s="762"/>
      <c r="DI250" s="762"/>
      <c r="DJ250" s="762"/>
      <c r="DK250" s="762"/>
      <c r="DL250" s="762"/>
      <c r="DM250" s="762"/>
      <c r="DN250" s="762"/>
      <c r="DO250" s="762"/>
      <c r="DP250" s="762"/>
      <c r="DQ250" s="762"/>
      <c r="DR250" s="762"/>
      <c r="DS250" s="762"/>
      <c r="DT250" s="762"/>
      <c r="DU250" s="762"/>
      <c r="DV250" s="762"/>
      <c r="DW250" s="762"/>
      <c r="DX250" s="762"/>
      <c r="DY250" s="762"/>
      <c r="DZ250" s="762"/>
      <c r="EA250" s="762"/>
      <c r="EB250" s="762"/>
      <c r="EC250" s="762"/>
      <c r="ED250" s="762"/>
      <c r="EE250" s="762"/>
      <c r="EF250" s="762"/>
      <c r="EG250" s="762"/>
    </row>
    <row r="251" spans="64:137" x14ac:dyDescent="0.25">
      <c r="BL251" s="762"/>
      <c r="BM251" s="762"/>
      <c r="BN251" s="762"/>
      <c r="BO251" s="762"/>
      <c r="BP251" s="762"/>
      <c r="BQ251" s="762"/>
      <c r="BR251" s="762"/>
      <c r="BS251" s="762"/>
      <c r="BT251" s="762"/>
      <c r="BU251" s="762"/>
      <c r="BV251" s="762"/>
      <c r="BW251" s="762"/>
      <c r="BX251" s="762"/>
      <c r="BY251" s="762"/>
      <c r="BZ251" s="762"/>
      <c r="CA251" s="762"/>
      <c r="CB251" s="762"/>
      <c r="CC251" s="762"/>
      <c r="CD251" s="762"/>
      <c r="CE251" s="762"/>
      <c r="CF251" s="762"/>
      <c r="CG251" s="762"/>
      <c r="CH251" s="762"/>
      <c r="CI251" s="762"/>
      <c r="CJ251" s="762"/>
      <c r="CK251" s="762"/>
      <c r="CL251" s="762"/>
      <c r="CM251" s="762"/>
      <c r="CN251" s="762"/>
      <c r="CO251" s="762"/>
      <c r="CP251" s="762"/>
      <c r="CQ251" s="762"/>
      <c r="CR251" s="762"/>
      <c r="CS251" s="762"/>
      <c r="CT251" s="762"/>
      <c r="CU251" s="762"/>
      <c r="CV251" s="762"/>
      <c r="CW251" s="762"/>
      <c r="CX251" s="762"/>
      <c r="CY251" s="762"/>
      <c r="CZ251" s="762"/>
      <c r="DA251" s="762"/>
      <c r="DB251" s="762"/>
      <c r="DC251" s="762"/>
      <c r="DD251" s="762"/>
      <c r="DE251" s="762"/>
      <c r="DF251" s="762"/>
      <c r="DG251" s="762"/>
      <c r="DH251" s="762"/>
      <c r="DI251" s="762"/>
      <c r="DJ251" s="762"/>
      <c r="DK251" s="762"/>
      <c r="DL251" s="762"/>
      <c r="DM251" s="762"/>
      <c r="DN251" s="762"/>
      <c r="DO251" s="762"/>
      <c r="DP251" s="762"/>
      <c r="DQ251" s="762"/>
      <c r="DR251" s="762"/>
      <c r="DS251" s="762"/>
      <c r="DT251" s="762"/>
      <c r="DU251" s="762"/>
      <c r="DV251" s="762"/>
      <c r="DW251" s="762"/>
      <c r="DX251" s="762"/>
      <c r="DY251" s="762"/>
      <c r="DZ251" s="762"/>
      <c r="EA251" s="762"/>
      <c r="EB251" s="762"/>
      <c r="EC251" s="762"/>
      <c r="ED251" s="762"/>
      <c r="EE251" s="762"/>
      <c r="EF251" s="762"/>
      <c r="EG251" s="762"/>
    </row>
    <row r="252" spans="64:137" x14ac:dyDescent="0.25">
      <c r="BL252" s="762"/>
      <c r="BM252" s="762"/>
      <c r="BN252" s="762"/>
      <c r="BO252" s="762"/>
      <c r="BP252" s="762"/>
      <c r="BQ252" s="762"/>
      <c r="BR252" s="762"/>
      <c r="BS252" s="762"/>
      <c r="BT252" s="762"/>
      <c r="BU252" s="762"/>
      <c r="BV252" s="762"/>
      <c r="BW252" s="762"/>
      <c r="BX252" s="762"/>
      <c r="BY252" s="762"/>
      <c r="BZ252" s="762"/>
      <c r="CA252" s="762"/>
      <c r="CB252" s="762"/>
      <c r="CC252" s="762"/>
      <c r="CD252" s="762"/>
      <c r="CE252" s="762"/>
      <c r="CF252" s="762"/>
      <c r="CG252" s="762"/>
      <c r="CH252" s="762"/>
      <c r="CI252" s="762"/>
      <c r="CJ252" s="762"/>
      <c r="CK252" s="762"/>
      <c r="CL252" s="762"/>
      <c r="CM252" s="762"/>
      <c r="CN252" s="762"/>
      <c r="CO252" s="762"/>
      <c r="CP252" s="762"/>
      <c r="CQ252" s="762"/>
      <c r="CR252" s="762"/>
      <c r="CS252" s="762"/>
      <c r="CT252" s="762"/>
      <c r="CU252" s="762"/>
      <c r="CV252" s="762"/>
      <c r="CW252" s="762"/>
      <c r="CX252" s="762"/>
      <c r="CY252" s="762"/>
      <c r="CZ252" s="762"/>
      <c r="DA252" s="762"/>
      <c r="DB252" s="762"/>
      <c r="DC252" s="762"/>
      <c r="DD252" s="762"/>
      <c r="DE252" s="762"/>
      <c r="DF252" s="762"/>
      <c r="DG252" s="762"/>
      <c r="DH252" s="762"/>
      <c r="DI252" s="762"/>
      <c r="DJ252" s="762"/>
      <c r="DK252" s="762"/>
      <c r="DL252" s="762"/>
      <c r="DM252" s="762"/>
      <c r="DN252" s="762"/>
      <c r="DO252" s="762"/>
      <c r="DP252" s="762"/>
      <c r="DQ252" s="762"/>
      <c r="DR252" s="762"/>
      <c r="DS252" s="762"/>
      <c r="DT252" s="762"/>
      <c r="DU252" s="762"/>
      <c r="DV252" s="762"/>
      <c r="DW252" s="762"/>
      <c r="DX252" s="762"/>
      <c r="DY252" s="762"/>
      <c r="DZ252" s="762"/>
      <c r="EA252" s="762"/>
      <c r="EB252" s="762"/>
      <c r="EC252" s="762"/>
      <c r="ED252" s="762"/>
      <c r="EE252" s="762"/>
      <c r="EF252" s="762"/>
      <c r="EG252" s="762"/>
    </row>
    <row r="253" spans="64:137" x14ac:dyDescent="0.25">
      <c r="BL253" s="762"/>
      <c r="BM253" s="762"/>
      <c r="BN253" s="762"/>
      <c r="BO253" s="762"/>
      <c r="BP253" s="762"/>
      <c r="BQ253" s="762"/>
      <c r="BR253" s="762"/>
      <c r="BS253" s="762"/>
      <c r="BT253" s="762"/>
      <c r="BU253" s="762"/>
      <c r="BV253" s="762"/>
      <c r="BW253" s="762"/>
      <c r="BX253" s="762"/>
      <c r="BY253" s="762"/>
      <c r="BZ253" s="762"/>
      <c r="CA253" s="762"/>
      <c r="CB253" s="762"/>
      <c r="CC253" s="762"/>
      <c r="CD253" s="762"/>
      <c r="CE253" s="762"/>
      <c r="CF253" s="762"/>
      <c r="CG253" s="762"/>
      <c r="CH253" s="762"/>
      <c r="CI253" s="762"/>
      <c r="CJ253" s="762"/>
      <c r="CK253" s="762"/>
      <c r="CL253" s="762"/>
      <c r="CM253" s="762"/>
      <c r="CN253" s="762"/>
      <c r="CO253" s="762"/>
      <c r="CP253" s="762"/>
      <c r="CQ253" s="762"/>
      <c r="CR253" s="762"/>
      <c r="CS253" s="762"/>
      <c r="CT253" s="762"/>
      <c r="CU253" s="762"/>
      <c r="CV253" s="762"/>
      <c r="CW253" s="762"/>
      <c r="CX253" s="762"/>
      <c r="CY253" s="762"/>
      <c r="CZ253" s="762"/>
      <c r="DA253" s="762"/>
      <c r="DB253" s="762"/>
      <c r="DC253" s="762"/>
      <c r="DD253" s="762"/>
      <c r="DE253" s="762"/>
      <c r="DF253" s="762"/>
      <c r="DG253" s="762"/>
      <c r="DH253" s="762"/>
      <c r="DI253" s="762"/>
      <c r="DJ253" s="762"/>
      <c r="DK253" s="762"/>
      <c r="DL253" s="762"/>
      <c r="DM253" s="762"/>
      <c r="DN253" s="762"/>
      <c r="DO253" s="762"/>
      <c r="DP253" s="762"/>
      <c r="DQ253" s="762"/>
      <c r="DR253" s="762"/>
      <c r="DS253" s="762"/>
      <c r="DT253" s="762"/>
      <c r="DU253" s="762"/>
      <c r="DV253" s="762"/>
      <c r="DW253" s="762"/>
      <c r="DX253" s="762"/>
      <c r="DY253" s="762"/>
      <c r="DZ253" s="762"/>
      <c r="EA253" s="762"/>
      <c r="EB253" s="762"/>
      <c r="EC253" s="762"/>
      <c r="ED253" s="762"/>
      <c r="EE253" s="762"/>
      <c r="EF253" s="762"/>
      <c r="EG253" s="762"/>
    </row>
    <row r="254" spans="64:137" x14ac:dyDescent="0.25">
      <c r="BL254" s="762"/>
      <c r="BM254" s="762"/>
      <c r="BN254" s="762"/>
      <c r="BO254" s="762"/>
      <c r="BP254" s="762"/>
      <c r="BQ254" s="762"/>
      <c r="BR254" s="762"/>
      <c r="BS254" s="762"/>
      <c r="BT254" s="762"/>
      <c r="BU254" s="762"/>
      <c r="BV254" s="762"/>
      <c r="BW254" s="762"/>
      <c r="BX254" s="762"/>
      <c r="BY254" s="762"/>
      <c r="BZ254" s="762"/>
      <c r="CA254" s="762"/>
      <c r="CB254" s="762"/>
      <c r="CC254" s="762"/>
      <c r="CD254" s="762"/>
      <c r="CE254" s="762"/>
      <c r="CF254" s="762"/>
      <c r="CG254" s="762"/>
      <c r="CH254" s="762"/>
      <c r="CI254" s="762"/>
      <c r="CJ254" s="762"/>
      <c r="CK254" s="762"/>
      <c r="CL254" s="762"/>
      <c r="CM254" s="762"/>
      <c r="CN254" s="762"/>
      <c r="CO254" s="762"/>
      <c r="CP254" s="762"/>
      <c r="CQ254" s="762"/>
      <c r="CR254" s="762"/>
      <c r="CS254" s="762"/>
      <c r="CT254" s="762"/>
      <c r="CU254" s="762"/>
      <c r="CV254" s="762"/>
      <c r="CW254" s="762"/>
      <c r="CX254" s="762"/>
      <c r="CY254" s="762"/>
      <c r="CZ254" s="762"/>
      <c r="DA254" s="762"/>
      <c r="DB254" s="762"/>
      <c r="DC254" s="762"/>
      <c r="DD254" s="762"/>
      <c r="DE254" s="762"/>
      <c r="DF254" s="762"/>
      <c r="DG254" s="762"/>
      <c r="DH254" s="762"/>
      <c r="DI254" s="762"/>
      <c r="DJ254" s="762"/>
      <c r="DK254" s="762"/>
      <c r="DL254" s="762"/>
      <c r="DM254" s="762"/>
      <c r="DN254" s="762"/>
      <c r="DO254" s="762"/>
      <c r="DP254" s="762"/>
      <c r="DQ254" s="762"/>
      <c r="DR254" s="762"/>
      <c r="DS254" s="762"/>
      <c r="DT254" s="762"/>
      <c r="DU254" s="762"/>
      <c r="DV254" s="762"/>
      <c r="DW254" s="762"/>
      <c r="DX254" s="762"/>
      <c r="DY254" s="762"/>
      <c r="DZ254" s="762"/>
      <c r="EA254" s="762"/>
      <c r="EB254" s="762"/>
      <c r="EC254" s="762"/>
      <c r="ED254" s="762"/>
      <c r="EE254" s="762"/>
      <c r="EF254" s="762"/>
      <c r="EG254" s="762"/>
    </row>
    <row r="255" spans="64:137" x14ac:dyDescent="0.25">
      <c r="BL255" s="762"/>
      <c r="BM255" s="762"/>
      <c r="BN255" s="762"/>
      <c r="BO255" s="762"/>
      <c r="BP255" s="762"/>
      <c r="BQ255" s="762"/>
      <c r="BR255" s="762"/>
      <c r="BS255" s="762"/>
      <c r="BT255" s="762"/>
      <c r="BU255" s="762"/>
      <c r="BV255" s="762"/>
      <c r="BW255" s="762"/>
      <c r="BX255" s="762"/>
      <c r="BY255" s="762"/>
      <c r="BZ255" s="762"/>
      <c r="CA255" s="762"/>
      <c r="CB255" s="762"/>
      <c r="CC255" s="762"/>
      <c r="CD255" s="762"/>
      <c r="CE255" s="762"/>
      <c r="CF255" s="762"/>
      <c r="CG255" s="762"/>
      <c r="CH255" s="762"/>
      <c r="CI255" s="762"/>
      <c r="CJ255" s="762"/>
      <c r="CK255" s="762"/>
      <c r="CL255" s="762"/>
      <c r="CM255" s="762"/>
      <c r="CN255" s="762"/>
      <c r="CO255" s="762"/>
      <c r="CP255" s="762"/>
      <c r="CQ255" s="762"/>
      <c r="CR255" s="762"/>
      <c r="CS255" s="762"/>
      <c r="CT255" s="762"/>
      <c r="CU255" s="762"/>
      <c r="CV255" s="762"/>
      <c r="CW255" s="762"/>
      <c r="CX255" s="762"/>
      <c r="CY255" s="762"/>
      <c r="CZ255" s="762"/>
      <c r="DA255" s="762"/>
      <c r="DB255" s="762"/>
      <c r="DC255" s="762"/>
      <c r="DD255" s="762"/>
      <c r="DE255" s="762"/>
      <c r="DF255" s="762"/>
      <c r="DG255" s="762"/>
      <c r="DH255" s="762"/>
      <c r="DI255" s="762"/>
      <c r="DJ255" s="762"/>
      <c r="DK255" s="762"/>
      <c r="DL255" s="762"/>
      <c r="DM255" s="762"/>
      <c r="DN255" s="762"/>
      <c r="DO255" s="762"/>
      <c r="DP255" s="762"/>
      <c r="DQ255" s="762"/>
      <c r="DR255" s="762"/>
      <c r="DS255" s="762"/>
      <c r="DT255" s="762"/>
      <c r="DU255" s="762"/>
      <c r="DV255" s="762"/>
      <c r="DW255" s="762"/>
      <c r="DX255" s="762"/>
      <c r="DY255" s="762"/>
      <c r="DZ255" s="762"/>
      <c r="EA255" s="762"/>
      <c r="EB255" s="762"/>
      <c r="EC255" s="762"/>
      <c r="ED255" s="762"/>
      <c r="EE255" s="762"/>
      <c r="EF255" s="762"/>
      <c r="EG255" s="762"/>
    </row>
    <row r="256" spans="64:137" x14ac:dyDescent="0.25">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2"/>
      <c r="CI256" s="762"/>
      <c r="CJ256" s="762"/>
      <c r="CK256" s="762"/>
      <c r="CL256" s="762"/>
      <c r="CM256" s="762"/>
      <c r="CN256" s="762"/>
      <c r="CO256" s="762"/>
      <c r="CP256" s="762"/>
      <c r="CQ256" s="762"/>
      <c r="CR256" s="762"/>
      <c r="CS256" s="762"/>
      <c r="CT256" s="762"/>
      <c r="CU256" s="762"/>
      <c r="CV256" s="762"/>
      <c r="CW256" s="762"/>
      <c r="CX256" s="762"/>
      <c r="CY256" s="762"/>
      <c r="CZ256" s="762"/>
      <c r="DA256" s="762"/>
      <c r="DB256" s="762"/>
      <c r="DC256" s="762"/>
      <c r="DD256" s="762"/>
      <c r="DE256" s="762"/>
      <c r="DF256" s="762"/>
      <c r="DG256" s="762"/>
      <c r="DH256" s="762"/>
      <c r="DI256" s="762"/>
      <c r="DJ256" s="762"/>
      <c r="DK256" s="762"/>
      <c r="DL256" s="762"/>
      <c r="DM256" s="762"/>
      <c r="DN256" s="762"/>
      <c r="DO256" s="762"/>
      <c r="DP256" s="762"/>
      <c r="DQ256" s="762"/>
      <c r="DR256" s="762"/>
      <c r="DS256" s="762"/>
      <c r="DT256" s="762"/>
      <c r="DU256" s="762"/>
      <c r="DV256" s="762"/>
      <c r="DW256" s="762"/>
      <c r="DX256" s="762"/>
      <c r="DY256" s="762"/>
      <c r="DZ256" s="762"/>
      <c r="EA256" s="762"/>
      <c r="EB256" s="762"/>
      <c r="EC256" s="762"/>
      <c r="ED256" s="762"/>
      <c r="EE256" s="762"/>
      <c r="EF256" s="762"/>
      <c r="EG256" s="762"/>
    </row>
    <row r="257" spans="16:137" x14ac:dyDescent="0.25">
      <c r="BL257" s="762"/>
      <c r="BM257" s="762"/>
      <c r="BN257" s="762"/>
      <c r="BO257" s="762"/>
      <c r="BP257" s="762"/>
      <c r="BQ257" s="762"/>
      <c r="BR257" s="762"/>
      <c r="BS257" s="762"/>
      <c r="BT257" s="762"/>
      <c r="BU257" s="762"/>
      <c r="BV257" s="762"/>
      <c r="BW257" s="762"/>
      <c r="BX257" s="762"/>
      <c r="BY257" s="762"/>
      <c r="BZ257" s="762"/>
      <c r="CA257" s="762"/>
      <c r="CB257" s="762"/>
      <c r="CC257" s="762"/>
      <c r="CD257" s="762"/>
      <c r="CE257" s="762"/>
      <c r="CF257" s="762"/>
      <c r="CG257" s="762"/>
      <c r="CH257" s="762"/>
      <c r="CI257" s="762"/>
      <c r="CJ257" s="762"/>
      <c r="CK257" s="762"/>
      <c r="CL257" s="762"/>
      <c r="CM257" s="762"/>
      <c r="CN257" s="762"/>
      <c r="CO257" s="762"/>
      <c r="CP257" s="762"/>
      <c r="CQ257" s="762"/>
      <c r="CR257" s="762"/>
      <c r="CS257" s="762"/>
      <c r="CT257" s="762"/>
      <c r="CU257" s="762"/>
      <c r="CV257" s="762"/>
      <c r="CW257" s="762"/>
      <c r="CX257" s="762"/>
      <c r="CY257" s="762"/>
      <c r="CZ257" s="762"/>
      <c r="DA257" s="762"/>
      <c r="DB257" s="762"/>
      <c r="DC257" s="762"/>
      <c r="DD257" s="762"/>
      <c r="DE257" s="762"/>
      <c r="DF257" s="762"/>
      <c r="DG257" s="762"/>
      <c r="DH257" s="762"/>
      <c r="DI257" s="762"/>
      <c r="DJ257" s="762"/>
      <c r="DK257" s="762"/>
      <c r="DL257" s="762"/>
      <c r="DM257" s="762"/>
      <c r="DN257" s="762"/>
      <c r="DO257" s="762"/>
      <c r="DP257" s="762"/>
      <c r="DQ257" s="762"/>
      <c r="DR257" s="762"/>
      <c r="DS257" s="762"/>
      <c r="DT257" s="762"/>
      <c r="DU257" s="762"/>
      <c r="DV257" s="762"/>
      <c r="DW257" s="762"/>
      <c r="DX257" s="762"/>
      <c r="DY257" s="762"/>
      <c r="DZ257" s="762"/>
      <c r="EA257" s="762"/>
      <c r="EB257" s="762"/>
      <c r="EC257" s="762"/>
      <c r="ED257" s="762"/>
      <c r="EE257" s="762"/>
      <c r="EF257" s="762"/>
      <c r="EG257" s="762"/>
    </row>
    <row r="258" spans="16:137" x14ac:dyDescent="0.25">
      <c r="BL258" s="762"/>
      <c r="BM258" s="762"/>
      <c r="BN258" s="762"/>
      <c r="BO258" s="762"/>
      <c r="BP258" s="762"/>
      <c r="BQ258" s="762"/>
      <c r="BR258" s="762"/>
      <c r="BS258" s="762"/>
      <c r="BT258" s="762"/>
      <c r="BU258" s="762"/>
      <c r="BV258" s="762"/>
      <c r="BW258" s="762"/>
      <c r="BX258" s="762"/>
      <c r="BY258" s="762"/>
      <c r="BZ258" s="762"/>
      <c r="CA258" s="762"/>
      <c r="CB258" s="762"/>
      <c r="CC258" s="762"/>
      <c r="CD258" s="762"/>
      <c r="CE258" s="762"/>
      <c r="CF258" s="762"/>
      <c r="CG258" s="762"/>
      <c r="CH258" s="762"/>
      <c r="CI258" s="762"/>
      <c r="CJ258" s="762"/>
      <c r="CK258" s="762"/>
      <c r="CL258" s="762"/>
      <c r="CM258" s="762"/>
      <c r="CN258" s="762"/>
      <c r="CO258" s="762"/>
      <c r="CP258" s="762"/>
      <c r="CQ258" s="762"/>
      <c r="CR258" s="762"/>
      <c r="CS258" s="762"/>
      <c r="CT258" s="762"/>
      <c r="CU258" s="762"/>
      <c r="CV258" s="762"/>
      <c r="CW258" s="762"/>
      <c r="CX258" s="762"/>
      <c r="CY258" s="762"/>
      <c r="CZ258" s="762"/>
      <c r="DA258" s="762"/>
      <c r="DB258" s="762"/>
      <c r="DC258" s="762"/>
      <c r="DD258" s="762"/>
      <c r="DE258" s="762"/>
      <c r="DF258" s="762"/>
      <c r="DG258" s="762"/>
      <c r="DH258" s="762"/>
      <c r="DI258" s="762"/>
      <c r="DJ258" s="762"/>
      <c r="DK258" s="762"/>
      <c r="DL258" s="762"/>
      <c r="DM258" s="762"/>
      <c r="DN258" s="762"/>
      <c r="DO258" s="762"/>
      <c r="DP258" s="762"/>
      <c r="DQ258" s="762"/>
      <c r="DR258" s="762"/>
      <c r="DS258" s="762"/>
      <c r="DT258" s="762"/>
      <c r="DU258" s="762"/>
      <c r="DV258" s="762"/>
      <c r="DW258" s="762"/>
      <c r="DX258" s="762"/>
      <c r="DY258" s="762"/>
      <c r="DZ258" s="762"/>
      <c r="EA258" s="762"/>
      <c r="EB258" s="762"/>
      <c r="EC258" s="762"/>
      <c r="ED258" s="762"/>
      <c r="EE258" s="762"/>
      <c r="EF258" s="762"/>
      <c r="EG258" s="762"/>
    </row>
    <row r="259" spans="16:137" x14ac:dyDescent="0.25">
      <c r="BL259" s="762"/>
      <c r="BM259" s="762"/>
      <c r="BN259" s="762"/>
      <c r="BO259" s="762"/>
      <c r="BP259" s="762"/>
      <c r="BQ259" s="762"/>
      <c r="BR259" s="762"/>
      <c r="BS259" s="762"/>
      <c r="BT259" s="762"/>
      <c r="BU259" s="762"/>
      <c r="BV259" s="762"/>
      <c r="BW259" s="762"/>
      <c r="BX259" s="762"/>
      <c r="BY259" s="762"/>
      <c r="BZ259" s="762"/>
      <c r="CA259" s="762"/>
      <c r="CB259" s="762"/>
      <c r="CC259" s="762"/>
      <c r="CD259" s="762"/>
      <c r="CE259" s="762"/>
      <c r="CF259" s="762"/>
      <c r="CG259" s="762"/>
      <c r="CH259" s="762"/>
      <c r="CI259" s="762"/>
      <c r="CJ259" s="762"/>
      <c r="CK259" s="762"/>
      <c r="CL259" s="762"/>
      <c r="CM259" s="762"/>
      <c r="CN259" s="762"/>
      <c r="CO259" s="762"/>
      <c r="CP259" s="762"/>
      <c r="CQ259" s="762"/>
      <c r="CR259" s="762"/>
      <c r="CS259" s="762"/>
      <c r="CT259" s="762"/>
      <c r="CU259" s="762"/>
      <c r="CV259" s="762"/>
      <c r="CW259" s="762"/>
      <c r="CX259" s="762"/>
      <c r="CY259" s="762"/>
      <c r="CZ259" s="762"/>
      <c r="DA259" s="762"/>
      <c r="DB259" s="762"/>
      <c r="DC259" s="762"/>
      <c r="DD259" s="762"/>
      <c r="DE259" s="762"/>
      <c r="DF259" s="762"/>
      <c r="DG259" s="762"/>
      <c r="DH259" s="762"/>
      <c r="DI259" s="762"/>
      <c r="DJ259" s="762"/>
      <c r="DK259" s="762"/>
      <c r="DL259" s="762"/>
      <c r="DM259" s="762"/>
      <c r="DN259" s="762"/>
      <c r="DO259" s="762"/>
      <c r="DP259" s="762"/>
      <c r="DQ259" s="762"/>
      <c r="DR259" s="762"/>
      <c r="DS259" s="762"/>
      <c r="DT259" s="762"/>
      <c r="DU259" s="762"/>
      <c r="DV259" s="762"/>
      <c r="DW259" s="762"/>
      <c r="DX259" s="762"/>
      <c r="DY259" s="762"/>
      <c r="DZ259" s="762"/>
      <c r="EA259" s="762"/>
      <c r="EB259" s="762"/>
      <c r="EC259" s="762"/>
      <c r="ED259" s="762"/>
      <c r="EE259" s="762"/>
      <c r="EF259" s="762"/>
      <c r="EG259" s="762"/>
    </row>
    <row r="260" spans="16:137" x14ac:dyDescent="0.25">
      <c r="BL260" s="762"/>
      <c r="BM260" s="762"/>
      <c r="BN260" s="762"/>
      <c r="BO260" s="762"/>
      <c r="BP260" s="762"/>
      <c r="BQ260" s="762"/>
      <c r="BR260" s="762"/>
      <c r="BS260" s="762"/>
      <c r="BT260" s="762"/>
      <c r="BU260" s="762"/>
      <c r="BV260" s="762"/>
      <c r="BW260" s="762"/>
      <c r="BX260" s="762"/>
      <c r="BY260" s="762"/>
      <c r="BZ260" s="762"/>
      <c r="CA260" s="762"/>
      <c r="CB260" s="762"/>
      <c r="CC260" s="762"/>
      <c r="CD260" s="762"/>
      <c r="CE260" s="762"/>
      <c r="CF260" s="762"/>
      <c r="CG260" s="762"/>
      <c r="CH260" s="762"/>
      <c r="CI260" s="762"/>
      <c r="CJ260" s="762"/>
      <c r="CK260" s="762"/>
      <c r="CL260" s="762"/>
      <c r="CM260" s="762"/>
      <c r="CN260" s="762"/>
      <c r="CO260" s="762"/>
      <c r="CP260" s="762"/>
      <c r="CQ260" s="762"/>
      <c r="CR260" s="762"/>
      <c r="CS260" s="762"/>
      <c r="CT260" s="762"/>
      <c r="CU260" s="762"/>
      <c r="CV260" s="762"/>
      <c r="CW260" s="762"/>
      <c r="CX260" s="762"/>
      <c r="CY260" s="762"/>
      <c r="CZ260" s="762"/>
      <c r="DA260" s="762"/>
      <c r="DB260" s="762"/>
      <c r="DC260" s="762"/>
      <c r="DD260" s="762"/>
      <c r="DE260" s="762"/>
      <c r="DF260" s="762"/>
      <c r="DG260" s="762"/>
      <c r="DH260" s="762"/>
      <c r="DI260" s="762"/>
      <c r="DJ260" s="762"/>
      <c r="DK260" s="762"/>
      <c r="DL260" s="762"/>
      <c r="DM260" s="762"/>
      <c r="DN260" s="762"/>
      <c r="DO260" s="762"/>
      <c r="DP260" s="762"/>
      <c r="DQ260" s="762"/>
      <c r="DR260" s="762"/>
      <c r="DS260" s="762"/>
      <c r="DT260" s="762"/>
      <c r="DU260" s="762"/>
      <c r="DV260" s="762"/>
      <c r="DW260" s="762"/>
      <c r="DX260" s="762"/>
      <c r="DY260" s="762"/>
      <c r="DZ260" s="762"/>
      <c r="EA260" s="762"/>
      <c r="EB260" s="762"/>
      <c r="EC260" s="762"/>
      <c r="ED260" s="762"/>
      <c r="EE260" s="762"/>
      <c r="EF260" s="762"/>
      <c r="EG260" s="762"/>
    </row>
    <row r="261" spans="16:137" x14ac:dyDescent="0.25">
      <c r="BL261" s="762"/>
      <c r="BM261" s="762"/>
      <c r="BN261" s="762"/>
      <c r="BO261" s="762"/>
      <c r="BP261" s="762"/>
      <c r="BQ261" s="762"/>
      <c r="BR261" s="762"/>
      <c r="BS261" s="762"/>
      <c r="BT261" s="762"/>
      <c r="BU261" s="762"/>
      <c r="BV261" s="762"/>
      <c r="BW261" s="762"/>
      <c r="BX261" s="762"/>
      <c r="BY261" s="762"/>
      <c r="BZ261" s="762"/>
      <c r="CA261" s="762"/>
      <c r="CB261" s="762"/>
      <c r="CC261" s="762"/>
      <c r="CD261" s="762"/>
      <c r="CE261" s="762"/>
      <c r="CF261" s="762"/>
      <c r="CG261" s="762"/>
      <c r="CH261" s="762"/>
      <c r="CI261" s="762"/>
      <c r="CJ261" s="762"/>
      <c r="CK261" s="762"/>
      <c r="CL261" s="762"/>
      <c r="CM261" s="762"/>
      <c r="CN261" s="762"/>
      <c r="CO261" s="762"/>
      <c r="CP261" s="762"/>
      <c r="CQ261" s="762"/>
      <c r="CR261" s="762"/>
      <c r="CS261" s="762"/>
      <c r="CT261" s="762"/>
      <c r="CU261" s="762"/>
      <c r="CV261" s="762"/>
      <c r="CW261" s="762"/>
      <c r="CX261" s="762"/>
      <c r="CY261" s="762"/>
      <c r="CZ261" s="762"/>
      <c r="DA261" s="762"/>
      <c r="DB261" s="762"/>
      <c r="DC261" s="762"/>
      <c r="DD261" s="762"/>
      <c r="DE261" s="762"/>
      <c r="DF261" s="762"/>
      <c r="DG261" s="762"/>
      <c r="DH261" s="762"/>
      <c r="DI261" s="762"/>
      <c r="DJ261" s="762"/>
      <c r="DK261" s="762"/>
      <c r="DL261" s="762"/>
      <c r="DM261" s="762"/>
      <c r="DN261" s="762"/>
      <c r="DO261" s="762"/>
      <c r="DP261" s="762"/>
      <c r="DQ261" s="762"/>
      <c r="DR261" s="762"/>
      <c r="DS261" s="762"/>
      <c r="DT261" s="762"/>
      <c r="DU261" s="762"/>
      <c r="DV261" s="762"/>
      <c r="DW261" s="762"/>
      <c r="DX261" s="762"/>
      <c r="DY261" s="762"/>
      <c r="DZ261" s="762"/>
      <c r="EA261" s="762"/>
      <c r="EB261" s="762"/>
      <c r="EC261" s="762"/>
      <c r="ED261" s="762"/>
      <c r="EE261" s="762"/>
      <c r="EF261" s="762"/>
      <c r="EG261" s="762"/>
    </row>
    <row r="262" spans="16:137" x14ac:dyDescent="0.25">
      <c r="BL262" s="762"/>
      <c r="BM262" s="762"/>
      <c r="BN262" s="762"/>
      <c r="BO262" s="762"/>
      <c r="BP262" s="762"/>
      <c r="BQ262" s="762"/>
      <c r="BR262" s="762"/>
      <c r="BS262" s="762"/>
      <c r="BT262" s="762"/>
      <c r="BU262" s="762"/>
      <c r="BV262" s="762"/>
      <c r="BW262" s="762"/>
      <c r="BX262" s="762"/>
      <c r="BY262" s="762"/>
      <c r="BZ262" s="762"/>
      <c r="CA262" s="762"/>
      <c r="CB262" s="762"/>
      <c r="CC262" s="762"/>
      <c r="CD262" s="762"/>
      <c r="CE262" s="762"/>
      <c r="CF262" s="762"/>
      <c r="CG262" s="762"/>
      <c r="CH262" s="762"/>
      <c r="CI262" s="762"/>
      <c r="CJ262" s="762"/>
      <c r="CK262" s="762"/>
      <c r="CL262" s="762"/>
      <c r="CM262" s="762"/>
      <c r="CN262" s="762"/>
      <c r="CO262" s="762"/>
      <c r="CP262" s="762"/>
      <c r="CQ262" s="762"/>
      <c r="CR262" s="762"/>
      <c r="CS262" s="762"/>
      <c r="CT262" s="762"/>
      <c r="CU262" s="762"/>
      <c r="CV262" s="762"/>
      <c r="CW262" s="762"/>
      <c r="CX262" s="762"/>
      <c r="CY262" s="762"/>
      <c r="CZ262" s="762"/>
      <c r="DA262" s="762"/>
      <c r="DB262" s="762"/>
      <c r="DC262" s="762"/>
      <c r="DD262" s="762"/>
      <c r="DE262" s="762"/>
      <c r="DF262" s="762"/>
      <c r="DG262" s="762"/>
      <c r="DH262" s="762"/>
      <c r="DI262" s="762"/>
      <c r="DJ262" s="762"/>
      <c r="DK262" s="762"/>
      <c r="DL262" s="762"/>
      <c r="DM262" s="762"/>
      <c r="DN262" s="762"/>
      <c r="DO262" s="762"/>
      <c r="DP262" s="762"/>
      <c r="DQ262" s="762"/>
      <c r="DR262" s="762"/>
      <c r="DS262" s="762"/>
      <c r="DT262" s="762"/>
      <c r="DU262" s="762"/>
      <c r="DV262" s="762"/>
      <c r="DW262" s="762"/>
      <c r="DX262" s="762"/>
      <c r="DY262" s="762"/>
      <c r="DZ262" s="762"/>
      <c r="EA262" s="762"/>
      <c r="EB262" s="762"/>
      <c r="EC262" s="762"/>
      <c r="ED262" s="762"/>
      <c r="EE262" s="762"/>
      <c r="EF262" s="762"/>
      <c r="EG262" s="762"/>
    </row>
    <row r="263" spans="16:137" x14ac:dyDescent="0.25">
      <c r="BL263" s="762"/>
      <c r="BM263" s="762"/>
      <c r="BN263" s="762"/>
      <c r="BO263" s="762"/>
      <c r="BP263" s="762"/>
      <c r="BQ263" s="762"/>
      <c r="BR263" s="762"/>
      <c r="BS263" s="762"/>
      <c r="BT263" s="762"/>
      <c r="BU263" s="762"/>
      <c r="BV263" s="762"/>
      <c r="BW263" s="762"/>
      <c r="BX263" s="762"/>
      <c r="BY263" s="762"/>
      <c r="BZ263" s="762"/>
      <c r="CA263" s="762"/>
      <c r="CB263" s="762"/>
      <c r="CC263" s="762"/>
      <c r="CD263" s="762"/>
      <c r="CE263" s="762"/>
      <c r="CF263" s="762"/>
      <c r="CG263" s="762"/>
      <c r="CH263" s="762"/>
      <c r="CI263" s="762"/>
      <c r="CJ263" s="762"/>
      <c r="CK263" s="762"/>
      <c r="CL263" s="762"/>
      <c r="CM263" s="762"/>
      <c r="CN263" s="762"/>
      <c r="CO263" s="762"/>
      <c r="CP263" s="762"/>
      <c r="CQ263" s="762"/>
      <c r="CR263" s="762"/>
      <c r="CS263" s="762"/>
      <c r="CT263" s="762"/>
      <c r="CU263" s="762"/>
      <c r="CV263" s="762"/>
      <c r="CW263" s="762"/>
      <c r="CX263" s="762"/>
      <c r="CY263" s="762"/>
      <c r="CZ263" s="762"/>
      <c r="DA263" s="762"/>
      <c r="DB263" s="762"/>
      <c r="DC263" s="762"/>
      <c r="DD263" s="762"/>
      <c r="DE263" s="762"/>
      <c r="DF263" s="762"/>
      <c r="DG263" s="762"/>
      <c r="DH263" s="762"/>
      <c r="DI263" s="762"/>
      <c r="DJ263" s="762"/>
      <c r="DK263" s="762"/>
      <c r="DL263" s="762"/>
      <c r="DM263" s="762"/>
      <c r="DN263" s="762"/>
      <c r="DO263" s="762"/>
      <c r="DP263" s="762"/>
      <c r="DQ263" s="762"/>
      <c r="DR263" s="762"/>
      <c r="DS263" s="762"/>
      <c r="DT263" s="762"/>
      <c r="DU263" s="762"/>
      <c r="DV263" s="762"/>
      <c r="DW263" s="762"/>
      <c r="DX263" s="762"/>
      <c r="DY263" s="762"/>
      <c r="DZ263" s="762"/>
      <c r="EA263" s="762"/>
      <c r="EB263" s="762"/>
      <c r="EC263" s="762"/>
      <c r="ED263" s="762"/>
      <c r="EE263" s="762"/>
      <c r="EF263" s="762"/>
      <c r="EG263" s="762"/>
    </row>
    <row r="264" spans="16:137" x14ac:dyDescent="0.25">
      <c r="BL264" s="762"/>
      <c r="BM264" s="762"/>
      <c r="BN264" s="762"/>
      <c r="BO264" s="762"/>
      <c r="BP264" s="762"/>
      <c r="BQ264" s="762"/>
      <c r="BR264" s="762"/>
      <c r="BS264" s="762"/>
      <c r="BT264" s="762"/>
      <c r="BU264" s="762"/>
      <c r="BV264" s="762"/>
      <c r="BW264" s="762"/>
      <c r="BX264" s="762"/>
      <c r="BY264" s="762"/>
      <c r="BZ264" s="762"/>
      <c r="CA264" s="762"/>
      <c r="CB264" s="762"/>
      <c r="CC264" s="762"/>
      <c r="CD264" s="762"/>
      <c r="CE264" s="762"/>
      <c r="CF264" s="762"/>
      <c r="CG264" s="762"/>
      <c r="CH264" s="762"/>
      <c r="CI264" s="762"/>
      <c r="CJ264" s="762"/>
      <c r="CK264" s="762"/>
      <c r="CL264" s="762"/>
      <c r="CM264" s="762"/>
      <c r="CN264" s="762"/>
      <c r="CO264" s="762"/>
      <c r="CP264" s="762"/>
      <c r="CQ264" s="762"/>
      <c r="CR264" s="762"/>
      <c r="CS264" s="762"/>
      <c r="CT264" s="762"/>
      <c r="CU264" s="762"/>
      <c r="CV264" s="762"/>
      <c r="CW264" s="762"/>
      <c r="CX264" s="762"/>
      <c r="CY264" s="762"/>
      <c r="CZ264" s="762"/>
      <c r="DA264" s="762"/>
      <c r="DB264" s="762"/>
      <c r="DC264" s="762"/>
      <c r="DD264" s="762"/>
      <c r="DE264" s="762"/>
      <c r="DF264" s="762"/>
      <c r="DG264" s="762"/>
      <c r="DH264" s="762"/>
      <c r="DI264" s="762"/>
      <c r="DJ264" s="762"/>
      <c r="DK264" s="762"/>
      <c r="DL264" s="762"/>
      <c r="DM264" s="762"/>
      <c r="DN264" s="762"/>
      <c r="DO264" s="762"/>
      <c r="DP264" s="762"/>
      <c r="DQ264" s="762"/>
      <c r="DR264" s="762"/>
      <c r="DS264" s="762"/>
      <c r="DT264" s="762"/>
      <c r="DU264" s="762"/>
      <c r="DV264" s="762"/>
      <c r="DW264" s="762"/>
      <c r="DX264" s="762"/>
      <c r="DY264" s="762"/>
      <c r="DZ264" s="762"/>
      <c r="EA264" s="762"/>
      <c r="EB264" s="762"/>
      <c r="EC264" s="762"/>
      <c r="ED264" s="762"/>
      <c r="EE264" s="762"/>
      <c r="EF264" s="762"/>
      <c r="EG264" s="762"/>
    </row>
    <row r="265" spans="16:137" x14ac:dyDescent="0.25">
      <c r="BL265" s="762"/>
      <c r="BM265" s="762"/>
      <c r="BN265" s="762"/>
      <c r="BO265" s="762"/>
      <c r="BP265" s="762"/>
      <c r="BQ265" s="762"/>
      <c r="BR265" s="762"/>
      <c r="BS265" s="762"/>
      <c r="BT265" s="762"/>
      <c r="BU265" s="762"/>
      <c r="BV265" s="762"/>
      <c r="BW265" s="762"/>
      <c r="BX265" s="762"/>
      <c r="BY265" s="762"/>
      <c r="BZ265" s="762"/>
      <c r="CA265" s="762"/>
      <c r="CB265" s="762"/>
      <c r="CC265" s="762"/>
      <c r="CD265" s="762"/>
      <c r="CE265" s="762"/>
      <c r="CF265" s="762"/>
      <c r="CG265" s="762"/>
      <c r="CH265" s="762"/>
      <c r="CI265" s="762"/>
      <c r="CJ265" s="762"/>
      <c r="CK265" s="762"/>
      <c r="CL265" s="762"/>
      <c r="CM265" s="762"/>
      <c r="CN265" s="762"/>
      <c r="CO265" s="762"/>
      <c r="CP265" s="762"/>
      <c r="CQ265" s="762"/>
      <c r="CR265" s="762"/>
      <c r="CS265" s="762"/>
      <c r="CT265" s="762"/>
      <c r="CU265" s="762"/>
      <c r="CV265" s="762"/>
      <c r="CW265" s="762"/>
      <c r="CX265" s="762"/>
      <c r="CY265" s="762"/>
      <c r="CZ265" s="762"/>
      <c r="DA265" s="762"/>
      <c r="DB265" s="762"/>
      <c r="DC265" s="762"/>
      <c r="DD265" s="762"/>
      <c r="DE265" s="762"/>
      <c r="DF265" s="762"/>
      <c r="DG265" s="762"/>
      <c r="DH265" s="762"/>
      <c r="DI265" s="762"/>
      <c r="DJ265" s="762"/>
      <c r="DK265" s="762"/>
      <c r="DL265" s="762"/>
      <c r="DM265" s="762"/>
      <c r="DN265" s="762"/>
      <c r="DO265" s="762"/>
      <c r="DP265" s="762"/>
      <c r="DQ265" s="762"/>
      <c r="DR265" s="762"/>
      <c r="DS265" s="762"/>
      <c r="DT265" s="762"/>
      <c r="DU265" s="762"/>
      <c r="DV265" s="762"/>
      <c r="DW265" s="762"/>
      <c r="DX265" s="762"/>
      <c r="DY265" s="762"/>
      <c r="DZ265" s="762"/>
      <c r="EA265" s="762"/>
      <c r="EB265" s="762"/>
      <c r="EC265" s="762"/>
      <c r="ED265" s="762"/>
      <c r="EE265" s="762"/>
      <c r="EF265" s="762"/>
      <c r="EG265" s="762"/>
    </row>
    <row r="266" spans="16:137" x14ac:dyDescent="0.25">
      <c r="BL266" s="762"/>
      <c r="BM266" s="762"/>
      <c r="BN266" s="762"/>
      <c r="BO266" s="762"/>
      <c r="BP266" s="762"/>
      <c r="BQ266" s="762"/>
      <c r="BR266" s="762"/>
      <c r="BS266" s="762"/>
      <c r="BT266" s="762"/>
      <c r="BU266" s="762"/>
      <c r="BV266" s="762"/>
      <c r="BW266" s="762"/>
      <c r="BX266" s="762"/>
      <c r="BY266" s="762"/>
      <c r="BZ266" s="762"/>
      <c r="CA266" s="762"/>
      <c r="CB266" s="762"/>
      <c r="CC266" s="762"/>
      <c r="CD266" s="762"/>
      <c r="CE266" s="762"/>
      <c r="CF266" s="762"/>
      <c r="CG266" s="762"/>
      <c r="CH266" s="762"/>
      <c r="CI266" s="762"/>
      <c r="CJ266" s="762"/>
      <c r="CK266" s="762"/>
      <c r="CL266" s="762"/>
      <c r="CM266" s="762"/>
      <c r="CN266" s="762"/>
      <c r="CO266" s="762"/>
      <c r="CP266" s="762"/>
      <c r="CQ266" s="762"/>
      <c r="CR266" s="762"/>
      <c r="CS266" s="762"/>
      <c r="CT266" s="762"/>
      <c r="CU266" s="762"/>
      <c r="CV266" s="762"/>
      <c r="CW266" s="762"/>
      <c r="CX266" s="762"/>
      <c r="CY266" s="762"/>
      <c r="CZ266" s="762"/>
      <c r="DA266" s="762"/>
      <c r="DB266" s="762"/>
      <c r="DC266" s="762"/>
      <c r="DD266" s="762"/>
      <c r="DE266" s="762"/>
      <c r="DF266" s="762"/>
      <c r="DG266" s="762"/>
      <c r="DH266" s="762"/>
      <c r="DI266" s="762"/>
      <c r="DJ266" s="762"/>
      <c r="DK266" s="762"/>
      <c r="DL266" s="762"/>
      <c r="DM266" s="762"/>
      <c r="DN266" s="762"/>
      <c r="DO266" s="762"/>
      <c r="DP266" s="762"/>
      <c r="DQ266" s="762"/>
      <c r="DR266" s="762"/>
      <c r="DS266" s="762"/>
      <c r="DT266" s="762"/>
      <c r="DU266" s="762"/>
      <c r="DV266" s="762"/>
      <c r="DW266" s="762"/>
      <c r="DX266" s="762"/>
      <c r="DY266" s="762"/>
      <c r="DZ266" s="762"/>
      <c r="EA266" s="762"/>
      <c r="EB266" s="762"/>
      <c r="EC266" s="762"/>
      <c r="ED266" s="762"/>
      <c r="EE266" s="762"/>
      <c r="EF266" s="762"/>
      <c r="EG266" s="762"/>
    </row>
    <row r="267" spans="16:137" x14ac:dyDescent="0.25">
      <c r="BL267" s="762"/>
      <c r="BM267" s="762"/>
      <c r="BN267" s="762"/>
      <c r="BO267" s="762"/>
      <c r="BP267" s="762"/>
      <c r="BQ267" s="762"/>
      <c r="BR267" s="762"/>
      <c r="BS267" s="762"/>
      <c r="BT267" s="762"/>
      <c r="BU267" s="762"/>
      <c r="BV267" s="762"/>
      <c r="BW267" s="762"/>
      <c r="BX267" s="762"/>
      <c r="BY267" s="762"/>
      <c r="BZ267" s="762"/>
      <c r="CA267" s="762"/>
      <c r="CB267" s="762"/>
      <c r="CC267" s="762"/>
      <c r="CD267" s="762"/>
      <c r="CE267" s="762"/>
      <c r="CF267" s="762"/>
      <c r="CG267" s="762"/>
      <c r="CH267" s="762"/>
      <c r="CI267" s="762"/>
      <c r="CJ267" s="762"/>
      <c r="CK267" s="762"/>
      <c r="CL267" s="762"/>
      <c r="CM267" s="762"/>
      <c r="CN267" s="762"/>
      <c r="CO267" s="762"/>
      <c r="CP267" s="762"/>
      <c r="CQ267" s="762"/>
      <c r="CR267" s="762"/>
      <c r="CS267" s="762"/>
      <c r="CT267" s="762"/>
      <c r="CU267" s="762"/>
      <c r="CV267" s="762"/>
      <c r="CW267" s="762"/>
      <c r="CX267" s="762"/>
      <c r="CY267" s="762"/>
      <c r="CZ267" s="762"/>
      <c r="DA267" s="762"/>
      <c r="DB267" s="762"/>
      <c r="DC267" s="762"/>
      <c r="DD267" s="762"/>
      <c r="DE267" s="762"/>
      <c r="DF267" s="762"/>
      <c r="DG267" s="762"/>
      <c r="DH267" s="762"/>
      <c r="DI267" s="762"/>
      <c r="DJ267" s="762"/>
      <c r="DK267" s="762"/>
      <c r="DL267" s="762"/>
      <c r="DM267" s="762"/>
      <c r="DN267" s="762"/>
      <c r="DO267" s="762"/>
      <c r="DP267" s="762"/>
      <c r="DQ267" s="762"/>
      <c r="DR267" s="762"/>
      <c r="DS267" s="762"/>
      <c r="DT267" s="762"/>
      <c r="DU267" s="762"/>
      <c r="DV267" s="762"/>
      <c r="DW267" s="762"/>
      <c r="DX267" s="762"/>
      <c r="DY267" s="762"/>
      <c r="DZ267" s="762"/>
      <c r="EA267" s="762"/>
      <c r="EB267" s="762"/>
      <c r="EC267" s="762"/>
      <c r="ED267" s="762"/>
      <c r="EE267" s="762"/>
      <c r="EF267" s="762"/>
      <c r="EG267" s="762"/>
    </row>
    <row r="268" spans="16:137" x14ac:dyDescent="0.25">
      <c r="BL268" s="762"/>
      <c r="BM268" s="762"/>
      <c r="BN268" s="762"/>
      <c r="BO268" s="762"/>
      <c r="BP268" s="762"/>
      <c r="BQ268" s="762"/>
      <c r="BR268" s="762"/>
      <c r="BS268" s="762"/>
      <c r="BT268" s="762"/>
      <c r="BU268" s="762"/>
      <c r="BV268" s="762"/>
      <c r="BW268" s="762"/>
      <c r="BX268" s="762"/>
      <c r="BY268" s="762"/>
      <c r="BZ268" s="762"/>
      <c r="CA268" s="762"/>
      <c r="CB268" s="762"/>
      <c r="CC268" s="762"/>
      <c r="CD268" s="762"/>
      <c r="CE268" s="762"/>
      <c r="CF268" s="762"/>
      <c r="CG268" s="762"/>
      <c r="CH268" s="762"/>
      <c r="CI268" s="762"/>
      <c r="CJ268" s="762"/>
      <c r="CK268" s="762"/>
      <c r="CL268" s="762"/>
      <c r="CM268" s="762"/>
      <c r="CN268" s="762"/>
      <c r="CO268" s="762"/>
      <c r="CP268" s="762"/>
      <c r="CQ268" s="762"/>
      <c r="CR268" s="762"/>
      <c r="CS268" s="762"/>
      <c r="CT268" s="762"/>
      <c r="CU268" s="762"/>
      <c r="CV268" s="762"/>
      <c r="CW268" s="762"/>
      <c r="CX268" s="762"/>
      <c r="CY268" s="762"/>
      <c r="CZ268" s="762"/>
      <c r="DA268" s="762"/>
      <c r="DB268" s="762"/>
      <c r="DC268" s="762"/>
      <c r="DD268" s="762"/>
      <c r="DE268" s="762"/>
      <c r="DF268" s="762"/>
      <c r="DG268" s="762"/>
      <c r="DH268" s="762"/>
      <c r="DI268" s="762"/>
      <c r="DJ268" s="762"/>
      <c r="DK268" s="762"/>
      <c r="DL268" s="762"/>
      <c r="DM268" s="762"/>
      <c r="DN268" s="762"/>
      <c r="DO268" s="762"/>
      <c r="DP268" s="762"/>
      <c r="DQ268" s="762"/>
      <c r="DR268" s="762"/>
      <c r="DS268" s="762"/>
      <c r="DT268" s="762"/>
      <c r="DU268" s="762"/>
      <c r="DV268" s="762"/>
      <c r="DW268" s="762"/>
      <c r="DX268" s="762"/>
      <c r="DY268" s="762"/>
      <c r="DZ268" s="762"/>
      <c r="EA268" s="762"/>
      <c r="EB268" s="762"/>
      <c r="EC268" s="762"/>
      <c r="ED268" s="762"/>
      <c r="EE268" s="762"/>
      <c r="EF268" s="762"/>
      <c r="EG268" s="762"/>
    </row>
    <row r="269" spans="16:137" x14ac:dyDescent="0.25">
      <c r="BL269" s="762"/>
      <c r="BM269" s="762"/>
      <c r="BN269" s="762"/>
      <c r="BO269" s="762"/>
      <c r="BP269" s="762"/>
      <c r="BQ269" s="762"/>
      <c r="BR269" s="762"/>
      <c r="BS269" s="762"/>
      <c r="BT269" s="762"/>
      <c r="BU269" s="762"/>
      <c r="BV269" s="762"/>
      <c r="BW269" s="762"/>
      <c r="BX269" s="762"/>
      <c r="BY269" s="762"/>
      <c r="BZ269" s="762"/>
      <c r="CA269" s="762"/>
      <c r="CB269" s="762"/>
      <c r="CC269" s="762"/>
      <c r="CD269" s="762"/>
      <c r="CE269" s="762"/>
      <c r="CF269" s="762"/>
      <c r="CG269" s="762"/>
      <c r="CH269" s="762"/>
      <c r="CI269" s="762"/>
      <c r="CJ269" s="762"/>
      <c r="CK269" s="762"/>
      <c r="CL269" s="762"/>
      <c r="CM269" s="762"/>
      <c r="CN269" s="762"/>
      <c r="CO269" s="762"/>
      <c r="CP269" s="762"/>
      <c r="CQ269" s="762"/>
      <c r="CR269" s="762"/>
      <c r="CS269" s="762"/>
      <c r="CT269" s="762"/>
      <c r="CU269" s="762"/>
      <c r="CV269" s="762"/>
      <c r="CW269" s="762"/>
      <c r="CX269" s="762"/>
      <c r="CY269" s="762"/>
      <c r="CZ269" s="762"/>
      <c r="DA269" s="762"/>
      <c r="DB269" s="762"/>
      <c r="DC269" s="762"/>
      <c r="DD269" s="762"/>
      <c r="DE269" s="762"/>
      <c r="DF269" s="762"/>
      <c r="DG269" s="762"/>
      <c r="DH269" s="762"/>
      <c r="DI269" s="762"/>
      <c r="DJ269" s="762"/>
      <c r="DK269" s="762"/>
      <c r="DL269" s="762"/>
      <c r="DM269" s="762"/>
      <c r="DN269" s="762"/>
      <c r="DO269" s="762"/>
      <c r="DP269" s="762"/>
      <c r="DQ269" s="762"/>
      <c r="DR269" s="762"/>
      <c r="DS269" s="762"/>
      <c r="DT269" s="762"/>
      <c r="DU269" s="762"/>
      <c r="DV269" s="762"/>
      <c r="DW269" s="762"/>
      <c r="DX269" s="762"/>
      <c r="DY269" s="762"/>
      <c r="DZ269" s="762"/>
      <c r="EA269" s="762"/>
      <c r="EB269" s="762"/>
      <c r="EC269" s="762"/>
      <c r="ED269" s="762"/>
      <c r="EE269" s="762"/>
      <c r="EF269" s="762"/>
      <c r="EG269" s="762"/>
    </row>
    <row r="270" spans="16:137" ht="18.75" x14ac:dyDescent="0.25">
      <c r="P270" s="813" t="s">
        <v>560</v>
      </c>
      <c r="AF270" s="813" t="s">
        <v>561</v>
      </c>
      <c r="AV270" s="813" t="s">
        <v>562</v>
      </c>
      <c r="BL270" s="762"/>
      <c r="BM270" s="762"/>
      <c r="BN270" s="762"/>
      <c r="BO270" s="762"/>
      <c r="BP270" s="762"/>
      <c r="BQ270" s="762"/>
      <c r="BR270" s="762"/>
      <c r="BS270" s="762"/>
      <c r="BT270" s="762"/>
      <c r="BU270" s="762"/>
      <c r="BV270" s="762"/>
      <c r="BW270" s="762"/>
      <c r="BX270" s="762"/>
      <c r="BY270" s="762"/>
      <c r="BZ270" s="762"/>
      <c r="CA270" s="762"/>
      <c r="CB270" s="762"/>
      <c r="CC270" s="762"/>
      <c r="CD270" s="762"/>
      <c r="CE270" s="762"/>
      <c r="CF270" s="762"/>
      <c r="CG270" s="762"/>
      <c r="CH270" s="762"/>
      <c r="CI270" s="762"/>
      <c r="CJ270" s="762"/>
      <c r="CK270" s="762"/>
      <c r="CL270" s="762"/>
      <c r="CM270" s="762"/>
      <c r="CN270" s="762"/>
      <c r="CO270" s="762"/>
      <c r="CP270" s="762"/>
      <c r="CQ270" s="762"/>
      <c r="CR270" s="762"/>
      <c r="CS270" s="762"/>
      <c r="CT270" s="762"/>
      <c r="CU270" s="762"/>
      <c r="CV270" s="762"/>
      <c r="CW270" s="762"/>
      <c r="CX270" s="762"/>
      <c r="CY270" s="762"/>
      <c r="CZ270" s="762"/>
      <c r="DA270" s="762"/>
      <c r="DB270" s="762"/>
      <c r="DC270" s="762"/>
      <c r="DD270" s="762"/>
      <c r="DE270" s="762"/>
      <c r="DF270" s="762"/>
      <c r="DG270" s="762"/>
      <c r="DH270" s="762"/>
      <c r="DI270" s="762"/>
      <c r="DJ270" s="762"/>
      <c r="DK270" s="762"/>
      <c r="DL270" s="762"/>
      <c r="DM270" s="762"/>
      <c r="DN270" s="762"/>
      <c r="DO270" s="762"/>
      <c r="DP270" s="762"/>
      <c r="DQ270" s="762"/>
      <c r="DR270" s="762"/>
      <c r="DS270" s="762"/>
      <c r="DT270" s="762"/>
      <c r="DU270" s="762"/>
      <c r="DV270" s="762"/>
      <c r="DW270" s="762"/>
      <c r="DX270" s="762"/>
      <c r="DY270" s="762"/>
      <c r="DZ270" s="762"/>
      <c r="EA270" s="762"/>
      <c r="EB270" s="762"/>
      <c r="EC270" s="762"/>
      <c r="ED270" s="762"/>
      <c r="EE270" s="762"/>
      <c r="EF270" s="762"/>
      <c r="EG270" s="762"/>
    </row>
    <row r="271" spans="16:137" x14ac:dyDescent="0.25">
      <c r="BL271" s="762"/>
      <c r="BM271" s="762"/>
      <c r="BN271" s="762"/>
      <c r="BO271" s="762"/>
      <c r="BP271" s="762"/>
      <c r="BQ271" s="762"/>
      <c r="BR271" s="762"/>
      <c r="BS271" s="762"/>
      <c r="BT271" s="762"/>
      <c r="BU271" s="762"/>
      <c r="BV271" s="762"/>
      <c r="BW271" s="762"/>
      <c r="BX271" s="762"/>
      <c r="BY271" s="762"/>
      <c r="BZ271" s="762"/>
      <c r="CA271" s="762"/>
      <c r="CB271" s="762"/>
      <c r="CC271" s="762"/>
      <c r="CD271" s="762"/>
      <c r="CE271" s="762"/>
      <c r="CF271" s="762"/>
      <c r="CG271" s="762"/>
      <c r="CH271" s="762"/>
      <c r="CI271" s="762"/>
      <c r="CJ271" s="762"/>
      <c r="CK271" s="762"/>
      <c r="CL271" s="762"/>
      <c r="CM271" s="762"/>
      <c r="CN271" s="762"/>
      <c r="CO271" s="762"/>
      <c r="CP271" s="762"/>
      <c r="CQ271" s="762"/>
      <c r="CR271" s="762"/>
      <c r="CS271" s="762"/>
      <c r="CT271" s="762"/>
      <c r="CU271" s="762"/>
      <c r="CV271" s="762"/>
      <c r="CW271" s="762"/>
      <c r="CX271" s="762"/>
      <c r="CY271" s="762"/>
      <c r="CZ271" s="762"/>
      <c r="DA271" s="762"/>
      <c r="DB271" s="762"/>
      <c r="DC271" s="762"/>
      <c r="DD271" s="762"/>
      <c r="DE271" s="762"/>
      <c r="DF271" s="762"/>
      <c r="DG271" s="762"/>
      <c r="DH271" s="762"/>
      <c r="DI271" s="762"/>
      <c r="DJ271" s="762"/>
      <c r="DK271" s="762"/>
      <c r="DL271" s="762"/>
      <c r="DM271" s="762"/>
      <c r="DN271" s="762"/>
      <c r="DO271" s="762"/>
      <c r="DP271" s="762"/>
      <c r="DQ271" s="762"/>
      <c r="DR271" s="762"/>
      <c r="DS271" s="762"/>
      <c r="DT271" s="762"/>
      <c r="DU271" s="762"/>
      <c r="DV271" s="762"/>
      <c r="DW271" s="762"/>
      <c r="DX271" s="762"/>
      <c r="DY271" s="762"/>
      <c r="DZ271" s="762"/>
      <c r="EA271" s="762"/>
      <c r="EB271" s="762"/>
      <c r="EC271" s="762"/>
      <c r="ED271" s="762"/>
      <c r="EE271" s="762"/>
      <c r="EF271" s="762"/>
      <c r="EG271" s="762"/>
    </row>
    <row r="272" spans="16:137" x14ac:dyDescent="0.25">
      <c r="Q272" s="806" t="s">
        <v>538</v>
      </c>
      <c r="S272" s="761">
        <v>12</v>
      </c>
      <c r="T272" s="761">
        <v>11</v>
      </c>
      <c r="U272" s="761">
        <v>10</v>
      </c>
      <c r="V272" s="761">
        <v>9</v>
      </c>
      <c r="W272" s="761">
        <v>8</v>
      </c>
      <c r="X272" s="761">
        <v>7</v>
      </c>
      <c r="Y272" s="761">
        <v>6</v>
      </c>
      <c r="Z272" s="761">
        <v>5</v>
      </c>
      <c r="AA272" s="761">
        <v>4</v>
      </c>
      <c r="AB272" s="761">
        <v>3</v>
      </c>
      <c r="AC272" s="761">
        <v>2</v>
      </c>
      <c r="AD272" s="761">
        <v>1</v>
      </c>
      <c r="AG272" s="806" t="s">
        <v>538</v>
      </c>
      <c r="AI272" s="761">
        <v>12</v>
      </c>
      <c r="AJ272" s="761">
        <v>11</v>
      </c>
      <c r="AK272" s="761">
        <v>10</v>
      </c>
      <c r="AL272" s="761">
        <v>9</v>
      </c>
      <c r="AM272" s="761">
        <v>8</v>
      </c>
      <c r="AN272" s="761">
        <v>7</v>
      </c>
      <c r="AO272" s="761">
        <v>6</v>
      </c>
      <c r="AP272" s="761">
        <v>5</v>
      </c>
      <c r="AQ272" s="761">
        <v>4</v>
      </c>
      <c r="AR272" s="761">
        <v>3</v>
      </c>
      <c r="AS272" s="761">
        <v>2</v>
      </c>
      <c r="AT272" s="761">
        <v>1</v>
      </c>
      <c r="AW272" s="806" t="s">
        <v>538</v>
      </c>
      <c r="AY272" s="761">
        <v>12</v>
      </c>
      <c r="AZ272" s="761">
        <v>11</v>
      </c>
      <c r="BA272" s="761">
        <v>10</v>
      </c>
      <c r="BB272" s="761">
        <v>9</v>
      </c>
      <c r="BC272" s="761">
        <v>8</v>
      </c>
      <c r="BD272" s="761">
        <v>7</v>
      </c>
      <c r="BE272" s="761">
        <v>6</v>
      </c>
      <c r="BF272" s="761">
        <v>5</v>
      </c>
      <c r="BG272" s="761">
        <v>4</v>
      </c>
      <c r="BH272" s="761">
        <v>3</v>
      </c>
      <c r="BI272" s="761">
        <v>2</v>
      </c>
      <c r="BJ272" s="761">
        <v>1</v>
      </c>
      <c r="BL272" s="762"/>
      <c r="BM272" s="762"/>
      <c r="BN272" s="762"/>
      <c r="BO272" s="762"/>
      <c r="BP272" s="762"/>
      <c r="BQ272" s="762"/>
      <c r="BR272" s="762"/>
      <c r="BS272" s="762"/>
      <c r="BT272" s="762"/>
      <c r="BU272" s="762"/>
      <c r="BV272" s="762"/>
      <c r="BW272" s="762"/>
      <c r="BX272" s="762"/>
      <c r="BY272" s="762"/>
      <c r="BZ272" s="762"/>
      <c r="CA272" s="762"/>
      <c r="CB272" s="762"/>
      <c r="CC272" s="762"/>
      <c r="CD272" s="762"/>
      <c r="CE272" s="762"/>
      <c r="CF272" s="762"/>
      <c r="CG272" s="762"/>
      <c r="CH272" s="762"/>
      <c r="CI272" s="762"/>
      <c r="CJ272" s="762"/>
      <c r="CK272" s="762"/>
      <c r="CL272" s="762"/>
      <c r="CM272" s="762"/>
      <c r="CN272" s="762"/>
      <c r="CO272" s="762"/>
      <c r="CP272" s="762"/>
      <c r="CQ272" s="762"/>
      <c r="CR272" s="762"/>
      <c r="CS272" s="762"/>
      <c r="CT272" s="762"/>
      <c r="CU272" s="762"/>
      <c r="CV272" s="762"/>
      <c r="CW272" s="762"/>
      <c r="CX272" s="762"/>
      <c r="CY272" s="762"/>
      <c r="CZ272" s="762"/>
      <c r="DA272" s="762"/>
      <c r="DB272" s="762"/>
      <c r="DC272" s="762"/>
      <c r="DD272" s="762"/>
      <c r="DE272" s="762"/>
      <c r="DF272" s="762"/>
      <c r="DG272" s="762"/>
      <c r="DH272" s="762"/>
      <c r="DI272" s="762"/>
      <c r="DJ272" s="762"/>
      <c r="DK272" s="762"/>
      <c r="DL272" s="762"/>
      <c r="DM272" s="762"/>
      <c r="DN272" s="762"/>
      <c r="DO272" s="762"/>
      <c r="DP272" s="762"/>
      <c r="DQ272" s="762"/>
      <c r="DR272" s="762"/>
      <c r="DS272" s="762"/>
      <c r="DT272" s="762"/>
      <c r="DU272" s="762"/>
      <c r="DV272" s="762"/>
      <c r="DW272" s="762"/>
      <c r="DX272" s="762"/>
      <c r="DY272" s="762"/>
      <c r="DZ272" s="762"/>
      <c r="EA272" s="762"/>
      <c r="EB272" s="762"/>
      <c r="EC272" s="762"/>
      <c r="ED272" s="762"/>
      <c r="EE272" s="762"/>
      <c r="EF272" s="762"/>
      <c r="EG272" s="762"/>
    </row>
    <row r="273" spans="16:137" x14ac:dyDescent="0.25">
      <c r="Q273" s="806" t="s">
        <v>534</v>
      </c>
      <c r="S273" s="761">
        <v>1</v>
      </c>
      <c r="T273" s="761">
        <v>2</v>
      </c>
      <c r="U273" s="761">
        <v>3</v>
      </c>
      <c r="V273" s="761">
        <v>4</v>
      </c>
      <c r="W273" s="761">
        <v>5</v>
      </c>
      <c r="X273" s="761">
        <v>6</v>
      </c>
      <c r="Y273" s="761">
        <v>7</v>
      </c>
      <c r="Z273" s="761">
        <v>8</v>
      </c>
      <c r="AA273" s="761">
        <v>9</v>
      </c>
      <c r="AB273" s="761">
        <v>10</v>
      </c>
      <c r="AC273" s="761">
        <v>11</v>
      </c>
      <c r="AD273" s="761">
        <v>12</v>
      </c>
      <c r="AG273" s="806" t="s">
        <v>534</v>
      </c>
      <c r="AI273" s="761">
        <v>1</v>
      </c>
      <c r="AJ273" s="761">
        <v>2</v>
      </c>
      <c r="AK273" s="761">
        <v>3</v>
      </c>
      <c r="AL273" s="761">
        <v>4</v>
      </c>
      <c r="AM273" s="761">
        <v>5</v>
      </c>
      <c r="AN273" s="761">
        <v>6</v>
      </c>
      <c r="AO273" s="761">
        <v>7</v>
      </c>
      <c r="AP273" s="761">
        <v>8</v>
      </c>
      <c r="AQ273" s="761">
        <v>9</v>
      </c>
      <c r="AR273" s="761">
        <v>10</v>
      </c>
      <c r="AS273" s="761">
        <v>11</v>
      </c>
      <c r="AT273" s="761">
        <v>12</v>
      </c>
      <c r="AW273" s="806" t="s">
        <v>534</v>
      </c>
      <c r="AY273" s="761">
        <v>1</v>
      </c>
      <c r="AZ273" s="761">
        <v>2</v>
      </c>
      <c r="BA273" s="761">
        <v>3</v>
      </c>
      <c r="BB273" s="761">
        <v>4</v>
      </c>
      <c r="BC273" s="761">
        <v>5</v>
      </c>
      <c r="BD273" s="761">
        <v>6</v>
      </c>
      <c r="BE273" s="761">
        <v>7</v>
      </c>
      <c r="BF273" s="761">
        <v>8</v>
      </c>
      <c r="BG273" s="761">
        <v>9</v>
      </c>
      <c r="BH273" s="761">
        <v>10</v>
      </c>
      <c r="BI273" s="761">
        <v>11</v>
      </c>
      <c r="BJ273" s="761">
        <v>12</v>
      </c>
      <c r="BL273" s="762"/>
      <c r="BM273" s="762"/>
      <c r="BN273" s="762"/>
      <c r="BO273" s="762"/>
      <c r="BP273" s="762"/>
      <c r="BQ273" s="762"/>
      <c r="BR273" s="762"/>
      <c r="BS273" s="762"/>
      <c r="BT273" s="762"/>
      <c r="BU273" s="762"/>
      <c r="BV273" s="762"/>
      <c r="BW273" s="762"/>
      <c r="BX273" s="762"/>
      <c r="BY273" s="762"/>
      <c r="BZ273" s="762"/>
      <c r="CA273" s="762"/>
      <c r="CB273" s="762"/>
      <c r="CC273" s="762"/>
      <c r="CD273" s="762"/>
      <c r="CE273" s="762"/>
      <c r="CF273" s="762"/>
      <c r="CG273" s="762"/>
      <c r="CH273" s="762"/>
      <c r="CI273" s="762"/>
      <c r="CJ273" s="762"/>
      <c r="CK273" s="762"/>
      <c r="CL273" s="762"/>
      <c r="CM273" s="762"/>
      <c r="CN273" s="762"/>
      <c r="CO273" s="762"/>
      <c r="CP273" s="762"/>
      <c r="CQ273" s="762"/>
      <c r="CR273" s="762"/>
      <c r="CS273" s="762"/>
      <c r="CT273" s="762"/>
      <c r="CU273" s="762"/>
      <c r="CV273" s="762"/>
      <c r="CW273" s="762"/>
      <c r="CX273" s="762"/>
      <c r="CY273" s="762"/>
      <c r="CZ273" s="762"/>
      <c r="DA273" s="762"/>
      <c r="DB273" s="762"/>
      <c r="DC273" s="762"/>
      <c r="DD273" s="762"/>
      <c r="DE273" s="762"/>
      <c r="DF273" s="762"/>
      <c r="DG273" s="762"/>
      <c r="DH273" s="762"/>
      <c r="DI273" s="762"/>
      <c r="DJ273" s="762"/>
      <c r="DK273" s="762"/>
      <c r="DL273" s="762"/>
      <c r="DM273" s="762"/>
      <c r="DN273" s="762"/>
      <c r="DO273" s="762"/>
      <c r="DP273" s="762"/>
      <c r="DQ273" s="762"/>
      <c r="DR273" s="762"/>
      <c r="DS273" s="762"/>
      <c r="DT273" s="762"/>
      <c r="DU273" s="762"/>
      <c r="DV273" s="762"/>
      <c r="DW273" s="762"/>
      <c r="DX273" s="762"/>
      <c r="DY273" s="762"/>
      <c r="DZ273" s="762"/>
      <c r="EA273" s="762"/>
      <c r="EB273" s="762"/>
      <c r="EC273" s="762"/>
      <c r="ED273" s="762"/>
      <c r="EE273" s="762"/>
      <c r="EF273" s="762"/>
      <c r="EG273" s="762"/>
    </row>
    <row r="274" spans="16:137" x14ac:dyDescent="0.25">
      <c r="Q274" s="761" t="s">
        <v>544</v>
      </c>
      <c r="S274" s="761">
        <v>31</v>
      </c>
      <c r="T274" s="761">
        <v>28</v>
      </c>
      <c r="U274" s="761">
        <v>31</v>
      </c>
      <c r="V274" s="761">
        <v>30</v>
      </c>
      <c r="W274" s="761">
        <v>31</v>
      </c>
      <c r="X274" s="761">
        <v>30</v>
      </c>
      <c r="Y274" s="761">
        <v>31</v>
      </c>
      <c r="Z274" s="761">
        <v>31</v>
      </c>
      <c r="AA274" s="761">
        <v>30</v>
      </c>
      <c r="AB274" s="761">
        <v>31</v>
      </c>
      <c r="AC274" s="761">
        <v>30</v>
      </c>
      <c r="AD274" s="761">
        <v>31</v>
      </c>
      <c r="AE274" s="805"/>
      <c r="AG274" s="761" t="s">
        <v>544</v>
      </c>
      <c r="AI274" s="761">
        <v>31</v>
      </c>
      <c r="AJ274" s="761">
        <v>28</v>
      </c>
      <c r="AK274" s="761">
        <v>31</v>
      </c>
      <c r="AL274" s="761">
        <v>30</v>
      </c>
      <c r="AM274" s="761">
        <v>31</v>
      </c>
      <c r="AN274" s="761">
        <v>30</v>
      </c>
      <c r="AO274" s="761">
        <v>31</v>
      </c>
      <c r="AP274" s="761">
        <v>31</v>
      </c>
      <c r="AQ274" s="761">
        <v>30</v>
      </c>
      <c r="AR274" s="761">
        <v>31</v>
      </c>
      <c r="AS274" s="761">
        <v>30</v>
      </c>
      <c r="AT274" s="761">
        <v>31</v>
      </c>
      <c r="AU274" s="805"/>
      <c r="AW274" s="761" t="s">
        <v>544</v>
      </c>
      <c r="AY274" s="761">
        <v>31</v>
      </c>
      <c r="AZ274" s="761">
        <v>28</v>
      </c>
      <c r="BA274" s="761">
        <v>31</v>
      </c>
      <c r="BB274" s="761">
        <v>30</v>
      </c>
      <c r="BC274" s="761">
        <v>31</v>
      </c>
      <c r="BD274" s="761">
        <v>30</v>
      </c>
      <c r="BE274" s="761">
        <v>31</v>
      </c>
      <c r="BF274" s="761">
        <v>31</v>
      </c>
      <c r="BG274" s="761">
        <v>30</v>
      </c>
      <c r="BH274" s="761">
        <v>31</v>
      </c>
      <c r="BI274" s="761">
        <v>30</v>
      </c>
      <c r="BJ274" s="761">
        <v>31</v>
      </c>
      <c r="BL274" s="762"/>
      <c r="BM274" s="762"/>
      <c r="BN274" s="762"/>
      <c r="BO274" s="762"/>
      <c r="BP274" s="762"/>
      <c r="BQ274" s="762"/>
      <c r="BR274" s="762"/>
      <c r="BS274" s="762"/>
      <c r="BT274" s="762"/>
      <c r="BU274" s="762"/>
      <c r="BV274" s="762"/>
      <c r="BW274" s="762"/>
      <c r="BX274" s="762"/>
      <c r="BY274" s="762"/>
      <c r="BZ274" s="762"/>
      <c r="CA274" s="762"/>
      <c r="CB274" s="762"/>
      <c r="CC274" s="762"/>
      <c r="CD274" s="762"/>
      <c r="CE274" s="762"/>
      <c r="CF274" s="762"/>
      <c r="CG274" s="762"/>
      <c r="CH274" s="762"/>
      <c r="CI274" s="762"/>
      <c r="CJ274" s="762"/>
      <c r="CK274" s="762"/>
      <c r="CL274" s="762"/>
      <c r="CM274" s="762"/>
      <c r="CN274" s="762"/>
      <c r="CO274" s="762"/>
      <c r="CP274" s="762"/>
      <c r="CQ274" s="762"/>
      <c r="CR274" s="762"/>
      <c r="CS274" s="762"/>
      <c r="CT274" s="762"/>
      <c r="CU274" s="762"/>
      <c r="CV274" s="762"/>
      <c r="CW274" s="762"/>
      <c r="CX274" s="762"/>
      <c r="CY274" s="762"/>
      <c r="CZ274" s="762"/>
      <c r="DA274" s="762"/>
      <c r="DB274" s="762"/>
      <c r="DC274" s="762"/>
      <c r="DD274" s="762"/>
      <c r="DE274" s="762"/>
      <c r="DF274" s="762"/>
      <c r="DG274" s="762"/>
      <c r="DH274" s="762"/>
      <c r="DI274" s="762"/>
      <c r="DJ274" s="762"/>
      <c r="DK274" s="762"/>
      <c r="DL274" s="762"/>
      <c r="DM274" s="762"/>
      <c r="DN274" s="762"/>
      <c r="DO274" s="762"/>
      <c r="DP274" s="762"/>
      <c r="DQ274" s="762"/>
      <c r="DR274" s="762"/>
      <c r="DS274" s="762"/>
      <c r="DT274" s="762"/>
      <c r="DU274" s="762"/>
      <c r="DV274" s="762"/>
      <c r="DW274" s="762"/>
      <c r="DX274" s="762"/>
      <c r="DY274" s="762"/>
      <c r="DZ274" s="762"/>
      <c r="EA274" s="762"/>
      <c r="EB274" s="762"/>
      <c r="EC274" s="762"/>
      <c r="ED274" s="762"/>
      <c r="EE274" s="762"/>
      <c r="EF274" s="762"/>
      <c r="EG274" s="762"/>
    </row>
    <row r="275" spans="16:137" x14ac:dyDescent="0.25">
      <c r="S275" s="765"/>
      <c r="T275" s="765"/>
      <c r="U275" s="765"/>
      <c r="V275" s="765"/>
      <c r="W275" s="765"/>
      <c r="X275" s="765"/>
      <c r="Y275" s="765"/>
      <c r="Z275" s="765"/>
      <c r="AA275" s="765"/>
      <c r="AB275" s="765"/>
      <c r="AC275" s="765"/>
      <c r="AD275" s="765"/>
      <c r="AI275" s="765"/>
      <c r="AJ275" s="765"/>
      <c r="AK275" s="765"/>
      <c r="AL275" s="765"/>
      <c r="AM275" s="765"/>
      <c r="AN275" s="765"/>
      <c r="AO275" s="765"/>
      <c r="AP275" s="765"/>
      <c r="AQ275" s="765"/>
      <c r="AR275" s="765"/>
      <c r="AS275" s="765"/>
      <c r="AT275" s="765"/>
      <c r="AY275" s="765"/>
      <c r="AZ275" s="765"/>
      <c r="BA275" s="765"/>
      <c r="BB275" s="765"/>
      <c r="BC275" s="765"/>
      <c r="BD275" s="765"/>
      <c r="BE275" s="765"/>
      <c r="BF275" s="765"/>
      <c r="BG275" s="765"/>
      <c r="BH275" s="765"/>
      <c r="BI275" s="765"/>
      <c r="BJ275" s="765"/>
      <c r="BL275" s="762"/>
      <c r="BM275" s="762"/>
      <c r="BN275" s="762"/>
      <c r="BO275" s="762"/>
      <c r="BP275" s="762"/>
      <c r="BQ275" s="762"/>
      <c r="BR275" s="762"/>
      <c r="BS275" s="762"/>
      <c r="BT275" s="762"/>
      <c r="BU275" s="762"/>
      <c r="BV275" s="762"/>
      <c r="BW275" s="762"/>
      <c r="BX275" s="762"/>
      <c r="BY275" s="762"/>
      <c r="BZ275" s="762"/>
      <c r="CA275" s="762"/>
      <c r="CB275" s="762"/>
      <c r="CC275" s="762"/>
      <c r="CD275" s="762"/>
      <c r="CE275" s="762"/>
      <c r="CF275" s="762"/>
      <c r="CG275" s="762"/>
      <c r="CH275" s="762"/>
      <c r="CI275" s="762"/>
      <c r="CJ275" s="762"/>
      <c r="CK275" s="762"/>
      <c r="CL275" s="762"/>
      <c r="CM275" s="762"/>
      <c r="CN275" s="762"/>
      <c r="CO275" s="762"/>
      <c r="CP275" s="762"/>
      <c r="CQ275" s="762"/>
      <c r="CR275" s="762"/>
      <c r="CS275" s="762"/>
      <c r="CT275" s="762"/>
      <c r="CU275" s="762"/>
      <c r="CV275" s="762"/>
      <c r="CW275" s="762"/>
      <c r="CX275" s="762"/>
      <c r="CY275" s="762"/>
      <c r="CZ275" s="762"/>
      <c r="DA275" s="762"/>
      <c r="DB275" s="762"/>
      <c r="DC275" s="762"/>
      <c r="DD275" s="762"/>
      <c r="DE275" s="762"/>
      <c r="DF275" s="762"/>
      <c r="DG275" s="762"/>
      <c r="DH275" s="762"/>
      <c r="DI275" s="762"/>
      <c r="DJ275" s="762"/>
      <c r="DK275" s="762"/>
      <c r="DL275" s="762"/>
      <c r="DM275" s="762"/>
      <c r="DN275" s="762"/>
      <c r="DO275" s="762"/>
      <c r="DP275" s="762"/>
      <c r="DQ275" s="762"/>
      <c r="DR275" s="762"/>
      <c r="DS275" s="762"/>
      <c r="DT275" s="762"/>
      <c r="DU275" s="762"/>
      <c r="DV275" s="762"/>
      <c r="DW275" s="762"/>
      <c r="DX275" s="762"/>
      <c r="DY275" s="762"/>
      <c r="DZ275" s="762"/>
      <c r="EA275" s="762"/>
      <c r="EB275" s="762"/>
      <c r="EC275" s="762"/>
      <c r="ED275" s="762"/>
      <c r="EE275" s="762"/>
      <c r="EF275" s="762"/>
      <c r="EG275" s="762"/>
    </row>
    <row r="276" spans="16:137" x14ac:dyDescent="0.25">
      <c r="R276" s="770"/>
      <c r="S276" s="778" t="s">
        <v>4</v>
      </c>
      <c r="T276" s="778" t="s">
        <v>5</v>
      </c>
      <c r="U276" s="778" t="s">
        <v>6</v>
      </c>
      <c r="V276" s="778" t="s">
        <v>7</v>
      </c>
      <c r="W276" s="778" t="s">
        <v>8</v>
      </c>
      <c r="X276" s="778" t="s">
        <v>9</v>
      </c>
      <c r="Y276" s="778" t="s">
        <v>10</v>
      </c>
      <c r="Z276" s="778" t="s">
        <v>11</v>
      </c>
      <c r="AA276" s="778" t="s">
        <v>12</v>
      </c>
      <c r="AB276" s="778" t="s">
        <v>13</v>
      </c>
      <c r="AC276" s="778" t="s">
        <v>14</v>
      </c>
      <c r="AD276" s="778" t="s">
        <v>15</v>
      </c>
      <c r="AH276" s="770"/>
      <c r="AI276" s="778" t="s">
        <v>4</v>
      </c>
      <c r="AJ276" s="778" t="s">
        <v>5</v>
      </c>
      <c r="AK276" s="778" t="s">
        <v>6</v>
      </c>
      <c r="AL276" s="778" t="s">
        <v>7</v>
      </c>
      <c r="AM276" s="778" t="s">
        <v>8</v>
      </c>
      <c r="AN276" s="778" t="s">
        <v>9</v>
      </c>
      <c r="AO276" s="778" t="s">
        <v>10</v>
      </c>
      <c r="AP276" s="778" t="s">
        <v>11</v>
      </c>
      <c r="AQ276" s="778" t="s">
        <v>12</v>
      </c>
      <c r="AR276" s="778" t="s">
        <v>13</v>
      </c>
      <c r="AS276" s="778" t="s">
        <v>14</v>
      </c>
      <c r="AT276" s="778" t="s">
        <v>15</v>
      </c>
      <c r="AX276" s="770"/>
      <c r="AY276" s="778" t="s">
        <v>4</v>
      </c>
      <c r="AZ276" s="778" t="s">
        <v>5</v>
      </c>
      <c r="BA276" s="778" t="s">
        <v>6</v>
      </c>
      <c r="BB276" s="778" t="s">
        <v>7</v>
      </c>
      <c r="BC276" s="778" t="s">
        <v>8</v>
      </c>
      <c r="BD276" s="778" t="s">
        <v>9</v>
      </c>
      <c r="BE276" s="778" t="s">
        <v>10</v>
      </c>
      <c r="BF276" s="778" t="s">
        <v>11</v>
      </c>
      <c r="BG276" s="778" t="s">
        <v>12</v>
      </c>
      <c r="BH276" s="778" t="s">
        <v>13</v>
      </c>
      <c r="BI276" s="778" t="s">
        <v>14</v>
      </c>
      <c r="BJ276" s="778" t="s">
        <v>15</v>
      </c>
      <c r="BL276" s="762"/>
      <c r="BM276" s="762"/>
      <c r="BN276" s="762"/>
      <c r="BO276" s="762"/>
      <c r="BP276" s="762"/>
      <c r="BQ276" s="762"/>
      <c r="BR276" s="762"/>
      <c r="BS276" s="762"/>
      <c r="BT276" s="762"/>
      <c r="BU276" s="762"/>
      <c r="BV276" s="762"/>
      <c r="BW276" s="762"/>
      <c r="BX276" s="762"/>
      <c r="BY276" s="762"/>
      <c r="BZ276" s="762"/>
      <c r="CA276" s="762"/>
      <c r="CB276" s="762"/>
      <c r="CC276" s="762"/>
      <c r="CD276" s="762"/>
      <c r="CE276" s="762"/>
      <c r="CF276" s="762"/>
      <c r="CG276" s="762"/>
      <c r="CH276" s="762"/>
      <c r="CI276" s="762"/>
      <c r="CJ276" s="762"/>
      <c r="CK276" s="762"/>
      <c r="CL276" s="762"/>
      <c r="CM276" s="762"/>
      <c r="CN276" s="762"/>
      <c r="CO276" s="762"/>
      <c r="CP276" s="762"/>
      <c r="CQ276" s="762"/>
      <c r="CR276" s="762"/>
      <c r="CS276" s="762"/>
      <c r="CT276" s="762"/>
      <c r="CU276" s="762"/>
      <c r="CV276" s="762"/>
      <c r="CW276" s="762"/>
      <c r="CX276" s="762"/>
      <c r="CY276" s="762"/>
      <c r="CZ276" s="762"/>
      <c r="DA276" s="762"/>
      <c r="DB276" s="762"/>
      <c r="DC276" s="762"/>
      <c r="DD276" s="762"/>
      <c r="DE276" s="762"/>
      <c r="DF276" s="762"/>
      <c r="DG276" s="762"/>
      <c r="DH276" s="762"/>
      <c r="DI276" s="762"/>
      <c r="DJ276" s="762"/>
      <c r="DK276" s="762"/>
      <c r="DL276" s="762"/>
      <c r="DM276" s="762"/>
      <c r="DN276" s="762"/>
      <c r="DO276" s="762"/>
      <c r="DP276" s="762"/>
      <c r="DQ276" s="762"/>
      <c r="DR276" s="762"/>
      <c r="DS276" s="762"/>
      <c r="DT276" s="762"/>
      <c r="DU276" s="762"/>
      <c r="DV276" s="762"/>
      <c r="DW276" s="762"/>
      <c r="DX276" s="762"/>
      <c r="DY276" s="762"/>
      <c r="DZ276" s="762"/>
      <c r="EA276" s="762"/>
      <c r="EB276" s="762"/>
      <c r="EC276" s="762"/>
      <c r="ED276" s="762"/>
      <c r="EE276" s="762"/>
      <c r="EF276" s="762"/>
      <c r="EG276" s="762"/>
    </row>
    <row r="277" spans="16:137" x14ac:dyDescent="0.25">
      <c r="P277" s="807"/>
      <c r="Q277" s="807" t="s">
        <v>535</v>
      </c>
      <c r="R277" s="771"/>
      <c r="S277" s="816">
        <v>8.4931506849315067E-2</v>
      </c>
      <c r="T277" s="816">
        <v>0.16164383561643836</v>
      </c>
      <c r="U277" s="816">
        <v>0.24657534246575341</v>
      </c>
      <c r="V277" s="816">
        <v>0.32876712328767121</v>
      </c>
      <c r="W277" s="816">
        <v>0.41369863013698632</v>
      </c>
      <c r="X277" s="816">
        <v>0.49589041095890413</v>
      </c>
      <c r="Y277" s="816">
        <v>0.58082191780821912</v>
      </c>
      <c r="Z277" s="816">
        <v>0.66575342465753429</v>
      </c>
      <c r="AA277" s="816">
        <v>0.74794520547945209</v>
      </c>
      <c r="AB277" s="816">
        <v>0.83287671232876714</v>
      </c>
      <c r="AC277" s="816">
        <v>0.91506849315068495</v>
      </c>
      <c r="AD277" s="816">
        <v>1</v>
      </c>
      <c r="AF277" s="807"/>
      <c r="AG277" s="807" t="s">
        <v>535</v>
      </c>
      <c r="AH277" s="771"/>
      <c r="AI277" s="816">
        <v>8.4931506849315067E-2</v>
      </c>
      <c r="AJ277" s="816">
        <v>0.16164383561643836</v>
      </c>
      <c r="AK277" s="816">
        <v>0.24657534246575341</v>
      </c>
      <c r="AL277" s="816">
        <v>0.32876712328767121</v>
      </c>
      <c r="AM277" s="816">
        <v>0.41369863013698632</v>
      </c>
      <c r="AN277" s="816">
        <v>0.49589041095890413</v>
      </c>
      <c r="AO277" s="816">
        <v>0.58082191780821912</v>
      </c>
      <c r="AP277" s="816">
        <v>0.66575342465753429</v>
      </c>
      <c r="AQ277" s="816">
        <v>0.74794520547945209</v>
      </c>
      <c r="AR277" s="816">
        <v>0.83287671232876714</v>
      </c>
      <c r="AS277" s="816">
        <v>0.91506849315068495</v>
      </c>
      <c r="AT277" s="816">
        <v>1</v>
      </c>
      <c r="AV277" s="807"/>
      <c r="AW277" s="807" t="s">
        <v>535</v>
      </c>
      <c r="AX277" s="771"/>
      <c r="AY277" s="816">
        <v>8.4931506849315067E-2</v>
      </c>
      <c r="AZ277" s="816">
        <v>0.16164383561643836</v>
      </c>
      <c r="BA277" s="816">
        <v>0.24657534246575341</v>
      </c>
      <c r="BB277" s="816">
        <v>0.32876712328767121</v>
      </c>
      <c r="BC277" s="816">
        <v>0.41369863013698632</v>
      </c>
      <c r="BD277" s="816">
        <v>0.49589041095890413</v>
      </c>
      <c r="BE277" s="816">
        <v>0.58082191780821912</v>
      </c>
      <c r="BF277" s="816">
        <v>0.66575342465753429</v>
      </c>
      <c r="BG277" s="816">
        <v>0.74794520547945209</v>
      </c>
      <c r="BH277" s="816">
        <v>0.83287671232876714</v>
      </c>
      <c r="BI277" s="816">
        <v>0.91506849315068495</v>
      </c>
      <c r="BJ277" s="816">
        <v>1</v>
      </c>
      <c r="BL277" s="762"/>
      <c r="BM277" s="762"/>
      <c r="BN277" s="762"/>
      <c r="BO277" s="762"/>
      <c r="BP277" s="762"/>
      <c r="BQ277" s="762"/>
      <c r="BR277" s="762"/>
      <c r="BS277" s="762"/>
      <c r="BT277" s="762"/>
      <c r="BU277" s="762"/>
      <c r="BV277" s="762"/>
      <c r="BW277" s="762"/>
      <c r="BX277" s="762"/>
      <c r="BY277" s="762"/>
      <c r="BZ277" s="762"/>
      <c r="CA277" s="762"/>
      <c r="CB277" s="762"/>
      <c r="CC277" s="762"/>
      <c r="CD277" s="762"/>
      <c r="CE277" s="762"/>
      <c r="CF277" s="762"/>
      <c r="CG277" s="762"/>
      <c r="CH277" s="762"/>
      <c r="CI277" s="762"/>
      <c r="CJ277" s="762"/>
      <c r="CK277" s="762"/>
      <c r="CL277" s="762"/>
      <c r="CM277" s="762"/>
      <c r="CN277" s="762"/>
      <c r="CO277" s="762"/>
      <c r="CP277" s="762"/>
      <c r="CQ277" s="762"/>
      <c r="CR277" s="762"/>
      <c r="CS277" s="762"/>
      <c r="CT277" s="762"/>
      <c r="CU277" s="762"/>
      <c r="CV277" s="762"/>
      <c r="CW277" s="762"/>
      <c r="CX277" s="762"/>
      <c r="CY277" s="762"/>
      <c r="CZ277" s="762"/>
      <c r="DA277" s="762"/>
      <c r="DB277" s="762"/>
      <c r="DC277" s="762"/>
      <c r="DD277" s="762"/>
      <c r="DE277" s="762"/>
      <c r="DF277" s="762"/>
      <c r="DG277" s="762"/>
      <c r="DH277" s="762"/>
      <c r="DI277" s="762"/>
      <c r="DJ277" s="762"/>
      <c r="DK277" s="762"/>
      <c r="DL277" s="762"/>
      <c r="DM277" s="762"/>
      <c r="DN277" s="762"/>
      <c r="DO277" s="762"/>
      <c r="DP277" s="762"/>
      <c r="DQ277" s="762"/>
      <c r="DR277" s="762"/>
      <c r="DS277" s="762"/>
      <c r="DT277" s="762"/>
      <c r="DU277" s="762"/>
      <c r="DV277" s="762"/>
      <c r="DW277" s="762"/>
      <c r="DX277" s="762"/>
      <c r="DY277" s="762"/>
      <c r="DZ277" s="762"/>
      <c r="EA277" s="762"/>
      <c r="EB277" s="762"/>
      <c r="EC277" s="762"/>
      <c r="ED277" s="762"/>
      <c r="EE277" s="762"/>
      <c r="EF277" s="762"/>
      <c r="EG277" s="762"/>
    </row>
    <row r="278" spans="16:137" x14ac:dyDescent="0.25">
      <c r="P278" s="792"/>
      <c r="Q278" s="808" t="s">
        <v>559</v>
      </c>
      <c r="R278" s="792">
        <v>2017</v>
      </c>
      <c r="S278" s="817">
        <v>11</v>
      </c>
      <c r="T278" s="817">
        <v>12</v>
      </c>
      <c r="U278" s="817">
        <v>10</v>
      </c>
      <c r="V278" s="817">
        <v>7</v>
      </c>
      <c r="W278" s="817">
        <v>5</v>
      </c>
      <c r="X278" s="817">
        <v>4</v>
      </c>
      <c r="Y278" s="817">
        <v>2</v>
      </c>
      <c r="Z278" s="817">
        <v>1</v>
      </c>
      <c r="AA278" s="817">
        <v>3</v>
      </c>
      <c r="AB278" s="817">
        <v>6</v>
      </c>
      <c r="AC278" s="817">
        <v>9</v>
      </c>
      <c r="AD278" s="817">
        <v>8</v>
      </c>
      <c r="AF278" s="792"/>
      <c r="AG278" s="808" t="s">
        <v>539</v>
      </c>
      <c r="AH278" s="792">
        <v>2017</v>
      </c>
      <c r="AI278" s="817">
        <v>10</v>
      </c>
      <c r="AJ278" s="817">
        <v>12</v>
      </c>
      <c r="AK278" s="817">
        <v>4</v>
      </c>
      <c r="AL278" s="817">
        <v>7</v>
      </c>
      <c r="AM278" s="817">
        <v>3</v>
      </c>
      <c r="AN278" s="817">
        <v>8</v>
      </c>
      <c r="AO278" s="817">
        <v>9</v>
      </c>
      <c r="AP278" s="817">
        <v>5</v>
      </c>
      <c r="AQ278" s="817">
        <v>11</v>
      </c>
      <c r="AR278" s="817">
        <v>6</v>
      </c>
      <c r="AS278" s="817">
        <v>2</v>
      </c>
      <c r="AT278" s="817">
        <v>1</v>
      </c>
      <c r="AV278" s="792"/>
      <c r="AW278" s="808" t="s">
        <v>539</v>
      </c>
      <c r="AX278" s="792">
        <v>2017</v>
      </c>
      <c r="AY278" s="817">
        <v>11</v>
      </c>
      <c r="AZ278" s="817">
        <v>12</v>
      </c>
      <c r="BA278" s="817">
        <v>9</v>
      </c>
      <c r="BB278" s="817">
        <v>7</v>
      </c>
      <c r="BC278" s="817">
        <v>6</v>
      </c>
      <c r="BD278" s="817">
        <v>4</v>
      </c>
      <c r="BE278" s="817">
        <v>2</v>
      </c>
      <c r="BF278" s="817">
        <v>1</v>
      </c>
      <c r="BG278" s="817">
        <v>3</v>
      </c>
      <c r="BH278" s="817">
        <v>5</v>
      </c>
      <c r="BI278" s="817">
        <v>10</v>
      </c>
      <c r="BJ278" s="817">
        <v>8</v>
      </c>
      <c r="BL278" s="762"/>
      <c r="BM278" s="762"/>
      <c r="BN278" s="762"/>
      <c r="BO278" s="762"/>
      <c r="BP278" s="762"/>
      <c r="BQ278" s="762"/>
      <c r="BR278" s="762"/>
      <c r="BS278" s="762"/>
      <c r="BT278" s="762"/>
      <c r="BU278" s="762"/>
      <c r="BV278" s="762"/>
      <c r="BW278" s="762"/>
      <c r="BX278" s="762"/>
      <c r="BY278" s="762"/>
      <c r="BZ278" s="762"/>
      <c r="CA278" s="762"/>
      <c r="CB278" s="762"/>
      <c r="CC278" s="762"/>
      <c r="CD278" s="762"/>
      <c r="CE278" s="762"/>
      <c r="CF278" s="762"/>
      <c r="CG278" s="762"/>
      <c r="CH278" s="762"/>
      <c r="CI278" s="762"/>
      <c r="CJ278" s="762"/>
      <c r="CK278" s="762"/>
      <c r="CL278" s="762"/>
      <c r="CM278" s="762"/>
      <c r="CN278" s="762"/>
      <c r="CO278" s="762"/>
      <c r="CP278" s="762"/>
      <c r="CQ278" s="762"/>
      <c r="CR278" s="762"/>
      <c r="CS278" s="762"/>
      <c r="CT278" s="762"/>
      <c r="CU278" s="762"/>
      <c r="CV278" s="762"/>
      <c r="CW278" s="762"/>
      <c r="CX278" s="762"/>
      <c r="CY278" s="762"/>
      <c r="CZ278" s="762"/>
      <c r="DA278" s="762"/>
      <c r="DB278" s="762"/>
      <c r="DC278" s="762"/>
      <c r="DD278" s="762"/>
      <c r="DE278" s="762"/>
      <c r="DF278" s="762"/>
      <c r="DG278" s="762"/>
      <c r="DH278" s="762"/>
      <c r="DI278" s="762"/>
      <c r="DJ278" s="762"/>
      <c r="DK278" s="762"/>
      <c r="DL278" s="762"/>
      <c r="DM278" s="762"/>
      <c r="DN278" s="762"/>
      <c r="DO278" s="762"/>
      <c r="DP278" s="762"/>
      <c r="DQ278" s="762"/>
      <c r="DR278" s="762"/>
      <c r="DS278" s="762"/>
      <c r="DT278" s="762"/>
      <c r="DU278" s="762"/>
      <c r="DV278" s="762"/>
      <c r="DW278" s="762"/>
      <c r="DX278" s="762"/>
      <c r="DY278" s="762"/>
      <c r="DZ278" s="762"/>
      <c r="EA278" s="762"/>
      <c r="EB278" s="762"/>
      <c r="EC278" s="762"/>
      <c r="ED278" s="762"/>
      <c r="EE278" s="762"/>
      <c r="EF278" s="762"/>
      <c r="EG278" s="762"/>
    </row>
    <row r="279" spans="16:137" x14ac:dyDescent="0.25">
      <c r="R279" s="792">
        <v>2018</v>
      </c>
      <c r="S279" s="817">
        <v>11</v>
      </c>
      <c r="T279" s="817">
        <v>12</v>
      </c>
      <c r="U279" s="817">
        <v>10</v>
      </c>
      <c r="V279" s="817">
        <v>8</v>
      </c>
      <c r="W279" s="817">
        <v>6</v>
      </c>
      <c r="X279" s="817">
        <v>5</v>
      </c>
      <c r="Y279" s="817">
        <v>2</v>
      </c>
      <c r="Z279" s="817">
        <v>1</v>
      </c>
      <c r="AA279" s="817">
        <v>3</v>
      </c>
      <c r="AB279" s="817">
        <v>4</v>
      </c>
      <c r="AC279" s="817">
        <v>9</v>
      </c>
      <c r="AD279" s="817">
        <v>7</v>
      </c>
      <c r="AH279" s="792">
        <v>2018</v>
      </c>
      <c r="AI279" s="817">
        <v>3</v>
      </c>
      <c r="AJ279" s="817">
        <v>2</v>
      </c>
      <c r="AK279" s="817">
        <v>7</v>
      </c>
      <c r="AL279" s="817">
        <v>10</v>
      </c>
      <c r="AM279" s="817">
        <v>12</v>
      </c>
      <c r="AN279" s="817">
        <v>4</v>
      </c>
      <c r="AO279" s="817">
        <v>9</v>
      </c>
      <c r="AP279" s="817">
        <v>8</v>
      </c>
      <c r="AQ279" s="817">
        <v>11</v>
      </c>
      <c r="AR279" s="817">
        <v>5</v>
      </c>
      <c r="AS279" s="817">
        <v>6</v>
      </c>
      <c r="AT279" s="817">
        <v>1</v>
      </c>
      <c r="AX279" s="792">
        <v>2018</v>
      </c>
      <c r="AY279" s="817">
        <v>11</v>
      </c>
      <c r="AZ279" s="817">
        <v>12</v>
      </c>
      <c r="BA279" s="817">
        <v>10</v>
      </c>
      <c r="BB279" s="817">
        <v>8</v>
      </c>
      <c r="BC279" s="817">
        <v>5</v>
      </c>
      <c r="BD279" s="817">
        <v>6</v>
      </c>
      <c r="BE279" s="817">
        <v>2</v>
      </c>
      <c r="BF279" s="817">
        <v>1</v>
      </c>
      <c r="BG279" s="817">
        <v>3</v>
      </c>
      <c r="BH279" s="817">
        <v>4</v>
      </c>
      <c r="BI279" s="817">
        <v>9</v>
      </c>
      <c r="BJ279" s="817">
        <v>7</v>
      </c>
      <c r="BL279" s="762"/>
      <c r="BM279" s="762"/>
      <c r="BN279" s="762"/>
      <c r="BO279" s="762"/>
      <c r="BP279" s="762"/>
      <c r="BQ279" s="762"/>
      <c r="BR279" s="762"/>
      <c r="BS279" s="762"/>
      <c r="BT279" s="762"/>
      <c r="BU279" s="762"/>
      <c r="BV279" s="762"/>
      <c r="BW279" s="762"/>
      <c r="BX279" s="762"/>
      <c r="BY279" s="762"/>
      <c r="BZ279" s="762"/>
      <c r="CA279" s="762"/>
      <c r="CB279" s="762"/>
      <c r="CC279" s="762"/>
      <c r="CD279" s="762"/>
      <c r="CE279" s="762"/>
      <c r="CF279" s="762"/>
      <c r="CG279" s="762"/>
      <c r="CH279" s="762"/>
      <c r="CI279" s="762"/>
      <c r="CJ279" s="762"/>
      <c r="CK279" s="762"/>
      <c r="CL279" s="762"/>
      <c r="CM279" s="762"/>
      <c r="CN279" s="762"/>
      <c r="CO279" s="762"/>
      <c r="CP279" s="762"/>
      <c r="CQ279" s="762"/>
      <c r="CR279" s="762"/>
      <c r="CS279" s="762"/>
      <c r="CT279" s="762"/>
      <c r="CU279" s="762"/>
      <c r="CV279" s="762"/>
      <c r="CW279" s="762"/>
      <c r="CX279" s="762"/>
      <c r="CY279" s="762"/>
      <c r="CZ279" s="762"/>
      <c r="DA279" s="762"/>
      <c r="DB279" s="762"/>
      <c r="DC279" s="762"/>
      <c r="DD279" s="762"/>
      <c r="DE279" s="762"/>
      <c r="DF279" s="762"/>
      <c r="DG279" s="762"/>
      <c r="DH279" s="762"/>
      <c r="DI279" s="762"/>
      <c r="DJ279" s="762"/>
      <c r="DK279" s="762"/>
      <c r="DL279" s="762"/>
      <c r="DM279" s="762"/>
      <c r="DN279" s="762"/>
      <c r="DO279" s="762"/>
      <c r="DP279" s="762"/>
      <c r="DQ279" s="762"/>
      <c r="DR279" s="762"/>
      <c r="DS279" s="762"/>
      <c r="DT279" s="762"/>
      <c r="DU279" s="762"/>
      <c r="DV279" s="762"/>
      <c r="DW279" s="762"/>
      <c r="DX279" s="762"/>
      <c r="DY279" s="762"/>
      <c r="DZ279" s="762"/>
      <c r="EA279" s="762"/>
      <c r="EB279" s="762"/>
      <c r="EC279" s="762"/>
      <c r="ED279" s="762"/>
      <c r="EE279" s="762"/>
      <c r="EF279" s="762"/>
      <c r="EG279" s="762"/>
    </row>
    <row r="280" spans="16:137" x14ac:dyDescent="0.25">
      <c r="R280" s="792">
        <v>2019</v>
      </c>
      <c r="S280" s="817">
        <v>11</v>
      </c>
      <c r="T280" s="817">
        <v>12</v>
      </c>
      <c r="U280" s="817">
        <v>10</v>
      </c>
      <c r="V280" s="817">
        <v>7</v>
      </c>
      <c r="W280" s="817">
        <v>5</v>
      </c>
      <c r="X280" s="817">
        <v>4</v>
      </c>
      <c r="Y280" s="817">
        <v>2</v>
      </c>
      <c r="Z280" s="817">
        <v>1</v>
      </c>
      <c r="AA280" s="817">
        <v>3</v>
      </c>
      <c r="AB280" s="817">
        <v>6</v>
      </c>
      <c r="AC280" s="817">
        <v>9</v>
      </c>
      <c r="AD280" s="817">
        <v>8</v>
      </c>
      <c r="AH280" s="792">
        <v>2019</v>
      </c>
      <c r="AI280" s="817">
        <v>2</v>
      </c>
      <c r="AJ280" s="817">
        <v>5</v>
      </c>
      <c r="AK280" s="817">
        <v>4</v>
      </c>
      <c r="AL280" s="817">
        <v>8</v>
      </c>
      <c r="AM280" s="817">
        <v>12</v>
      </c>
      <c r="AN280" s="817">
        <v>7</v>
      </c>
      <c r="AO280" s="817">
        <v>10</v>
      </c>
      <c r="AP280" s="817">
        <v>11</v>
      </c>
      <c r="AQ280" s="817">
        <v>9</v>
      </c>
      <c r="AR280" s="817">
        <v>6</v>
      </c>
      <c r="AS280" s="817">
        <v>3</v>
      </c>
      <c r="AT280" s="817">
        <v>1</v>
      </c>
      <c r="AX280" s="792">
        <v>2019</v>
      </c>
      <c r="AY280" s="817">
        <v>11</v>
      </c>
      <c r="AZ280" s="817">
        <v>12</v>
      </c>
      <c r="BA280" s="817">
        <v>10</v>
      </c>
      <c r="BB280" s="817">
        <v>7</v>
      </c>
      <c r="BC280" s="817">
        <v>5</v>
      </c>
      <c r="BD280" s="817">
        <v>4</v>
      </c>
      <c r="BE280" s="817">
        <v>2</v>
      </c>
      <c r="BF280" s="817">
        <v>1</v>
      </c>
      <c r="BG280" s="817">
        <v>3</v>
      </c>
      <c r="BH280" s="817">
        <v>6</v>
      </c>
      <c r="BI280" s="817">
        <v>9</v>
      </c>
      <c r="BJ280" s="817">
        <v>8</v>
      </c>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2"/>
      <c r="CI280" s="762"/>
      <c r="CJ280" s="762"/>
      <c r="CK280" s="762"/>
      <c r="CL280" s="762"/>
      <c r="CM280" s="762"/>
      <c r="CN280" s="762"/>
      <c r="CO280" s="762"/>
      <c r="CP280" s="762"/>
      <c r="CQ280" s="762"/>
      <c r="CR280" s="762"/>
      <c r="CS280" s="762"/>
      <c r="CT280" s="762"/>
      <c r="CU280" s="762"/>
      <c r="CV280" s="762"/>
      <c r="CW280" s="762"/>
      <c r="CX280" s="762"/>
      <c r="CY280" s="762"/>
      <c r="CZ280" s="762"/>
      <c r="DA280" s="762"/>
      <c r="DB280" s="762"/>
      <c r="DC280" s="762"/>
      <c r="DD280" s="762"/>
      <c r="DE280" s="762"/>
      <c r="DF280" s="762"/>
      <c r="DG280" s="762"/>
      <c r="DH280" s="762"/>
      <c r="DI280" s="762"/>
      <c r="DJ280" s="762"/>
      <c r="DK280" s="762"/>
      <c r="DL280" s="762"/>
      <c r="DM280" s="762"/>
      <c r="DN280" s="762"/>
      <c r="DO280" s="762"/>
      <c r="DP280" s="762"/>
      <c r="DQ280" s="762"/>
      <c r="DR280" s="762"/>
      <c r="DS280" s="762"/>
      <c r="DT280" s="762"/>
      <c r="DU280" s="762"/>
      <c r="DV280" s="762"/>
      <c r="DW280" s="762"/>
      <c r="DX280" s="762"/>
      <c r="DY280" s="762"/>
      <c r="DZ280" s="762"/>
      <c r="EA280" s="762"/>
      <c r="EB280" s="762"/>
      <c r="EC280" s="762"/>
      <c r="ED280" s="762"/>
      <c r="EE280" s="762"/>
      <c r="EF280" s="762"/>
      <c r="EG280" s="762"/>
    </row>
    <row r="281" spans="16:137" x14ac:dyDescent="0.25">
      <c r="R281" s="792">
        <v>2020</v>
      </c>
      <c r="S281" s="817">
        <v>1</v>
      </c>
      <c r="T281" s="817">
        <v>3</v>
      </c>
      <c r="U281" s="817">
        <v>7</v>
      </c>
      <c r="V281" s="817">
        <v>12</v>
      </c>
      <c r="W281" s="817">
        <v>11</v>
      </c>
      <c r="X281" s="817">
        <v>8</v>
      </c>
      <c r="Y281" s="817">
        <v>4</v>
      </c>
      <c r="Z281" s="817">
        <v>2</v>
      </c>
      <c r="AA281" s="817">
        <v>5</v>
      </c>
      <c r="AB281" s="817">
        <v>6</v>
      </c>
      <c r="AC281" s="817">
        <v>9</v>
      </c>
      <c r="AD281" s="817">
        <v>10</v>
      </c>
      <c r="AH281" s="792">
        <v>2020</v>
      </c>
      <c r="AI281" s="817">
        <v>6</v>
      </c>
      <c r="AJ281" s="817">
        <v>4</v>
      </c>
      <c r="AK281" s="817">
        <v>8</v>
      </c>
      <c r="AL281" s="817">
        <v>12</v>
      </c>
      <c r="AM281" s="817">
        <v>11</v>
      </c>
      <c r="AN281" s="817">
        <v>7</v>
      </c>
      <c r="AO281" s="817">
        <v>5</v>
      </c>
      <c r="AP281" s="817">
        <v>1</v>
      </c>
      <c r="AQ281" s="817">
        <v>2</v>
      </c>
      <c r="AR281" s="817">
        <v>3</v>
      </c>
      <c r="AS281" s="817">
        <v>9</v>
      </c>
      <c r="AT281" s="817">
        <v>10</v>
      </c>
      <c r="AX281" s="792">
        <v>2020</v>
      </c>
      <c r="AY281" s="817">
        <v>1</v>
      </c>
      <c r="AZ281" s="817">
        <v>2</v>
      </c>
      <c r="BA281" s="817">
        <v>6</v>
      </c>
      <c r="BB281" s="817">
        <v>12</v>
      </c>
      <c r="BC281" s="817">
        <v>11</v>
      </c>
      <c r="BD281" s="817">
        <v>8</v>
      </c>
      <c r="BE281" s="817">
        <v>4</v>
      </c>
      <c r="BF281" s="817">
        <v>3</v>
      </c>
      <c r="BG281" s="817">
        <v>5</v>
      </c>
      <c r="BH281" s="817">
        <v>7</v>
      </c>
      <c r="BI281" s="817">
        <v>9</v>
      </c>
      <c r="BJ281" s="817">
        <v>10</v>
      </c>
      <c r="BL281" s="762"/>
      <c r="BM281" s="762"/>
      <c r="BN281" s="762"/>
      <c r="BO281" s="762"/>
      <c r="BP281" s="762"/>
      <c r="BQ281" s="762"/>
      <c r="BR281" s="762"/>
      <c r="BS281" s="762"/>
      <c r="BT281" s="762"/>
      <c r="BU281" s="762"/>
      <c r="BV281" s="762"/>
      <c r="BW281" s="762"/>
      <c r="BX281" s="762"/>
      <c r="BY281" s="762"/>
      <c r="BZ281" s="762"/>
      <c r="CA281" s="762"/>
      <c r="CB281" s="762"/>
      <c r="CC281" s="762"/>
      <c r="CD281" s="762"/>
      <c r="CE281" s="762"/>
      <c r="CF281" s="762"/>
      <c r="CG281" s="762"/>
      <c r="CH281" s="762"/>
      <c r="CI281" s="762"/>
      <c r="CJ281" s="762"/>
      <c r="CK281" s="762"/>
      <c r="CL281" s="762"/>
      <c r="CM281" s="762"/>
      <c r="CN281" s="762"/>
      <c r="CO281" s="762"/>
      <c r="CP281" s="762"/>
      <c r="CQ281" s="762"/>
      <c r="CR281" s="762"/>
      <c r="CS281" s="762"/>
      <c r="CT281" s="762"/>
      <c r="CU281" s="762"/>
      <c r="CV281" s="762"/>
      <c r="CW281" s="762"/>
      <c r="CX281" s="762"/>
      <c r="CY281" s="762"/>
      <c r="CZ281" s="762"/>
      <c r="DA281" s="762"/>
      <c r="DB281" s="762"/>
      <c r="DC281" s="762"/>
      <c r="DD281" s="762"/>
      <c r="DE281" s="762"/>
      <c r="DF281" s="762"/>
      <c r="DG281" s="762"/>
      <c r="DH281" s="762"/>
      <c r="DI281" s="762"/>
      <c r="DJ281" s="762"/>
      <c r="DK281" s="762"/>
      <c r="DL281" s="762"/>
      <c r="DM281" s="762"/>
      <c r="DN281" s="762"/>
      <c r="DO281" s="762"/>
      <c r="DP281" s="762"/>
      <c r="DQ281" s="762"/>
      <c r="DR281" s="762"/>
      <c r="DS281" s="762"/>
      <c r="DT281" s="762"/>
      <c r="DU281" s="762"/>
      <c r="DV281" s="762"/>
      <c r="DW281" s="762"/>
      <c r="DX281" s="762"/>
      <c r="DY281" s="762"/>
      <c r="DZ281" s="762"/>
      <c r="EA281" s="762"/>
      <c r="EB281" s="762"/>
      <c r="EC281" s="762"/>
      <c r="ED281" s="762"/>
      <c r="EE281" s="762"/>
      <c r="EF281" s="762"/>
      <c r="EG281" s="762"/>
    </row>
    <row r="282" spans="16:137" x14ac:dyDescent="0.25">
      <c r="R282" s="792">
        <v>2021</v>
      </c>
      <c r="S282" s="817">
        <v>12</v>
      </c>
      <c r="T282" s="817">
        <v>11</v>
      </c>
      <c r="U282" s="817">
        <v>9</v>
      </c>
      <c r="V282" s="817">
        <v>10</v>
      </c>
      <c r="W282" s="817">
        <v>8</v>
      </c>
      <c r="X282" s="817">
        <v>7</v>
      </c>
      <c r="Y282" s="817">
        <v>3</v>
      </c>
      <c r="Z282" s="817">
        <v>1</v>
      </c>
      <c r="AA282" s="817">
        <v>2</v>
      </c>
      <c r="AB282" s="817">
        <v>4</v>
      </c>
      <c r="AC282" s="817">
        <v>5</v>
      </c>
      <c r="AD282" s="817">
        <v>6</v>
      </c>
      <c r="AH282" s="792">
        <v>2021</v>
      </c>
      <c r="AI282" s="817">
        <v>12</v>
      </c>
      <c r="AJ282" s="817">
        <v>11</v>
      </c>
      <c r="AK282" s="817">
        <v>9</v>
      </c>
      <c r="AL282" s="817">
        <v>10</v>
      </c>
      <c r="AM282" s="817">
        <v>8</v>
      </c>
      <c r="AN282" s="817">
        <v>7</v>
      </c>
      <c r="AO282" s="817">
        <v>5</v>
      </c>
      <c r="AP282" s="817">
        <v>4</v>
      </c>
      <c r="AQ282" s="817">
        <v>6</v>
      </c>
      <c r="AR282" s="817">
        <v>2</v>
      </c>
      <c r="AS282" s="817">
        <v>3</v>
      </c>
      <c r="AT282" s="817">
        <v>1</v>
      </c>
      <c r="AX282" s="792">
        <v>2021</v>
      </c>
      <c r="AY282" s="817">
        <v>12</v>
      </c>
      <c r="AZ282" s="817">
        <v>11</v>
      </c>
      <c r="BA282" s="817">
        <v>9</v>
      </c>
      <c r="BB282" s="817">
        <v>10</v>
      </c>
      <c r="BC282" s="817">
        <v>8</v>
      </c>
      <c r="BD282" s="817">
        <v>7</v>
      </c>
      <c r="BE282" s="817">
        <v>3</v>
      </c>
      <c r="BF282" s="817">
        <v>1</v>
      </c>
      <c r="BG282" s="817">
        <v>2</v>
      </c>
      <c r="BH282" s="817">
        <v>4</v>
      </c>
      <c r="BI282" s="817">
        <v>5</v>
      </c>
      <c r="BJ282" s="817">
        <v>6</v>
      </c>
      <c r="BL282" s="762"/>
      <c r="BM282" s="762"/>
      <c r="BN282" s="762"/>
      <c r="BO282" s="762"/>
      <c r="BP282" s="762"/>
      <c r="BQ282" s="762"/>
      <c r="BR282" s="762"/>
      <c r="BS282" s="762"/>
      <c r="BT282" s="762"/>
      <c r="BU282" s="762"/>
      <c r="BV282" s="762"/>
      <c r="BW282" s="762"/>
      <c r="BX282" s="762"/>
      <c r="BY282" s="762"/>
      <c r="BZ282" s="762"/>
      <c r="CA282" s="762"/>
      <c r="CB282" s="762"/>
      <c r="CC282" s="762"/>
      <c r="CD282" s="762"/>
      <c r="CE282" s="762"/>
      <c r="CF282" s="762"/>
      <c r="CG282" s="762"/>
      <c r="CH282" s="762"/>
      <c r="CI282" s="762"/>
      <c r="CJ282" s="762"/>
      <c r="CK282" s="762"/>
      <c r="CL282" s="762"/>
      <c r="CM282" s="762"/>
      <c r="CN282" s="762"/>
      <c r="CO282" s="762"/>
      <c r="CP282" s="762"/>
      <c r="CQ282" s="762"/>
      <c r="CR282" s="762"/>
      <c r="CS282" s="762"/>
      <c r="CT282" s="762"/>
      <c r="CU282" s="762"/>
      <c r="CV282" s="762"/>
      <c r="CW282" s="762"/>
      <c r="CX282" s="762"/>
      <c r="CY282" s="762"/>
      <c r="CZ282" s="762"/>
      <c r="DA282" s="762"/>
      <c r="DB282" s="762"/>
      <c r="DC282" s="762"/>
      <c r="DD282" s="762"/>
      <c r="DE282" s="762"/>
      <c r="DF282" s="762"/>
      <c r="DG282" s="762"/>
      <c r="DH282" s="762"/>
      <c r="DI282" s="762"/>
      <c r="DJ282" s="762"/>
      <c r="DK282" s="762"/>
      <c r="DL282" s="762"/>
      <c r="DM282" s="762"/>
      <c r="DN282" s="762"/>
      <c r="DO282" s="762"/>
      <c r="DP282" s="762"/>
      <c r="DQ282" s="762"/>
      <c r="DR282" s="762"/>
      <c r="DS282" s="762"/>
      <c r="DT282" s="762"/>
      <c r="DU282" s="762"/>
      <c r="DV282" s="762"/>
      <c r="DW282" s="762"/>
      <c r="DX282" s="762"/>
      <c r="DY282" s="762"/>
      <c r="DZ282" s="762"/>
      <c r="EA282" s="762"/>
      <c r="EB282" s="762"/>
      <c r="EC282" s="762"/>
      <c r="ED282" s="762"/>
      <c r="EE282" s="762"/>
      <c r="EF282" s="762"/>
      <c r="EG282" s="762"/>
    </row>
    <row r="283" spans="16:137" x14ac:dyDescent="0.25">
      <c r="P283" s="770" t="s">
        <v>536</v>
      </c>
      <c r="Q283" s="770"/>
      <c r="R283" s="829">
        <v>2022</v>
      </c>
      <c r="S283" s="817">
        <v>12</v>
      </c>
      <c r="T283" s="817">
        <v>11</v>
      </c>
      <c r="U283" s="817">
        <v>10</v>
      </c>
      <c r="V283" s="817">
        <v>7</v>
      </c>
      <c r="W283" s="817">
        <v>5</v>
      </c>
      <c r="X283" s="817">
        <v>4</v>
      </c>
      <c r="Y283" s="817">
        <v>2</v>
      </c>
      <c r="Z283" s="817">
        <v>1</v>
      </c>
      <c r="AA283" s="817">
        <v>3</v>
      </c>
      <c r="AB283" s="817">
        <v>6</v>
      </c>
      <c r="AC283" s="817">
        <v>9</v>
      </c>
      <c r="AD283" s="817">
        <v>8</v>
      </c>
      <c r="AF283" s="828" t="s">
        <v>536</v>
      </c>
      <c r="AG283" s="770"/>
      <c r="AH283" s="792">
        <v>2022</v>
      </c>
      <c r="AI283" s="817">
        <v>11</v>
      </c>
      <c r="AJ283" s="817">
        <v>9</v>
      </c>
      <c r="AK283" s="817">
        <v>5</v>
      </c>
      <c r="AL283" s="817">
        <v>4</v>
      </c>
      <c r="AM283" s="817">
        <v>2</v>
      </c>
      <c r="AN283" s="817">
        <v>1</v>
      </c>
      <c r="AO283" s="817">
        <v>7</v>
      </c>
      <c r="AP283" s="817">
        <v>10</v>
      </c>
      <c r="AQ283" s="817">
        <v>12</v>
      </c>
      <c r="AR283" s="817">
        <v>8</v>
      </c>
      <c r="AS283" s="817">
        <v>6</v>
      </c>
      <c r="AT283" s="817">
        <v>3</v>
      </c>
      <c r="AV283" s="770" t="s">
        <v>536</v>
      </c>
      <c r="AW283" s="770"/>
      <c r="AX283" s="792">
        <v>2022</v>
      </c>
      <c r="AY283" s="817">
        <v>12</v>
      </c>
      <c r="AZ283" s="817">
        <v>11</v>
      </c>
      <c r="BA283" s="817">
        <v>10</v>
      </c>
      <c r="BB283" s="817">
        <v>7</v>
      </c>
      <c r="BC283" s="817">
        <v>5</v>
      </c>
      <c r="BD283" s="817">
        <v>4</v>
      </c>
      <c r="BE283" s="817">
        <v>2</v>
      </c>
      <c r="BF283" s="817">
        <v>1</v>
      </c>
      <c r="BG283" s="817">
        <v>3</v>
      </c>
      <c r="BH283" s="817">
        <v>6</v>
      </c>
      <c r="BI283" s="817">
        <v>9</v>
      </c>
      <c r="BJ283" s="817">
        <v>8</v>
      </c>
      <c r="BL283" s="762"/>
      <c r="BM283" s="762"/>
      <c r="BN283" s="762"/>
      <c r="BO283" s="762"/>
      <c r="BP283" s="762"/>
      <c r="BQ283" s="762"/>
      <c r="BR283" s="762"/>
      <c r="BS283" s="762"/>
      <c r="BT283" s="762"/>
      <c r="BU283" s="762"/>
      <c r="BV283" s="762"/>
      <c r="BW283" s="762"/>
      <c r="BX283" s="762"/>
      <c r="BY283" s="762"/>
      <c r="BZ283" s="762"/>
      <c r="CA283" s="762"/>
      <c r="CB283" s="762"/>
      <c r="CC283" s="762"/>
      <c r="CD283" s="762"/>
      <c r="CE283" s="762"/>
      <c r="CF283" s="762"/>
      <c r="CG283" s="762"/>
      <c r="CH283" s="762"/>
      <c r="CI283" s="762"/>
      <c r="CJ283" s="762"/>
      <c r="CK283" s="762"/>
      <c r="CL283" s="762"/>
      <c r="CM283" s="762"/>
      <c r="CN283" s="762"/>
      <c r="CO283" s="762"/>
      <c r="CP283" s="762"/>
      <c r="CQ283" s="762"/>
      <c r="CR283" s="762"/>
      <c r="CS283" s="762"/>
      <c r="CT283" s="762"/>
      <c r="CU283" s="762"/>
      <c r="CV283" s="762"/>
      <c r="CW283" s="762"/>
      <c r="CX283" s="762"/>
      <c r="CY283" s="762"/>
      <c r="CZ283" s="762"/>
      <c r="DA283" s="762"/>
      <c r="DB283" s="762"/>
      <c r="DC283" s="762"/>
      <c r="DD283" s="762"/>
      <c r="DE283" s="762"/>
      <c r="DF283" s="762"/>
      <c r="DG283" s="762"/>
      <c r="DH283" s="762"/>
      <c r="DI283" s="762"/>
      <c r="DJ283" s="762"/>
      <c r="DK283" s="762"/>
      <c r="DL283" s="762"/>
      <c r="DM283" s="762"/>
      <c r="DN283" s="762"/>
      <c r="DO283" s="762"/>
      <c r="DP283" s="762"/>
      <c r="DQ283" s="762"/>
      <c r="DR283" s="762"/>
      <c r="DS283" s="762"/>
      <c r="DT283" s="762"/>
      <c r="DU283" s="762"/>
      <c r="DV283" s="762"/>
      <c r="DW283" s="762"/>
      <c r="DX283" s="762"/>
      <c r="DY283" s="762"/>
      <c r="DZ283" s="762"/>
      <c r="EA283" s="762"/>
      <c r="EB283" s="762"/>
      <c r="EC283" s="762"/>
      <c r="ED283" s="762"/>
      <c r="EE283" s="762"/>
      <c r="EF283" s="762"/>
      <c r="EG283" s="762"/>
    </row>
    <row r="284" spans="16:137" x14ac:dyDescent="0.25">
      <c r="P284" s="797">
        <v>123849.83333333333</v>
      </c>
      <c r="Q284" s="761" t="s">
        <v>514</v>
      </c>
      <c r="R284" s="772">
        <v>2017</v>
      </c>
      <c r="S284" s="818">
        <v>64157</v>
      </c>
      <c r="T284" s="774">
        <v>54911</v>
      </c>
      <c r="U284" s="774">
        <v>81964</v>
      </c>
      <c r="V284" s="774">
        <v>122277</v>
      </c>
      <c r="W284" s="774">
        <v>129245</v>
      </c>
      <c r="X284" s="774">
        <v>144280</v>
      </c>
      <c r="Y284" s="774">
        <v>203414</v>
      </c>
      <c r="Z284" s="774">
        <v>222520</v>
      </c>
      <c r="AA284" s="774">
        <v>151729</v>
      </c>
      <c r="AB284" s="774">
        <v>129096</v>
      </c>
      <c r="AC284" s="774">
        <v>82297</v>
      </c>
      <c r="AD284" s="774">
        <v>100308</v>
      </c>
      <c r="AF284" s="797">
        <v>5211.916666666667</v>
      </c>
      <c r="AG284" s="761" t="s">
        <v>514</v>
      </c>
      <c r="AH284" s="772">
        <v>2017</v>
      </c>
      <c r="AI284" s="818">
        <v>4509</v>
      </c>
      <c r="AJ284" s="774">
        <v>4398</v>
      </c>
      <c r="AK284" s="774">
        <v>5203</v>
      </c>
      <c r="AL284" s="774">
        <v>4950</v>
      </c>
      <c r="AM284" s="774">
        <v>5539</v>
      </c>
      <c r="AN284" s="774">
        <v>4902</v>
      </c>
      <c r="AO284" s="774">
        <v>4692</v>
      </c>
      <c r="AP284" s="774">
        <v>5059</v>
      </c>
      <c r="AQ284" s="774">
        <v>4478</v>
      </c>
      <c r="AR284" s="774">
        <v>5045</v>
      </c>
      <c r="AS284" s="774">
        <v>5589</v>
      </c>
      <c r="AT284" s="774">
        <v>8179</v>
      </c>
      <c r="AV284" s="797">
        <v>118637.91666666667</v>
      </c>
      <c r="AW284" s="761" t="s">
        <v>514</v>
      </c>
      <c r="AX284" s="772">
        <v>2017</v>
      </c>
      <c r="AY284" s="818">
        <v>59648</v>
      </c>
      <c r="AZ284" s="774">
        <v>50513</v>
      </c>
      <c r="BA284" s="774">
        <v>76761</v>
      </c>
      <c r="BB284" s="774">
        <v>117327</v>
      </c>
      <c r="BC284" s="774">
        <v>123706</v>
      </c>
      <c r="BD284" s="774">
        <v>139378</v>
      </c>
      <c r="BE284" s="774">
        <v>198722</v>
      </c>
      <c r="BF284" s="774">
        <v>217461</v>
      </c>
      <c r="BG284" s="774">
        <v>147251</v>
      </c>
      <c r="BH284" s="774">
        <v>124051</v>
      </c>
      <c r="BI284" s="774">
        <v>76708</v>
      </c>
      <c r="BJ284" s="774">
        <v>92129</v>
      </c>
      <c r="BL284" s="762"/>
      <c r="BM284" s="762"/>
      <c r="BN284" s="762"/>
      <c r="BO284" s="762"/>
      <c r="BP284" s="762"/>
      <c r="BQ284" s="762"/>
      <c r="BR284" s="762"/>
      <c r="BS284" s="762"/>
      <c r="BT284" s="762"/>
      <c r="BU284" s="762"/>
      <c r="BV284" s="762"/>
      <c r="BW284" s="762"/>
      <c r="BX284" s="762"/>
      <c r="BY284" s="762"/>
      <c r="BZ284" s="762"/>
      <c r="CA284" s="762"/>
      <c r="CB284" s="762"/>
      <c r="CC284" s="762"/>
      <c r="CD284" s="762"/>
      <c r="CE284" s="762"/>
      <c r="CF284" s="762"/>
      <c r="CG284" s="762"/>
      <c r="CH284" s="762"/>
      <c r="CI284" s="762"/>
      <c r="CJ284" s="762"/>
      <c r="CK284" s="762"/>
      <c r="CL284" s="762"/>
      <c r="CM284" s="762"/>
      <c r="CN284" s="762"/>
      <c r="CO284" s="762"/>
      <c r="CP284" s="762"/>
      <c r="CQ284" s="762"/>
      <c r="CR284" s="762"/>
      <c r="CS284" s="762"/>
      <c r="CT284" s="762"/>
      <c r="CU284" s="762"/>
      <c r="CV284" s="762"/>
      <c r="CW284" s="762"/>
      <c r="CX284" s="762"/>
      <c r="CY284" s="762"/>
      <c r="CZ284" s="762"/>
      <c r="DA284" s="762"/>
      <c r="DB284" s="762"/>
      <c r="DC284" s="762"/>
      <c r="DD284" s="762"/>
      <c r="DE284" s="762"/>
      <c r="DF284" s="762"/>
      <c r="DG284" s="762"/>
      <c r="DH284" s="762"/>
      <c r="DI284" s="762"/>
      <c r="DJ284" s="762"/>
      <c r="DK284" s="762"/>
      <c r="DL284" s="762"/>
      <c r="DM284" s="762"/>
      <c r="DN284" s="762"/>
      <c r="DO284" s="762"/>
      <c r="DP284" s="762"/>
      <c r="DQ284" s="762"/>
      <c r="DR284" s="762"/>
      <c r="DS284" s="762"/>
      <c r="DT284" s="762"/>
      <c r="DU284" s="762"/>
      <c r="DV284" s="762"/>
      <c r="DW284" s="762"/>
      <c r="DX284" s="762"/>
      <c r="DY284" s="762"/>
      <c r="DZ284" s="762"/>
      <c r="EA284" s="762"/>
      <c r="EB284" s="762"/>
      <c r="EC284" s="762"/>
      <c r="ED284" s="762"/>
      <c r="EE284" s="762"/>
      <c r="EF284" s="762"/>
      <c r="EG284" s="762"/>
    </row>
    <row r="285" spans="16:137" x14ac:dyDescent="0.25">
      <c r="P285" s="797">
        <v>181659.5</v>
      </c>
      <c r="R285" s="772">
        <v>2018</v>
      </c>
      <c r="S285" s="818">
        <v>87576</v>
      </c>
      <c r="T285" s="774">
        <v>84130</v>
      </c>
      <c r="U285" s="774">
        <v>115426</v>
      </c>
      <c r="V285" s="774">
        <v>156454</v>
      </c>
      <c r="W285" s="774">
        <v>194752</v>
      </c>
      <c r="X285" s="774">
        <v>196449</v>
      </c>
      <c r="Y285" s="774">
        <v>270551</v>
      </c>
      <c r="Z285" s="774">
        <v>332041</v>
      </c>
      <c r="AA285" s="774">
        <v>232932</v>
      </c>
      <c r="AB285" s="774">
        <v>206237</v>
      </c>
      <c r="AC285" s="774">
        <v>133689</v>
      </c>
      <c r="AD285" s="774">
        <v>169677</v>
      </c>
      <c r="AF285" s="797">
        <v>9376.75</v>
      </c>
      <c r="AH285" s="772">
        <v>2018</v>
      </c>
      <c r="AI285" s="818">
        <v>11353</v>
      </c>
      <c r="AJ285" s="774">
        <v>12733</v>
      </c>
      <c r="AK285" s="774">
        <v>8779</v>
      </c>
      <c r="AL285" s="774">
        <v>7316</v>
      </c>
      <c r="AM285" s="774">
        <v>6798</v>
      </c>
      <c r="AN285" s="774">
        <v>10634</v>
      </c>
      <c r="AO285" s="774">
        <v>7816</v>
      </c>
      <c r="AP285" s="774">
        <v>8138</v>
      </c>
      <c r="AQ285" s="774">
        <v>7287</v>
      </c>
      <c r="AR285" s="774">
        <v>9093</v>
      </c>
      <c r="AS285" s="774">
        <v>8860</v>
      </c>
      <c r="AT285" s="774">
        <v>13714</v>
      </c>
      <c r="AV285" s="797">
        <v>172282.91666666666</v>
      </c>
      <c r="AX285" s="772">
        <v>2018</v>
      </c>
      <c r="AY285" s="818">
        <v>76223</v>
      </c>
      <c r="AZ285" s="774">
        <v>71397</v>
      </c>
      <c r="BA285" s="774">
        <v>106647</v>
      </c>
      <c r="BB285" s="774">
        <v>149138</v>
      </c>
      <c r="BC285" s="774">
        <v>187954</v>
      </c>
      <c r="BD285" s="774">
        <v>185815</v>
      </c>
      <c r="BE285" s="774">
        <v>262736</v>
      </c>
      <c r="BF285" s="774">
        <v>323903</v>
      </c>
      <c r="BG285" s="774">
        <v>225646</v>
      </c>
      <c r="BH285" s="774">
        <v>197144</v>
      </c>
      <c r="BI285" s="774">
        <v>124829</v>
      </c>
      <c r="BJ285" s="774">
        <v>155963</v>
      </c>
      <c r="BL285" s="762"/>
      <c r="BM285" s="762"/>
      <c r="BN285" s="762"/>
      <c r="BO285" s="762"/>
      <c r="BP285" s="762"/>
      <c r="BQ285" s="762"/>
      <c r="BR285" s="762"/>
      <c r="BS285" s="762"/>
      <c r="BT285" s="762"/>
      <c r="BU285" s="762"/>
      <c r="BV285" s="762"/>
      <c r="BW285" s="762"/>
      <c r="BX285" s="762"/>
      <c r="BY285" s="762"/>
      <c r="BZ285" s="762"/>
      <c r="CA285" s="762"/>
      <c r="CB285" s="762"/>
      <c r="CC285" s="762"/>
      <c r="CD285" s="762"/>
      <c r="CE285" s="762"/>
      <c r="CF285" s="762"/>
      <c r="CG285" s="762"/>
      <c r="CH285" s="762"/>
      <c r="CI285" s="762"/>
      <c r="CJ285" s="762"/>
      <c r="CK285" s="762"/>
      <c r="CL285" s="762"/>
      <c r="CM285" s="762"/>
      <c r="CN285" s="762"/>
      <c r="CO285" s="762"/>
      <c r="CP285" s="762"/>
      <c r="CQ285" s="762"/>
      <c r="CR285" s="762"/>
      <c r="CS285" s="762"/>
      <c r="CT285" s="762"/>
      <c r="CU285" s="762"/>
      <c r="CV285" s="762"/>
      <c r="CW285" s="762"/>
      <c r="CX285" s="762"/>
      <c r="CY285" s="762"/>
      <c r="CZ285" s="762"/>
      <c r="DA285" s="762"/>
      <c r="DB285" s="762"/>
      <c r="DC285" s="762"/>
      <c r="DD285" s="762"/>
      <c r="DE285" s="762"/>
      <c r="DF285" s="762"/>
      <c r="DG285" s="762"/>
      <c r="DH285" s="762"/>
      <c r="DI285" s="762"/>
      <c r="DJ285" s="762"/>
      <c r="DK285" s="762"/>
      <c r="DL285" s="762"/>
      <c r="DM285" s="762"/>
      <c r="DN285" s="762"/>
      <c r="DO285" s="762"/>
      <c r="DP285" s="762"/>
      <c r="DQ285" s="762"/>
      <c r="DR285" s="762"/>
      <c r="DS285" s="762"/>
      <c r="DT285" s="762"/>
      <c r="DU285" s="762"/>
      <c r="DV285" s="762"/>
      <c r="DW285" s="762"/>
      <c r="DX285" s="762"/>
      <c r="DY285" s="762"/>
      <c r="DZ285" s="762"/>
      <c r="EA285" s="762"/>
      <c r="EB285" s="762"/>
      <c r="EC285" s="762"/>
      <c r="ED285" s="762"/>
      <c r="EE285" s="762"/>
      <c r="EF285" s="762"/>
      <c r="EG285" s="762"/>
    </row>
    <row r="286" spans="16:137" x14ac:dyDescent="0.25">
      <c r="P286" s="797">
        <v>185856.58333333334</v>
      </c>
      <c r="R286" s="772">
        <v>2019</v>
      </c>
      <c r="S286" s="818">
        <v>93427</v>
      </c>
      <c r="T286" s="774">
        <v>89222</v>
      </c>
      <c r="U286" s="774">
        <v>123148</v>
      </c>
      <c r="V286" s="774">
        <v>184702</v>
      </c>
      <c r="W286" s="774">
        <v>199581</v>
      </c>
      <c r="X286" s="774">
        <v>217019</v>
      </c>
      <c r="Y286" s="774">
        <v>295200</v>
      </c>
      <c r="Z286" s="774">
        <v>340831</v>
      </c>
      <c r="AA286" s="774">
        <v>229044</v>
      </c>
      <c r="AB286" s="774">
        <v>187190</v>
      </c>
      <c r="AC286" s="774">
        <v>127832</v>
      </c>
      <c r="AD286" s="774">
        <v>143083</v>
      </c>
      <c r="AF286" s="797">
        <v>8200.9166666666661</v>
      </c>
      <c r="AH286" s="772">
        <v>2019</v>
      </c>
      <c r="AI286" s="818">
        <v>9425</v>
      </c>
      <c r="AJ286" s="774">
        <v>9209</v>
      </c>
      <c r="AK286" s="774">
        <v>9258</v>
      </c>
      <c r="AL286" s="774">
        <v>7098</v>
      </c>
      <c r="AM286" s="774">
        <v>6562</v>
      </c>
      <c r="AN286" s="774">
        <v>7240</v>
      </c>
      <c r="AO286" s="774">
        <v>6712</v>
      </c>
      <c r="AP286" s="774">
        <v>6600</v>
      </c>
      <c r="AQ286" s="774">
        <v>6979</v>
      </c>
      <c r="AR286" s="774">
        <v>8383</v>
      </c>
      <c r="AS286" s="774">
        <v>9370</v>
      </c>
      <c r="AT286" s="774">
        <v>11575</v>
      </c>
      <c r="AV286" s="797">
        <v>177655.66666666666</v>
      </c>
      <c r="AX286" s="772">
        <v>2019</v>
      </c>
      <c r="AY286" s="818">
        <v>84002</v>
      </c>
      <c r="AZ286" s="774">
        <v>80013</v>
      </c>
      <c r="BA286" s="774">
        <v>113890</v>
      </c>
      <c r="BB286" s="774">
        <v>177604</v>
      </c>
      <c r="BC286" s="774">
        <v>193019</v>
      </c>
      <c r="BD286" s="774">
        <v>209779</v>
      </c>
      <c r="BE286" s="774">
        <v>288488</v>
      </c>
      <c r="BF286" s="774">
        <v>334231</v>
      </c>
      <c r="BG286" s="774">
        <v>222065</v>
      </c>
      <c r="BH286" s="774">
        <v>178807</v>
      </c>
      <c r="BI286" s="774">
        <v>118462</v>
      </c>
      <c r="BJ286" s="774">
        <v>131508</v>
      </c>
      <c r="BL286" s="762"/>
      <c r="BM286" s="762"/>
      <c r="BN286" s="762"/>
      <c r="BO286" s="762"/>
      <c r="BP286" s="762"/>
      <c r="BQ286" s="762"/>
      <c r="BR286" s="762"/>
      <c r="BS286" s="762"/>
      <c r="BT286" s="762"/>
      <c r="BU286" s="762"/>
      <c r="BV286" s="762"/>
      <c r="BW286" s="762"/>
      <c r="BX286" s="762"/>
      <c r="BY286" s="762"/>
      <c r="BZ286" s="762"/>
      <c r="CA286" s="762"/>
      <c r="CB286" s="762"/>
      <c r="CC286" s="762"/>
      <c r="CD286" s="762"/>
      <c r="CE286" s="762"/>
      <c r="CF286" s="762"/>
      <c r="CG286" s="762"/>
      <c r="CH286" s="762"/>
      <c r="CI286" s="762"/>
      <c r="CJ286" s="762"/>
      <c r="CK286" s="762"/>
      <c r="CL286" s="762"/>
      <c r="CM286" s="762"/>
      <c r="CN286" s="762"/>
      <c r="CO286" s="762"/>
      <c r="CP286" s="762"/>
      <c r="CQ286" s="762"/>
      <c r="CR286" s="762"/>
      <c r="CS286" s="762"/>
      <c r="CT286" s="762"/>
      <c r="CU286" s="762"/>
      <c r="CV286" s="762"/>
      <c r="CW286" s="762"/>
      <c r="CX286" s="762"/>
      <c r="CY286" s="762"/>
      <c r="CZ286" s="762"/>
      <c r="DA286" s="762"/>
      <c r="DB286" s="762"/>
      <c r="DC286" s="762"/>
      <c r="DD286" s="762"/>
      <c r="DE286" s="762"/>
      <c r="DF286" s="762"/>
      <c r="DG286" s="762"/>
      <c r="DH286" s="762"/>
      <c r="DI286" s="762"/>
      <c r="DJ286" s="762"/>
      <c r="DK286" s="762"/>
      <c r="DL286" s="762"/>
      <c r="DM286" s="762"/>
      <c r="DN286" s="762"/>
      <c r="DO286" s="762"/>
      <c r="DP286" s="762"/>
      <c r="DQ286" s="762"/>
      <c r="DR286" s="762"/>
      <c r="DS286" s="762"/>
      <c r="DT286" s="762"/>
      <c r="DU286" s="762"/>
      <c r="DV286" s="762"/>
      <c r="DW286" s="762"/>
      <c r="DX286" s="762"/>
      <c r="DY286" s="762"/>
      <c r="DZ286" s="762"/>
      <c r="EA286" s="762"/>
      <c r="EB286" s="762"/>
      <c r="EC286" s="762"/>
      <c r="ED286" s="762"/>
      <c r="EE286" s="762"/>
      <c r="EF286" s="762"/>
      <c r="EG286" s="762"/>
    </row>
    <row r="287" spans="16:137" x14ac:dyDescent="0.25">
      <c r="P287" s="797">
        <v>45029</v>
      </c>
      <c r="R287" s="772">
        <v>2020</v>
      </c>
      <c r="S287" s="818">
        <v>104143</v>
      </c>
      <c r="T287" s="774">
        <v>94074</v>
      </c>
      <c r="U287" s="774">
        <v>36885</v>
      </c>
      <c r="V287" s="774">
        <v>2475</v>
      </c>
      <c r="W287" s="774">
        <v>3144</v>
      </c>
      <c r="X287" s="774">
        <v>24216</v>
      </c>
      <c r="Y287" s="774">
        <v>64877</v>
      </c>
      <c r="Z287" s="774">
        <v>95366</v>
      </c>
      <c r="AA287" s="774">
        <v>55872</v>
      </c>
      <c r="AB287" s="774">
        <v>38601</v>
      </c>
      <c r="AC287" s="774">
        <v>11330</v>
      </c>
      <c r="AD287" s="774">
        <v>9365</v>
      </c>
      <c r="AF287" s="797">
        <v>6551.5</v>
      </c>
      <c r="AH287" s="772">
        <v>2020</v>
      </c>
      <c r="AI287" s="818">
        <v>8271</v>
      </c>
      <c r="AJ287" s="774">
        <v>9148</v>
      </c>
      <c r="AK287" s="774">
        <v>3598</v>
      </c>
      <c r="AL287" s="774">
        <v>99</v>
      </c>
      <c r="AM287" s="774">
        <v>602</v>
      </c>
      <c r="AN287" s="774">
        <v>4581</v>
      </c>
      <c r="AO287" s="774">
        <v>8591</v>
      </c>
      <c r="AP287" s="774">
        <v>14371</v>
      </c>
      <c r="AQ287" s="774">
        <v>13120</v>
      </c>
      <c r="AR287" s="774">
        <v>11584</v>
      </c>
      <c r="AS287" s="774">
        <v>2795</v>
      </c>
      <c r="AT287" s="774">
        <v>1858</v>
      </c>
      <c r="AV287" s="797">
        <v>38477.5</v>
      </c>
      <c r="AX287" s="772">
        <v>2020</v>
      </c>
      <c r="AY287" s="818">
        <v>95872</v>
      </c>
      <c r="AZ287" s="774">
        <v>84926</v>
      </c>
      <c r="BA287" s="774">
        <v>33287</v>
      </c>
      <c r="BB287" s="774">
        <v>2376</v>
      </c>
      <c r="BC287" s="774">
        <v>2542</v>
      </c>
      <c r="BD287" s="774">
        <v>19635</v>
      </c>
      <c r="BE287" s="774">
        <v>56286</v>
      </c>
      <c r="BF287" s="774">
        <v>80995</v>
      </c>
      <c r="BG287" s="774">
        <v>42752</v>
      </c>
      <c r="BH287" s="774">
        <v>27017</v>
      </c>
      <c r="BI287" s="774">
        <v>8535</v>
      </c>
      <c r="BJ287" s="774">
        <v>7507</v>
      </c>
      <c r="BL287" s="762"/>
      <c r="BM287" s="762"/>
      <c r="BN287" s="762"/>
      <c r="BO287" s="762"/>
      <c r="BP287" s="762"/>
      <c r="BQ287" s="762"/>
      <c r="BR287" s="762"/>
      <c r="BS287" s="762"/>
      <c r="BT287" s="762"/>
      <c r="BU287" s="762"/>
      <c r="BV287" s="762"/>
      <c r="BW287" s="762"/>
      <c r="BX287" s="762"/>
      <c r="BY287" s="762"/>
      <c r="BZ287" s="762"/>
      <c r="CA287" s="762"/>
      <c r="CB287" s="762"/>
      <c r="CC287" s="762"/>
      <c r="CD287" s="762"/>
      <c r="CE287" s="762"/>
      <c r="CF287" s="762"/>
      <c r="CG287" s="762"/>
      <c r="CH287" s="762"/>
      <c r="CI287" s="762"/>
      <c r="CJ287" s="762"/>
      <c r="CK287" s="762"/>
      <c r="CL287" s="762"/>
      <c r="CM287" s="762"/>
      <c r="CN287" s="762"/>
      <c r="CO287" s="762"/>
      <c r="CP287" s="762"/>
      <c r="CQ287" s="762"/>
      <c r="CR287" s="762"/>
      <c r="CS287" s="762"/>
      <c r="CT287" s="762"/>
      <c r="CU287" s="762"/>
      <c r="CV287" s="762"/>
      <c r="CW287" s="762"/>
      <c r="CX287" s="762"/>
      <c r="CY287" s="762"/>
      <c r="CZ287" s="762"/>
      <c r="DA287" s="762"/>
      <c r="DB287" s="762"/>
      <c r="DC287" s="762"/>
      <c r="DD287" s="762"/>
      <c r="DE287" s="762"/>
      <c r="DF287" s="762"/>
      <c r="DG287" s="762"/>
      <c r="DH287" s="762"/>
      <c r="DI287" s="762"/>
      <c r="DJ287" s="762"/>
      <c r="DK287" s="762"/>
      <c r="DL287" s="762"/>
      <c r="DM287" s="762"/>
      <c r="DN287" s="762"/>
      <c r="DO287" s="762"/>
      <c r="DP287" s="762"/>
      <c r="DQ287" s="762"/>
      <c r="DR287" s="762"/>
      <c r="DS287" s="762"/>
      <c r="DT287" s="762"/>
      <c r="DU287" s="762"/>
      <c r="DV287" s="762"/>
      <c r="DW287" s="762"/>
      <c r="DX287" s="762"/>
      <c r="DY287" s="762"/>
      <c r="DZ287" s="762"/>
      <c r="EA287" s="762"/>
      <c r="EB287" s="762"/>
      <c r="EC287" s="762"/>
      <c r="ED287" s="762"/>
      <c r="EE287" s="762"/>
      <c r="EF287" s="762"/>
      <c r="EG287" s="762"/>
    </row>
    <row r="288" spans="16:137" x14ac:dyDescent="0.25">
      <c r="P288" s="797">
        <v>72155.5</v>
      </c>
      <c r="R288" s="773">
        <v>2021</v>
      </c>
      <c r="S288" s="818">
        <v>9261</v>
      </c>
      <c r="T288" s="774">
        <v>10344</v>
      </c>
      <c r="U288" s="774">
        <v>15091</v>
      </c>
      <c r="V288" s="774">
        <v>12053</v>
      </c>
      <c r="W288" s="774">
        <v>29372</v>
      </c>
      <c r="X288" s="774">
        <v>46981</v>
      </c>
      <c r="Y288" s="774">
        <v>124935</v>
      </c>
      <c r="Z288" s="774">
        <v>205146</v>
      </c>
      <c r="AA288" s="774">
        <v>138203</v>
      </c>
      <c r="AB288" s="774">
        <v>118047</v>
      </c>
      <c r="AC288" s="774">
        <v>78622</v>
      </c>
      <c r="AD288" s="774">
        <v>77811</v>
      </c>
      <c r="AF288" s="797">
        <v>9910.9166666666661</v>
      </c>
      <c r="AH288" s="773">
        <v>2021</v>
      </c>
      <c r="AI288" s="818">
        <v>1931</v>
      </c>
      <c r="AJ288" s="774">
        <v>2132</v>
      </c>
      <c r="AK288" s="774">
        <v>2391</v>
      </c>
      <c r="AL288" s="774">
        <v>2166</v>
      </c>
      <c r="AM288" s="774">
        <v>5610</v>
      </c>
      <c r="AN288" s="774">
        <v>8323</v>
      </c>
      <c r="AO288" s="774">
        <v>13680</v>
      </c>
      <c r="AP288" s="774">
        <v>14681</v>
      </c>
      <c r="AQ288" s="774">
        <v>13420</v>
      </c>
      <c r="AR288" s="774">
        <v>17547</v>
      </c>
      <c r="AS288" s="774">
        <v>16441</v>
      </c>
      <c r="AT288" s="774">
        <v>20609</v>
      </c>
      <c r="AV288" s="797">
        <v>62244.583333333336</v>
      </c>
      <c r="AX288" s="773">
        <v>2021</v>
      </c>
      <c r="AY288" s="818">
        <v>7330</v>
      </c>
      <c r="AZ288" s="774">
        <v>8212</v>
      </c>
      <c r="BA288" s="774">
        <v>12700</v>
      </c>
      <c r="BB288" s="774">
        <v>9887</v>
      </c>
      <c r="BC288" s="774">
        <v>23762</v>
      </c>
      <c r="BD288" s="774">
        <v>38658</v>
      </c>
      <c r="BE288" s="774">
        <v>111255</v>
      </c>
      <c r="BF288" s="774">
        <v>190465</v>
      </c>
      <c r="BG288" s="774">
        <v>124783</v>
      </c>
      <c r="BH288" s="774">
        <v>100500</v>
      </c>
      <c r="BI288" s="774">
        <v>62181</v>
      </c>
      <c r="BJ288" s="774">
        <v>57202</v>
      </c>
      <c r="BL288" s="762"/>
      <c r="BM288" s="762"/>
      <c r="BN288" s="762"/>
      <c r="BO288" s="762"/>
      <c r="BP288" s="762"/>
      <c r="BQ288" s="762"/>
      <c r="BR288" s="762"/>
      <c r="BS288" s="762"/>
      <c r="BT288" s="762"/>
      <c r="BU288" s="762"/>
      <c r="BV288" s="762"/>
      <c r="BW288" s="762"/>
      <c r="BX288" s="762"/>
      <c r="BY288" s="762"/>
      <c r="BZ288" s="762"/>
      <c r="CA288" s="762"/>
      <c r="CB288" s="762"/>
      <c r="CC288" s="762"/>
      <c r="CD288" s="762"/>
      <c r="CE288" s="762"/>
      <c r="CF288" s="762"/>
      <c r="CG288" s="762"/>
      <c r="CH288" s="762"/>
      <c r="CI288" s="762"/>
      <c r="CJ288" s="762"/>
      <c r="CK288" s="762"/>
      <c r="CL288" s="762"/>
      <c r="CM288" s="762"/>
      <c r="CN288" s="762"/>
      <c r="CO288" s="762"/>
      <c r="CP288" s="762"/>
      <c r="CQ288" s="762"/>
      <c r="CR288" s="762"/>
      <c r="CS288" s="762"/>
      <c r="CT288" s="762"/>
      <c r="CU288" s="762"/>
      <c r="CV288" s="762"/>
      <c r="CW288" s="762"/>
      <c r="CX288" s="762"/>
      <c r="CY288" s="762"/>
      <c r="CZ288" s="762"/>
      <c r="DA288" s="762"/>
      <c r="DB288" s="762"/>
      <c r="DC288" s="762"/>
      <c r="DD288" s="762"/>
      <c r="DE288" s="762"/>
      <c r="DF288" s="762"/>
      <c r="DG288" s="762"/>
      <c r="DH288" s="762"/>
      <c r="DI288" s="762"/>
      <c r="DJ288" s="762"/>
      <c r="DK288" s="762"/>
      <c r="DL288" s="762"/>
      <c r="DM288" s="762"/>
      <c r="DN288" s="762"/>
      <c r="DO288" s="762"/>
      <c r="DP288" s="762"/>
      <c r="DQ288" s="762"/>
      <c r="DR288" s="762"/>
      <c r="DS288" s="762"/>
      <c r="DT288" s="762"/>
      <c r="DU288" s="762"/>
      <c r="DV288" s="762"/>
      <c r="DW288" s="762"/>
      <c r="DX288" s="762"/>
      <c r="DY288" s="762"/>
      <c r="DZ288" s="762"/>
      <c r="EA288" s="762"/>
      <c r="EB288" s="762"/>
      <c r="EC288" s="762"/>
      <c r="ED288" s="762"/>
      <c r="EE288" s="762"/>
      <c r="EF288" s="762"/>
      <c r="EG288" s="762"/>
    </row>
    <row r="289" spans="16:137" x14ac:dyDescent="0.25">
      <c r="P289" s="799">
        <v>163039.19083333333</v>
      </c>
      <c r="Q289" s="770"/>
      <c r="R289" s="775">
        <v>2022</v>
      </c>
      <c r="S289" s="819">
        <v>54717</v>
      </c>
      <c r="T289" s="776">
        <v>62273</v>
      </c>
      <c r="U289" s="776">
        <v>91758</v>
      </c>
      <c r="V289" s="776">
        <v>142503</v>
      </c>
      <c r="W289" s="776">
        <v>171323</v>
      </c>
      <c r="X289" s="776">
        <v>206807</v>
      </c>
      <c r="Y289" s="776">
        <v>277705</v>
      </c>
      <c r="Z289" s="776">
        <v>322678</v>
      </c>
      <c r="AA289" s="776">
        <v>220108</v>
      </c>
      <c r="AB289" s="776">
        <v>166717</v>
      </c>
      <c r="AC289" s="776">
        <v>113158</v>
      </c>
      <c r="AD289" s="776">
        <v>126723.29</v>
      </c>
      <c r="AF289" s="799">
        <v>10509.604166666666</v>
      </c>
      <c r="AG289" s="770"/>
      <c r="AH289" s="775">
        <v>2022</v>
      </c>
      <c r="AI289" s="819">
        <v>8108</v>
      </c>
      <c r="AJ289" s="776">
        <v>8245</v>
      </c>
      <c r="AK289" s="776">
        <v>10768</v>
      </c>
      <c r="AL289" s="776">
        <v>10837</v>
      </c>
      <c r="AM289" s="776">
        <v>12449</v>
      </c>
      <c r="AN289" s="776">
        <v>21362</v>
      </c>
      <c r="AO289" s="776">
        <v>9267</v>
      </c>
      <c r="AP289" s="776">
        <v>8209</v>
      </c>
      <c r="AQ289" s="776">
        <v>7745</v>
      </c>
      <c r="AR289" s="776">
        <v>8849</v>
      </c>
      <c r="AS289" s="776">
        <v>9280</v>
      </c>
      <c r="AT289" s="776">
        <v>10996.25</v>
      </c>
      <c r="AV289" s="799">
        <v>152529.58666666667</v>
      </c>
      <c r="AW289" s="770"/>
      <c r="AX289" s="775">
        <v>2022</v>
      </c>
      <c r="AY289" s="819">
        <v>46609</v>
      </c>
      <c r="AZ289" s="776">
        <v>54028</v>
      </c>
      <c r="BA289" s="776">
        <v>80990</v>
      </c>
      <c r="BB289" s="776">
        <v>131666</v>
      </c>
      <c r="BC289" s="776">
        <v>158874</v>
      </c>
      <c r="BD289" s="776">
        <v>185445</v>
      </c>
      <c r="BE289" s="776">
        <v>268438</v>
      </c>
      <c r="BF289" s="776">
        <v>314469</v>
      </c>
      <c r="BG289" s="776">
        <v>212363</v>
      </c>
      <c r="BH289" s="776">
        <v>157868</v>
      </c>
      <c r="BI289" s="776">
        <v>103878</v>
      </c>
      <c r="BJ289" s="776">
        <v>115727.03999999999</v>
      </c>
      <c r="BL289" s="762"/>
      <c r="BM289" s="762"/>
      <c r="BN289" s="762"/>
      <c r="BO289" s="762"/>
      <c r="BP289" s="762"/>
      <c r="BQ289" s="762"/>
      <c r="BR289" s="762"/>
      <c r="BS289" s="762"/>
      <c r="BT289" s="762"/>
      <c r="BU289" s="762"/>
      <c r="BV289" s="762"/>
      <c r="BW289" s="762"/>
      <c r="BX289" s="762"/>
      <c r="BY289" s="762"/>
      <c r="BZ289" s="762"/>
      <c r="CA289" s="762"/>
      <c r="CB289" s="762"/>
      <c r="CC289" s="762"/>
      <c r="CD289" s="762"/>
      <c r="CE289" s="762"/>
      <c r="CF289" s="762"/>
      <c r="CG289" s="762"/>
      <c r="CH289" s="762"/>
      <c r="CI289" s="762"/>
      <c r="CJ289" s="762"/>
      <c r="CK289" s="762"/>
      <c r="CL289" s="762"/>
      <c r="CM289" s="762"/>
      <c r="CN289" s="762"/>
      <c r="CO289" s="762"/>
      <c r="CP289" s="762"/>
      <c r="CQ289" s="762"/>
      <c r="CR289" s="762"/>
      <c r="CS289" s="762"/>
      <c r="CT289" s="762"/>
      <c r="CU289" s="762"/>
      <c r="CV289" s="762"/>
      <c r="CW289" s="762"/>
      <c r="CX289" s="762"/>
      <c r="CY289" s="762"/>
      <c r="CZ289" s="762"/>
      <c r="DA289" s="762"/>
      <c r="DB289" s="762"/>
      <c r="DC289" s="762"/>
      <c r="DD289" s="762"/>
      <c r="DE289" s="762"/>
      <c r="DF289" s="762"/>
      <c r="DG289" s="762"/>
      <c r="DH289" s="762"/>
      <c r="DI289" s="762"/>
      <c r="DJ289" s="762"/>
      <c r="DK289" s="762"/>
      <c r="DL289" s="762"/>
      <c r="DM289" s="762"/>
      <c r="DN289" s="762"/>
      <c r="DO289" s="762"/>
      <c r="DP289" s="762"/>
      <c r="DQ289" s="762"/>
      <c r="DR289" s="762"/>
      <c r="DS289" s="762"/>
      <c r="DT289" s="762"/>
      <c r="DU289" s="762"/>
      <c r="DV289" s="762"/>
      <c r="DW289" s="762"/>
      <c r="DX289" s="762"/>
      <c r="DY289" s="762"/>
      <c r="DZ289" s="762"/>
      <c r="EA289" s="762"/>
      <c r="EB289" s="762"/>
      <c r="EC289" s="762"/>
      <c r="ED289" s="762"/>
      <c r="EE289" s="762"/>
      <c r="EF289" s="762"/>
      <c r="EG289" s="762"/>
    </row>
    <row r="290" spans="16:137" x14ac:dyDescent="0.25">
      <c r="P290" s="797">
        <v>123849.83333333333</v>
      </c>
      <c r="Q290" s="761" t="s">
        <v>537</v>
      </c>
      <c r="R290" s="800">
        <v>2017</v>
      </c>
      <c r="S290" s="820">
        <v>54911</v>
      </c>
      <c r="T290" s="801">
        <v>64157</v>
      </c>
      <c r="U290" s="801">
        <v>81964</v>
      </c>
      <c r="V290" s="801">
        <v>82297</v>
      </c>
      <c r="W290" s="801">
        <v>100308</v>
      </c>
      <c r="X290" s="801">
        <v>122277</v>
      </c>
      <c r="Y290" s="801">
        <v>129096</v>
      </c>
      <c r="Z290" s="801">
        <v>129245</v>
      </c>
      <c r="AA290" s="801">
        <v>144280</v>
      </c>
      <c r="AB290" s="801">
        <v>151729</v>
      </c>
      <c r="AC290" s="801">
        <v>203414</v>
      </c>
      <c r="AD290" s="801">
        <v>222520</v>
      </c>
      <c r="AF290" s="797">
        <v>5211.916666666667</v>
      </c>
      <c r="AG290" s="761" t="s">
        <v>537</v>
      </c>
      <c r="AH290" s="800">
        <v>2017</v>
      </c>
      <c r="AI290" s="820">
        <v>4398</v>
      </c>
      <c r="AJ290" s="801">
        <v>4478</v>
      </c>
      <c r="AK290" s="801">
        <v>4509</v>
      </c>
      <c r="AL290" s="801">
        <v>4692</v>
      </c>
      <c r="AM290" s="801">
        <v>4902</v>
      </c>
      <c r="AN290" s="801">
        <v>4950</v>
      </c>
      <c r="AO290" s="801">
        <v>5045</v>
      </c>
      <c r="AP290" s="801">
        <v>5059</v>
      </c>
      <c r="AQ290" s="801">
        <v>5203</v>
      </c>
      <c r="AR290" s="801">
        <v>5539</v>
      </c>
      <c r="AS290" s="801">
        <v>5589</v>
      </c>
      <c r="AT290" s="801">
        <v>8179</v>
      </c>
      <c r="AV290" s="797">
        <v>118637.91666666667</v>
      </c>
      <c r="AW290" s="761" t="s">
        <v>537</v>
      </c>
      <c r="AX290" s="800">
        <v>2017</v>
      </c>
      <c r="AY290" s="820">
        <v>50513</v>
      </c>
      <c r="AZ290" s="801">
        <v>59648</v>
      </c>
      <c r="BA290" s="801">
        <v>76708</v>
      </c>
      <c r="BB290" s="801">
        <v>76761</v>
      </c>
      <c r="BC290" s="801">
        <v>92129</v>
      </c>
      <c r="BD290" s="801">
        <v>117327</v>
      </c>
      <c r="BE290" s="801">
        <v>123706</v>
      </c>
      <c r="BF290" s="801">
        <v>124051</v>
      </c>
      <c r="BG290" s="801">
        <v>139378</v>
      </c>
      <c r="BH290" s="801">
        <v>147251</v>
      </c>
      <c r="BI290" s="801">
        <v>198722</v>
      </c>
      <c r="BJ290" s="801">
        <v>217461</v>
      </c>
      <c r="BL290" s="762"/>
      <c r="BM290" s="762"/>
      <c r="BN290" s="762"/>
      <c r="BO290" s="762"/>
      <c r="BP290" s="762"/>
      <c r="BQ290" s="762"/>
      <c r="BR290" s="762"/>
      <c r="BS290" s="762"/>
      <c r="BT290" s="762"/>
      <c r="BU290" s="762"/>
      <c r="BV290" s="762"/>
      <c r="BW290" s="762"/>
      <c r="BX290" s="762"/>
      <c r="BY290" s="762"/>
      <c r="BZ290" s="762"/>
      <c r="CA290" s="762"/>
      <c r="CB290" s="762"/>
      <c r="CC290" s="762"/>
      <c r="CD290" s="762"/>
      <c r="CE290" s="762"/>
      <c r="CF290" s="762"/>
      <c r="CG290" s="762"/>
      <c r="CH290" s="762"/>
      <c r="CI290" s="762"/>
      <c r="CJ290" s="762"/>
      <c r="CK290" s="762"/>
      <c r="CL290" s="762"/>
      <c r="CM290" s="762"/>
      <c r="CN290" s="762"/>
      <c r="CO290" s="762"/>
      <c r="CP290" s="762"/>
      <c r="CQ290" s="762"/>
      <c r="CR290" s="762"/>
      <c r="CS290" s="762"/>
      <c r="CT290" s="762"/>
      <c r="CU290" s="762"/>
      <c r="CV290" s="762"/>
      <c r="CW290" s="762"/>
      <c r="CX290" s="762"/>
      <c r="CY290" s="762"/>
      <c r="CZ290" s="762"/>
      <c r="DA290" s="762"/>
      <c r="DB290" s="762"/>
      <c r="DC290" s="762"/>
      <c r="DD290" s="762"/>
      <c r="DE290" s="762"/>
      <c r="DF290" s="762"/>
      <c r="DG290" s="762"/>
      <c r="DH290" s="762"/>
      <c r="DI290" s="762"/>
      <c r="DJ290" s="762"/>
      <c r="DK290" s="762"/>
      <c r="DL290" s="762"/>
      <c r="DM290" s="762"/>
      <c r="DN290" s="762"/>
      <c r="DO290" s="762"/>
      <c r="DP290" s="762"/>
      <c r="DQ290" s="762"/>
      <c r="DR290" s="762"/>
      <c r="DS290" s="762"/>
      <c r="DT290" s="762"/>
      <c r="DU290" s="762"/>
      <c r="DV290" s="762"/>
      <c r="DW290" s="762"/>
      <c r="DX290" s="762"/>
      <c r="DY290" s="762"/>
      <c r="DZ290" s="762"/>
      <c r="EA290" s="762"/>
      <c r="EB290" s="762"/>
      <c r="EC290" s="762"/>
      <c r="ED290" s="762"/>
      <c r="EE290" s="762"/>
      <c r="EF290" s="762"/>
      <c r="EG290" s="762"/>
    </row>
    <row r="291" spans="16:137" x14ac:dyDescent="0.25">
      <c r="P291" s="797">
        <v>181659.5</v>
      </c>
      <c r="Q291" s="761" t="s">
        <v>540</v>
      </c>
      <c r="R291" s="800">
        <v>2018</v>
      </c>
      <c r="S291" s="820">
        <v>84130</v>
      </c>
      <c r="T291" s="801">
        <v>87576</v>
      </c>
      <c r="U291" s="801">
        <v>115426</v>
      </c>
      <c r="V291" s="801">
        <v>133689</v>
      </c>
      <c r="W291" s="801">
        <v>156454</v>
      </c>
      <c r="X291" s="801">
        <v>169677</v>
      </c>
      <c r="Y291" s="801">
        <v>194752</v>
      </c>
      <c r="Z291" s="801">
        <v>196449</v>
      </c>
      <c r="AA291" s="801">
        <v>206237</v>
      </c>
      <c r="AB291" s="801">
        <v>232932</v>
      </c>
      <c r="AC291" s="801">
        <v>270551</v>
      </c>
      <c r="AD291" s="801">
        <v>332041</v>
      </c>
      <c r="AF291" s="797">
        <v>9376.75</v>
      </c>
      <c r="AG291" s="761" t="s">
        <v>540</v>
      </c>
      <c r="AH291" s="800">
        <v>2018</v>
      </c>
      <c r="AI291" s="820">
        <v>6798</v>
      </c>
      <c r="AJ291" s="801">
        <v>7287</v>
      </c>
      <c r="AK291" s="801">
        <v>7316</v>
      </c>
      <c r="AL291" s="801">
        <v>7816</v>
      </c>
      <c r="AM291" s="801">
        <v>8138</v>
      </c>
      <c r="AN291" s="801">
        <v>8779</v>
      </c>
      <c r="AO291" s="801">
        <v>8860</v>
      </c>
      <c r="AP291" s="801">
        <v>9093</v>
      </c>
      <c r="AQ291" s="801">
        <v>10634</v>
      </c>
      <c r="AR291" s="801">
        <v>11353</v>
      </c>
      <c r="AS291" s="801">
        <v>12733</v>
      </c>
      <c r="AT291" s="801">
        <v>13714</v>
      </c>
      <c r="AV291" s="797">
        <v>172282.91666666666</v>
      </c>
      <c r="AW291" s="761" t="s">
        <v>540</v>
      </c>
      <c r="AX291" s="800">
        <v>2018</v>
      </c>
      <c r="AY291" s="820">
        <v>71397</v>
      </c>
      <c r="AZ291" s="801">
        <v>76223</v>
      </c>
      <c r="BA291" s="801">
        <v>106647</v>
      </c>
      <c r="BB291" s="801">
        <v>124829</v>
      </c>
      <c r="BC291" s="801">
        <v>149138</v>
      </c>
      <c r="BD291" s="801">
        <v>155963</v>
      </c>
      <c r="BE291" s="801">
        <v>185815</v>
      </c>
      <c r="BF291" s="801">
        <v>187954</v>
      </c>
      <c r="BG291" s="801">
        <v>197144</v>
      </c>
      <c r="BH291" s="801">
        <v>225646</v>
      </c>
      <c r="BI291" s="801">
        <v>262736</v>
      </c>
      <c r="BJ291" s="801">
        <v>323903</v>
      </c>
      <c r="BL291" s="762"/>
      <c r="BM291" s="762"/>
      <c r="BN291" s="762"/>
      <c r="BO291" s="762"/>
      <c r="BP291" s="762"/>
      <c r="BQ291" s="762"/>
      <c r="BR291" s="762"/>
      <c r="BS291" s="762"/>
      <c r="BT291" s="762"/>
      <c r="BU291" s="762"/>
      <c r="BV291" s="762"/>
      <c r="BW291" s="762"/>
      <c r="BX291" s="762"/>
      <c r="BY291" s="762"/>
      <c r="BZ291" s="762"/>
      <c r="CA291" s="762"/>
      <c r="CB291" s="762"/>
      <c r="CC291" s="762"/>
      <c r="CD291" s="762"/>
      <c r="CE291" s="762"/>
      <c r="CF291" s="762"/>
      <c r="CG291" s="762"/>
      <c r="CH291" s="762"/>
      <c r="CI291" s="762"/>
      <c r="CJ291" s="762"/>
      <c r="CK291" s="762"/>
      <c r="CL291" s="762"/>
      <c r="CM291" s="762"/>
      <c r="CN291" s="762"/>
      <c r="CO291" s="762"/>
      <c r="CP291" s="762"/>
      <c r="CQ291" s="762"/>
      <c r="CR291" s="762"/>
      <c r="CS291" s="762"/>
      <c r="CT291" s="762"/>
      <c r="CU291" s="762"/>
      <c r="CV291" s="762"/>
      <c r="CW291" s="762"/>
      <c r="CX291" s="762"/>
      <c r="CY291" s="762"/>
      <c r="CZ291" s="762"/>
      <c r="DA291" s="762"/>
      <c r="DB291" s="762"/>
      <c r="DC291" s="762"/>
      <c r="DD291" s="762"/>
      <c r="DE291" s="762"/>
      <c r="DF291" s="762"/>
      <c r="DG291" s="762"/>
      <c r="DH291" s="762"/>
      <c r="DI291" s="762"/>
      <c r="DJ291" s="762"/>
      <c r="DK291" s="762"/>
      <c r="DL291" s="762"/>
      <c r="DM291" s="762"/>
      <c r="DN291" s="762"/>
      <c r="DO291" s="762"/>
      <c r="DP291" s="762"/>
      <c r="DQ291" s="762"/>
      <c r="DR291" s="762"/>
      <c r="DS291" s="762"/>
      <c r="DT291" s="762"/>
      <c r="DU291" s="762"/>
      <c r="DV291" s="762"/>
      <c r="DW291" s="762"/>
      <c r="DX291" s="762"/>
      <c r="DY291" s="762"/>
      <c r="DZ291" s="762"/>
      <c r="EA291" s="762"/>
      <c r="EB291" s="762"/>
      <c r="EC291" s="762"/>
      <c r="ED291" s="762"/>
      <c r="EE291" s="762"/>
      <c r="EF291" s="762"/>
      <c r="EG291" s="762"/>
    </row>
    <row r="292" spans="16:137" x14ac:dyDescent="0.25">
      <c r="P292" s="797">
        <v>185856.58333333334</v>
      </c>
      <c r="R292" s="800">
        <v>2019</v>
      </c>
      <c r="S292" s="820">
        <v>89222</v>
      </c>
      <c r="T292" s="801">
        <v>93427</v>
      </c>
      <c r="U292" s="801">
        <v>123148</v>
      </c>
      <c r="V292" s="801">
        <v>127832</v>
      </c>
      <c r="W292" s="801">
        <v>143083</v>
      </c>
      <c r="X292" s="801">
        <v>184702</v>
      </c>
      <c r="Y292" s="801">
        <v>187190</v>
      </c>
      <c r="Z292" s="801">
        <v>199581</v>
      </c>
      <c r="AA292" s="801">
        <v>217019</v>
      </c>
      <c r="AB292" s="801">
        <v>229044</v>
      </c>
      <c r="AC292" s="801">
        <v>295200</v>
      </c>
      <c r="AD292" s="801">
        <v>340831</v>
      </c>
      <c r="AF292" s="797">
        <v>8200.9166666666661</v>
      </c>
      <c r="AH292" s="800">
        <v>2019</v>
      </c>
      <c r="AI292" s="820">
        <v>6562</v>
      </c>
      <c r="AJ292" s="801">
        <v>6600</v>
      </c>
      <c r="AK292" s="801">
        <v>6712</v>
      </c>
      <c r="AL292" s="801">
        <v>6979</v>
      </c>
      <c r="AM292" s="801">
        <v>7098</v>
      </c>
      <c r="AN292" s="801">
        <v>7240</v>
      </c>
      <c r="AO292" s="801">
        <v>8383</v>
      </c>
      <c r="AP292" s="801">
        <v>9209</v>
      </c>
      <c r="AQ292" s="801">
        <v>9258</v>
      </c>
      <c r="AR292" s="801">
        <v>9370</v>
      </c>
      <c r="AS292" s="801">
        <v>9425</v>
      </c>
      <c r="AT292" s="801">
        <v>11575</v>
      </c>
      <c r="AV292" s="797">
        <v>177655.66666666666</v>
      </c>
      <c r="AX292" s="800">
        <v>2019</v>
      </c>
      <c r="AY292" s="820">
        <v>80013</v>
      </c>
      <c r="AZ292" s="801">
        <v>84002</v>
      </c>
      <c r="BA292" s="801">
        <v>113890</v>
      </c>
      <c r="BB292" s="801">
        <v>118462</v>
      </c>
      <c r="BC292" s="801">
        <v>131508</v>
      </c>
      <c r="BD292" s="801">
        <v>177604</v>
      </c>
      <c r="BE292" s="801">
        <v>178807</v>
      </c>
      <c r="BF292" s="801">
        <v>193019</v>
      </c>
      <c r="BG292" s="801">
        <v>209779</v>
      </c>
      <c r="BH292" s="801">
        <v>222065</v>
      </c>
      <c r="BI292" s="801">
        <v>288488</v>
      </c>
      <c r="BJ292" s="801">
        <v>334231</v>
      </c>
      <c r="BL292" s="762"/>
      <c r="BM292" s="762"/>
      <c r="BN292" s="762"/>
      <c r="BO292" s="762"/>
      <c r="BP292" s="762"/>
      <c r="BQ292" s="762"/>
      <c r="BR292" s="762"/>
      <c r="BS292" s="762"/>
      <c r="BT292" s="762"/>
      <c r="BU292" s="762"/>
      <c r="BV292" s="762"/>
      <c r="BW292" s="762"/>
      <c r="BX292" s="762"/>
      <c r="BY292" s="762"/>
      <c r="BZ292" s="762"/>
      <c r="CA292" s="762"/>
      <c r="CB292" s="762"/>
      <c r="CC292" s="762"/>
      <c r="CD292" s="762"/>
      <c r="CE292" s="762"/>
      <c r="CF292" s="762"/>
      <c r="CG292" s="762"/>
      <c r="CH292" s="762"/>
      <c r="CI292" s="762"/>
      <c r="CJ292" s="762"/>
      <c r="CK292" s="762"/>
      <c r="CL292" s="762"/>
      <c r="CM292" s="762"/>
      <c r="CN292" s="762"/>
      <c r="CO292" s="762"/>
      <c r="CP292" s="762"/>
      <c r="CQ292" s="762"/>
      <c r="CR292" s="762"/>
      <c r="CS292" s="762"/>
      <c r="CT292" s="762"/>
      <c r="CU292" s="762"/>
      <c r="CV292" s="762"/>
      <c r="CW292" s="762"/>
      <c r="CX292" s="762"/>
      <c r="CY292" s="762"/>
      <c r="CZ292" s="762"/>
      <c r="DA292" s="762"/>
      <c r="DB292" s="762"/>
      <c r="DC292" s="762"/>
      <c r="DD292" s="762"/>
      <c r="DE292" s="762"/>
      <c r="DF292" s="762"/>
      <c r="DG292" s="762"/>
      <c r="DH292" s="762"/>
      <c r="DI292" s="762"/>
      <c r="DJ292" s="762"/>
      <c r="DK292" s="762"/>
      <c r="DL292" s="762"/>
      <c r="DM292" s="762"/>
      <c r="DN292" s="762"/>
      <c r="DO292" s="762"/>
      <c r="DP292" s="762"/>
      <c r="DQ292" s="762"/>
      <c r="DR292" s="762"/>
      <c r="DS292" s="762"/>
      <c r="DT292" s="762"/>
      <c r="DU292" s="762"/>
      <c r="DV292" s="762"/>
      <c r="DW292" s="762"/>
      <c r="DX292" s="762"/>
      <c r="DY292" s="762"/>
      <c r="DZ292" s="762"/>
      <c r="EA292" s="762"/>
      <c r="EB292" s="762"/>
      <c r="EC292" s="762"/>
      <c r="ED292" s="762"/>
      <c r="EE292" s="762"/>
      <c r="EF292" s="762"/>
      <c r="EG292" s="762"/>
    </row>
    <row r="293" spans="16:137" x14ac:dyDescent="0.25">
      <c r="P293" s="797">
        <v>45029</v>
      </c>
      <c r="R293" s="800">
        <v>2020</v>
      </c>
      <c r="S293" s="820">
        <v>2475</v>
      </c>
      <c r="T293" s="801">
        <v>3144</v>
      </c>
      <c r="U293" s="801">
        <v>9365</v>
      </c>
      <c r="V293" s="801">
        <v>11330</v>
      </c>
      <c r="W293" s="801">
        <v>24216</v>
      </c>
      <c r="X293" s="801">
        <v>36885</v>
      </c>
      <c r="Y293" s="801">
        <v>38601</v>
      </c>
      <c r="Z293" s="801">
        <v>55872</v>
      </c>
      <c r="AA293" s="801">
        <v>64877</v>
      </c>
      <c r="AB293" s="801">
        <v>94074</v>
      </c>
      <c r="AC293" s="801">
        <v>95366</v>
      </c>
      <c r="AD293" s="801">
        <v>104143</v>
      </c>
      <c r="AF293" s="797">
        <v>6551.5</v>
      </c>
      <c r="AH293" s="800">
        <v>2020</v>
      </c>
      <c r="AI293" s="820">
        <v>99</v>
      </c>
      <c r="AJ293" s="801">
        <v>602</v>
      </c>
      <c r="AK293" s="801">
        <v>1858</v>
      </c>
      <c r="AL293" s="801">
        <v>2795</v>
      </c>
      <c r="AM293" s="801">
        <v>3598</v>
      </c>
      <c r="AN293" s="801">
        <v>4581</v>
      </c>
      <c r="AO293" s="801">
        <v>8271</v>
      </c>
      <c r="AP293" s="801">
        <v>8591</v>
      </c>
      <c r="AQ293" s="801">
        <v>9148</v>
      </c>
      <c r="AR293" s="801">
        <v>11584</v>
      </c>
      <c r="AS293" s="801">
        <v>13120</v>
      </c>
      <c r="AT293" s="801">
        <v>14371</v>
      </c>
      <c r="AV293" s="797">
        <v>38477.5</v>
      </c>
      <c r="AX293" s="800">
        <v>2020</v>
      </c>
      <c r="AY293" s="820">
        <v>2376</v>
      </c>
      <c r="AZ293" s="801">
        <v>2542</v>
      </c>
      <c r="BA293" s="801">
        <v>7507</v>
      </c>
      <c r="BB293" s="801">
        <v>8535</v>
      </c>
      <c r="BC293" s="801">
        <v>19635</v>
      </c>
      <c r="BD293" s="801">
        <v>27017</v>
      </c>
      <c r="BE293" s="801">
        <v>33287</v>
      </c>
      <c r="BF293" s="801">
        <v>42752</v>
      </c>
      <c r="BG293" s="801">
        <v>56286</v>
      </c>
      <c r="BH293" s="801">
        <v>80995</v>
      </c>
      <c r="BI293" s="801">
        <v>84926</v>
      </c>
      <c r="BJ293" s="801">
        <v>95872</v>
      </c>
      <c r="BL293" s="762"/>
      <c r="BM293" s="762"/>
      <c r="BN293" s="762"/>
      <c r="BO293" s="762"/>
      <c r="BP293" s="762"/>
      <c r="BQ293" s="762"/>
      <c r="BR293" s="762"/>
      <c r="BS293" s="762"/>
      <c r="BT293" s="762"/>
      <c r="BU293" s="762"/>
      <c r="BV293" s="762"/>
      <c r="BW293" s="762"/>
      <c r="BX293" s="762"/>
      <c r="BY293" s="762"/>
      <c r="BZ293" s="762"/>
      <c r="CA293" s="762"/>
      <c r="CB293" s="762"/>
      <c r="CC293" s="762"/>
      <c r="CD293" s="762"/>
      <c r="CE293" s="762"/>
      <c r="CF293" s="762"/>
      <c r="CG293" s="762"/>
      <c r="CH293" s="762"/>
      <c r="CI293" s="762"/>
      <c r="CJ293" s="762"/>
      <c r="CK293" s="762"/>
      <c r="CL293" s="762"/>
      <c r="CM293" s="762"/>
      <c r="CN293" s="762"/>
      <c r="CO293" s="762"/>
      <c r="CP293" s="762"/>
      <c r="CQ293" s="762"/>
      <c r="CR293" s="762"/>
      <c r="CS293" s="762"/>
      <c r="CT293" s="762"/>
      <c r="CU293" s="762"/>
      <c r="CV293" s="762"/>
      <c r="CW293" s="762"/>
      <c r="CX293" s="762"/>
      <c r="CY293" s="762"/>
      <c r="CZ293" s="762"/>
      <c r="DA293" s="762"/>
      <c r="DB293" s="762"/>
      <c r="DC293" s="762"/>
      <c r="DD293" s="762"/>
      <c r="DE293" s="762"/>
      <c r="DF293" s="762"/>
      <c r="DG293" s="762"/>
      <c r="DH293" s="762"/>
      <c r="DI293" s="762"/>
      <c r="DJ293" s="762"/>
      <c r="DK293" s="762"/>
      <c r="DL293" s="762"/>
      <c r="DM293" s="762"/>
      <c r="DN293" s="762"/>
      <c r="DO293" s="762"/>
      <c r="DP293" s="762"/>
      <c r="DQ293" s="762"/>
      <c r="DR293" s="762"/>
      <c r="DS293" s="762"/>
      <c r="DT293" s="762"/>
      <c r="DU293" s="762"/>
      <c r="DV293" s="762"/>
      <c r="DW293" s="762"/>
      <c r="DX293" s="762"/>
      <c r="DY293" s="762"/>
      <c r="DZ293" s="762"/>
      <c r="EA293" s="762"/>
      <c r="EB293" s="762"/>
      <c r="EC293" s="762"/>
      <c r="ED293" s="762"/>
      <c r="EE293" s="762"/>
      <c r="EF293" s="762"/>
      <c r="EG293" s="762"/>
    </row>
    <row r="294" spans="16:137" x14ac:dyDescent="0.25">
      <c r="P294" s="797">
        <v>72155.5</v>
      </c>
      <c r="R294" s="802">
        <v>2021</v>
      </c>
      <c r="S294" s="820">
        <v>9261</v>
      </c>
      <c r="T294" s="801">
        <v>10344</v>
      </c>
      <c r="U294" s="801">
        <v>12053</v>
      </c>
      <c r="V294" s="801">
        <v>15091</v>
      </c>
      <c r="W294" s="801">
        <v>29372</v>
      </c>
      <c r="X294" s="801">
        <v>46981</v>
      </c>
      <c r="Y294" s="801">
        <v>77811</v>
      </c>
      <c r="Z294" s="801">
        <v>78622</v>
      </c>
      <c r="AA294" s="801">
        <v>118047</v>
      </c>
      <c r="AB294" s="801">
        <v>124935</v>
      </c>
      <c r="AC294" s="801">
        <v>138203</v>
      </c>
      <c r="AD294" s="801">
        <v>205146</v>
      </c>
      <c r="AF294" s="797">
        <v>9910.9166666666661</v>
      </c>
      <c r="AH294" s="802">
        <v>2021</v>
      </c>
      <c r="AI294" s="820">
        <v>1931</v>
      </c>
      <c r="AJ294" s="801">
        <v>2132</v>
      </c>
      <c r="AK294" s="801">
        <v>2166</v>
      </c>
      <c r="AL294" s="801">
        <v>2391</v>
      </c>
      <c r="AM294" s="801">
        <v>5610</v>
      </c>
      <c r="AN294" s="801">
        <v>8323</v>
      </c>
      <c r="AO294" s="801">
        <v>13420</v>
      </c>
      <c r="AP294" s="801">
        <v>13680</v>
      </c>
      <c r="AQ294" s="801">
        <v>14681</v>
      </c>
      <c r="AR294" s="801">
        <v>16441</v>
      </c>
      <c r="AS294" s="801">
        <v>17547</v>
      </c>
      <c r="AT294" s="801">
        <v>20609</v>
      </c>
      <c r="AV294" s="797">
        <v>62244.583333333336</v>
      </c>
      <c r="AX294" s="802">
        <v>2021</v>
      </c>
      <c r="AY294" s="820">
        <v>7330</v>
      </c>
      <c r="AZ294" s="801">
        <v>8212</v>
      </c>
      <c r="BA294" s="801">
        <v>9887</v>
      </c>
      <c r="BB294" s="801">
        <v>12700</v>
      </c>
      <c r="BC294" s="801">
        <v>23762</v>
      </c>
      <c r="BD294" s="801">
        <v>38658</v>
      </c>
      <c r="BE294" s="801">
        <v>57202</v>
      </c>
      <c r="BF294" s="801">
        <v>62181</v>
      </c>
      <c r="BG294" s="801">
        <v>100500</v>
      </c>
      <c r="BH294" s="801">
        <v>111255</v>
      </c>
      <c r="BI294" s="801">
        <v>124783</v>
      </c>
      <c r="BJ294" s="801">
        <v>190465</v>
      </c>
      <c r="BL294" s="762"/>
      <c r="BM294" s="762"/>
      <c r="BN294" s="762"/>
      <c r="BO294" s="762"/>
      <c r="BP294" s="762"/>
      <c r="BQ294" s="762"/>
      <c r="BR294" s="762"/>
      <c r="BS294" s="762"/>
      <c r="BT294" s="762"/>
      <c r="BU294" s="762"/>
      <c r="BV294" s="762"/>
      <c r="BW294" s="762"/>
      <c r="BX294" s="762"/>
      <c r="BY294" s="762"/>
      <c r="BZ294" s="762"/>
      <c r="CA294" s="762"/>
      <c r="CB294" s="762"/>
      <c r="CC294" s="762"/>
      <c r="CD294" s="762"/>
      <c r="CE294" s="762"/>
      <c r="CF294" s="762"/>
      <c r="CG294" s="762"/>
      <c r="CH294" s="762"/>
      <c r="CI294" s="762"/>
      <c r="CJ294" s="762"/>
      <c r="CK294" s="762"/>
      <c r="CL294" s="762"/>
      <c r="CM294" s="762"/>
      <c r="CN294" s="762"/>
      <c r="CO294" s="762"/>
      <c r="CP294" s="762"/>
      <c r="CQ294" s="762"/>
      <c r="CR294" s="762"/>
      <c r="CS294" s="762"/>
      <c r="CT294" s="762"/>
      <c r="CU294" s="762"/>
      <c r="CV294" s="762"/>
      <c r="CW294" s="762"/>
      <c r="CX294" s="762"/>
      <c r="CY294" s="762"/>
      <c r="CZ294" s="762"/>
      <c r="DA294" s="762"/>
      <c r="DB294" s="762"/>
      <c r="DC294" s="762"/>
      <c r="DD294" s="762"/>
      <c r="DE294" s="762"/>
      <c r="DF294" s="762"/>
      <c r="DG294" s="762"/>
      <c r="DH294" s="762"/>
      <c r="DI294" s="762"/>
      <c r="DJ294" s="762"/>
      <c r="DK294" s="762"/>
      <c r="DL294" s="762"/>
      <c r="DM294" s="762"/>
      <c r="DN294" s="762"/>
      <c r="DO294" s="762"/>
      <c r="DP294" s="762"/>
      <c r="DQ294" s="762"/>
      <c r="DR294" s="762"/>
      <c r="DS294" s="762"/>
      <c r="DT294" s="762"/>
      <c r="DU294" s="762"/>
      <c r="DV294" s="762"/>
      <c r="DW294" s="762"/>
      <c r="DX294" s="762"/>
      <c r="DY294" s="762"/>
      <c r="DZ294" s="762"/>
      <c r="EA294" s="762"/>
      <c r="EB294" s="762"/>
      <c r="EC294" s="762"/>
      <c r="ED294" s="762"/>
      <c r="EE294" s="762"/>
      <c r="EF294" s="762"/>
      <c r="EG294" s="762"/>
    </row>
    <row r="295" spans="16:137" x14ac:dyDescent="0.25">
      <c r="P295" s="799">
        <v>145643.52416666667</v>
      </c>
      <c r="Q295" s="770"/>
      <c r="R295" s="803">
        <v>2022</v>
      </c>
      <c r="S295" s="821">
        <v>0</v>
      </c>
      <c r="T295" s="804">
        <v>0</v>
      </c>
      <c r="U295" s="804">
        <v>0</v>
      </c>
      <c r="V295" s="804">
        <v>113158</v>
      </c>
      <c r="W295" s="804">
        <v>126723.29</v>
      </c>
      <c r="X295" s="804">
        <v>142503</v>
      </c>
      <c r="Y295" s="804">
        <v>166717</v>
      </c>
      <c r="Z295" s="804">
        <v>171323</v>
      </c>
      <c r="AA295" s="804">
        <v>206807</v>
      </c>
      <c r="AB295" s="804">
        <v>220108</v>
      </c>
      <c r="AC295" s="804">
        <v>277705</v>
      </c>
      <c r="AD295" s="804">
        <v>322678</v>
      </c>
      <c r="AF295" s="799">
        <v>10509.604166666666</v>
      </c>
      <c r="AG295" s="770"/>
      <c r="AH295" s="803">
        <v>2022</v>
      </c>
      <c r="AI295" s="821">
        <v>7745</v>
      </c>
      <c r="AJ295" s="804">
        <v>8108</v>
      </c>
      <c r="AK295" s="804">
        <v>8209</v>
      </c>
      <c r="AL295" s="804">
        <v>8245</v>
      </c>
      <c r="AM295" s="804">
        <v>8849</v>
      </c>
      <c r="AN295" s="804">
        <v>9267</v>
      </c>
      <c r="AO295" s="804">
        <v>9280</v>
      </c>
      <c r="AP295" s="804">
        <v>10768</v>
      </c>
      <c r="AQ295" s="804">
        <v>10837</v>
      </c>
      <c r="AR295" s="804">
        <v>10996.25</v>
      </c>
      <c r="AS295" s="804">
        <v>12449</v>
      </c>
      <c r="AT295" s="804">
        <v>21362</v>
      </c>
      <c r="AV295" s="799">
        <v>152529.58666666667</v>
      </c>
      <c r="AW295" s="770"/>
      <c r="AX295" s="803">
        <v>2022</v>
      </c>
      <c r="AY295" s="821">
        <v>46609</v>
      </c>
      <c r="AZ295" s="804">
        <v>54028</v>
      </c>
      <c r="BA295" s="804">
        <v>80990</v>
      </c>
      <c r="BB295" s="804">
        <v>103878</v>
      </c>
      <c r="BC295" s="804">
        <v>115727.03999999999</v>
      </c>
      <c r="BD295" s="804">
        <v>131666</v>
      </c>
      <c r="BE295" s="804">
        <v>157868</v>
      </c>
      <c r="BF295" s="804">
        <v>158874</v>
      </c>
      <c r="BG295" s="804">
        <v>185445</v>
      </c>
      <c r="BH295" s="804">
        <v>212363</v>
      </c>
      <c r="BI295" s="804">
        <v>268438</v>
      </c>
      <c r="BJ295" s="804">
        <v>314469</v>
      </c>
      <c r="BL295" s="762"/>
      <c r="BM295" s="762"/>
      <c r="BN295" s="762"/>
      <c r="BO295" s="762"/>
      <c r="BP295" s="762"/>
      <c r="BQ295" s="762"/>
      <c r="BR295" s="762"/>
      <c r="BS295" s="762"/>
      <c r="BT295" s="762"/>
      <c r="BU295" s="762"/>
      <c r="BV295" s="762"/>
      <c r="BW295" s="762"/>
      <c r="BX295" s="762"/>
      <c r="BY295" s="762"/>
      <c r="BZ295" s="762"/>
      <c r="CA295" s="762"/>
      <c r="CB295" s="762"/>
      <c r="CC295" s="762"/>
      <c r="CD295" s="762"/>
      <c r="CE295" s="762"/>
      <c r="CF295" s="762"/>
      <c r="CG295" s="762"/>
      <c r="CH295" s="762"/>
      <c r="CI295" s="762"/>
      <c r="CJ295" s="762"/>
      <c r="CK295" s="762"/>
      <c r="CL295" s="762"/>
      <c r="CM295" s="762"/>
      <c r="CN295" s="762"/>
      <c r="CO295" s="762"/>
      <c r="CP295" s="762"/>
      <c r="CQ295" s="762"/>
      <c r="CR295" s="762"/>
      <c r="CS295" s="762"/>
      <c r="CT295" s="762"/>
      <c r="CU295" s="762"/>
      <c r="CV295" s="762"/>
      <c r="CW295" s="762"/>
      <c r="CX295" s="762"/>
      <c r="CY295" s="762"/>
      <c r="CZ295" s="762"/>
      <c r="DA295" s="762"/>
      <c r="DB295" s="762"/>
      <c r="DC295" s="762"/>
      <c r="DD295" s="762"/>
      <c r="DE295" s="762"/>
      <c r="DF295" s="762"/>
      <c r="DG295" s="762"/>
      <c r="DH295" s="762"/>
      <c r="DI295" s="762"/>
      <c r="DJ295" s="762"/>
      <c r="DK295" s="762"/>
      <c r="DL295" s="762"/>
      <c r="DM295" s="762"/>
      <c r="DN295" s="762"/>
      <c r="DO295" s="762"/>
      <c r="DP295" s="762"/>
      <c r="DQ295" s="762"/>
      <c r="DR295" s="762"/>
      <c r="DS295" s="762"/>
      <c r="DT295" s="762"/>
      <c r="DU295" s="762"/>
      <c r="DV295" s="762"/>
      <c r="DW295" s="762"/>
      <c r="DX295" s="762"/>
      <c r="DY295" s="762"/>
      <c r="DZ295" s="762"/>
      <c r="EA295" s="762"/>
      <c r="EB295" s="762"/>
      <c r="EC295" s="762"/>
      <c r="ED295" s="762"/>
      <c r="EE295" s="762"/>
      <c r="EF295" s="762"/>
      <c r="EG295" s="762"/>
    </row>
    <row r="296" spans="16:137" x14ac:dyDescent="0.25">
      <c r="Q296" s="761" t="s">
        <v>513</v>
      </c>
      <c r="R296" s="761">
        <v>2017</v>
      </c>
      <c r="S296" s="824">
        <v>4.3168541472939678E-2</v>
      </c>
      <c r="T296" s="814">
        <v>8.0115839208503847E-2</v>
      </c>
      <c r="U296" s="814">
        <v>0.1352659605247753</v>
      </c>
      <c r="V296" s="814">
        <v>0.21754100059346063</v>
      </c>
      <c r="W296" s="814">
        <v>0.3045045142033565</v>
      </c>
      <c r="X296" s="814">
        <v>0.4015844456795124</v>
      </c>
      <c r="Y296" s="814">
        <v>0.53845315361748569</v>
      </c>
      <c r="Z296" s="814">
        <v>0.68817748375384702</v>
      </c>
      <c r="AA296" s="814">
        <v>0.79026953339999106</v>
      </c>
      <c r="AB296" s="814">
        <v>0.87713279118933007</v>
      </c>
      <c r="AC296" s="814">
        <v>0.93250697417167838</v>
      </c>
      <c r="AD296" s="814">
        <v>1</v>
      </c>
      <c r="AG296" s="761" t="s">
        <v>513</v>
      </c>
      <c r="AH296" s="761">
        <v>2017</v>
      </c>
      <c r="AI296" s="824">
        <v>7.2094399053451219E-2</v>
      </c>
      <c r="AJ296" s="814">
        <v>0.14241401915482149</v>
      </c>
      <c r="AK296" s="814">
        <v>0.22560478390867084</v>
      </c>
      <c r="AL296" s="814">
        <v>0.30475033177174105</v>
      </c>
      <c r="AM296" s="814">
        <v>0.39331340038053819</v>
      </c>
      <c r="AN296" s="814">
        <v>0.47169147626433017</v>
      </c>
      <c r="AO296" s="814">
        <v>0.54671186223877977</v>
      </c>
      <c r="AP296" s="814">
        <v>0.62760021105479435</v>
      </c>
      <c r="AQ296" s="814">
        <v>0.69919895112162833</v>
      </c>
      <c r="AR296" s="814">
        <v>0.77986345394368672</v>
      </c>
      <c r="AS296" s="814">
        <v>0.86922597253089873</v>
      </c>
      <c r="AT296" s="814">
        <v>1</v>
      </c>
      <c r="AW296" s="761" t="s">
        <v>513</v>
      </c>
      <c r="AX296" s="761">
        <v>2017</v>
      </c>
      <c r="AY296" s="824">
        <v>4.1897791248581992E-2</v>
      </c>
      <c r="AZ296" s="814">
        <v>7.7378999827907746E-2</v>
      </c>
      <c r="BA296" s="814">
        <v>0.13129725951863339</v>
      </c>
      <c r="BB296" s="814">
        <v>0.21370978221549464</v>
      </c>
      <c r="BC296" s="814">
        <v>0.30060302531160993</v>
      </c>
      <c r="BD296" s="814">
        <v>0.39850455342059699</v>
      </c>
      <c r="BE296" s="814">
        <v>0.53809033789787553</v>
      </c>
      <c r="BF296" s="814">
        <v>0.69083872145990421</v>
      </c>
      <c r="BG296" s="814">
        <v>0.79427038151799423</v>
      </c>
      <c r="BH296" s="814">
        <v>0.88140595860654447</v>
      </c>
      <c r="BI296" s="814">
        <v>0.93528699017669303</v>
      </c>
      <c r="BJ296" s="814">
        <v>1</v>
      </c>
      <c r="BL296" s="762"/>
      <c r="BM296" s="762"/>
      <c r="BN296" s="762"/>
      <c r="BO296" s="762"/>
      <c r="BP296" s="762"/>
      <c r="BQ296" s="762"/>
      <c r="BR296" s="762"/>
      <c r="BS296" s="762"/>
      <c r="BT296" s="762"/>
      <c r="BU296" s="762"/>
      <c r="BV296" s="762"/>
      <c r="BW296" s="762"/>
      <c r="BX296" s="762"/>
      <c r="BY296" s="762"/>
      <c r="BZ296" s="762"/>
      <c r="CA296" s="762"/>
      <c r="CB296" s="762"/>
      <c r="CC296" s="762"/>
      <c r="CD296" s="762"/>
      <c r="CE296" s="762"/>
      <c r="CF296" s="762"/>
      <c r="CG296" s="762"/>
      <c r="CH296" s="762"/>
      <c r="CI296" s="762"/>
      <c r="CJ296" s="762"/>
      <c r="CK296" s="762"/>
      <c r="CL296" s="762"/>
      <c r="CM296" s="762"/>
      <c r="CN296" s="762"/>
      <c r="CO296" s="762"/>
      <c r="CP296" s="762"/>
      <c r="CQ296" s="762"/>
      <c r="CR296" s="762"/>
      <c r="CS296" s="762"/>
      <c r="CT296" s="762"/>
      <c r="CU296" s="762"/>
      <c r="CV296" s="762"/>
      <c r="CW296" s="762"/>
      <c r="CX296" s="762"/>
      <c r="CY296" s="762"/>
      <c r="CZ296" s="762"/>
      <c r="DA296" s="762"/>
      <c r="DB296" s="762"/>
      <c r="DC296" s="762"/>
      <c r="DD296" s="762"/>
      <c r="DE296" s="762"/>
      <c r="DF296" s="762"/>
      <c r="DG296" s="762"/>
      <c r="DH296" s="762"/>
      <c r="DI296" s="762"/>
      <c r="DJ296" s="762"/>
      <c r="DK296" s="762"/>
      <c r="DL296" s="762"/>
      <c r="DM296" s="762"/>
      <c r="DN296" s="762"/>
      <c r="DO296" s="762"/>
      <c r="DP296" s="762"/>
      <c r="DQ296" s="762"/>
      <c r="DR296" s="762"/>
      <c r="DS296" s="762"/>
      <c r="DT296" s="762"/>
      <c r="DU296" s="762"/>
      <c r="DV296" s="762"/>
      <c r="DW296" s="762"/>
      <c r="DX296" s="762"/>
      <c r="DY296" s="762"/>
      <c r="DZ296" s="762"/>
      <c r="EA296" s="762"/>
      <c r="EB296" s="762"/>
      <c r="EC296" s="762"/>
      <c r="ED296" s="762"/>
      <c r="EE296" s="762"/>
      <c r="EF296" s="762"/>
      <c r="EG296" s="762"/>
    </row>
    <row r="297" spans="16:137" x14ac:dyDescent="0.25">
      <c r="Q297" s="761" t="s">
        <v>541</v>
      </c>
      <c r="R297" s="761">
        <v>2018</v>
      </c>
      <c r="S297" s="822">
        <v>4.0174061912534163E-2</v>
      </c>
      <c r="T297" s="798">
        <v>7.8767327518425037E-2</v>
      </c>
      <c r="U297" s="798">
        <v>0.13171712278557779</v>
      </c>
      <c r="V297" s="798">
        <v>0.20348784401586484</v>
      </c>
      <c r="W297" s="798">
        <v>0.29282714822694839</v>
      </c>
      <c r="X297" s="798">
        <v>0.38294492351533133</v>
      </c>
      <c r="Y297" s="798">
        <v>0.50705578293455611</v>
      </c>
      <c r="Z297" s="798">
        <v>0.65937417714643787</v>
      </c>
      <c r="AA297" s="798">
        <v>0.76622793376252463</v>
      </c>
      <c r="AB297" s="798">
        <v>0.86083579443959712</v>
      </c>
      <c r="AC297" s="798">
        <v>0.92216344314500476</v>
      </c>
      <c r="AD297" s="798">
        <v>1</v>
      </c>
      <c r="AG297" s="761" t="s">
        <v>541</v>
      </c>
      <c r="AH297" s="761">
        <v>2018</v>
      </c>
      <c r="AI297" s="822">
        <v>0.10089672150087539</v>
      </c>
      <c r="AJ297" s="798">
        <v>0.21405782031798509</v>
      </c>
      <c r="AK297" s="798">
        <v>0.29207881195510171</v>
      </c>
      <c r="AL297" s="798">
        <v>0.35709778619102212</v>
      </c>
      <c r="AM297" s="798">
        <v>0.417513175318385</v>
      </c>
      <c r="AN297" s="798">
        <v>0.51201997849290359</v>
      </c>
      <c r="AO297" s="798">
        <v>0.58148256769847406</v>
      </c>
      <c r="AP297" s="798">
        <v>0.65380684494449925</v>
      </c>
      <c r="AQ297" s="798">
        <v>0.71856808951217999</v>
      </c>
      <c r="AR297" s="798">
        <v>0.7993796713502368</v>
      </c>
      <c r="AS297" s="798">
        <v>0.87812052861243683</v>
      </c>
      <c r="AT297" s="798">
        <v>1</v>
      </c>
      <c r="AW297" s="761" t="s">
        <v>541</v>
      </c>
      <c r="AX297" s="761">
        <v>2018</v>
      </c>
      <c r="AY297" s="822">
        <v>3.6869103388563869E-2</v>
      </c>
      <c r="AZ297" s="798">
        <v>7.1403868152917077E-2</v>
      </c>
      <c r="BA297" s="798">
        <v>0.12298907562415504</v>
      </c>
      <c r="BB297" s="798">
        <v>0.19512720113959839</v>
      </c>
      <c r="BC297" s="798">
        <v>0.28604064535321022</v>
      </c>
      <c r="BD297" s="798">
        <v>0.37591945419235318</v>
      </c>
      <c r="BE297" s="798">
        <v>0.5030049893706815</v>
      </c>
      <c r="BF297" s="798">
        <v>0.65967703317459891</v>
      </c>
      <c r="BG297" s="798">
        <v>0.76882211672176826</v>
      </c>
      <c r="BH297" s="798">
        <v>0.8641807685517281</v>
      </c>
      <c r="BI297" s="798">
        <v>0.92456061855620242</v>
      </c>
      <c r="BJ297" s="798">
        <v>1</v>
      </c>
      <c r="BL297" s="762"/>
      <c r="BM297" s="762"/>
      <c r="BN297" s="762"/>
      <c r="BO297" s="762"/>
      <c r="BP297" s="762"/>
      <c r="BQ297" s="762"/>
      <c r="BR297" s="762"/>
      <c r="BS297" s="762"/>
      <c r="BT297" s="762"/>
      <c r="BU297" s="762"/>
      <c r="BV297" s="762"/>
      <c r="BW297" s="762"/>
      <c r="BX297" s="762"/>
      <c r="BY297" s="762"/>
      <c r="BZ297" s="762"/>
      <c r="CA297" s="762"/>
      <c r="CB297" s="762"/>
      <c r="CC297" s="762"/>
      <c r="CD297" s="762"/>
      <c r="CE297" s="762"/>
      <c r="CF297" s="762"/>
      <c r="CG297" s="762"/>
      <c r="CH297" s="762"/>
      <c r="CI297" s="762"/>
      <c r="CJ297" s="762"/>
      <c r="CK297" s="762"/>
      <c r="CL297" s="762"/>
      <c r="CM297" s="762"/>
      <c r="CN297" s="762"/>
      <c r="CO297" s="762"/>
      <c r="CP297" s="762"/>
      <c r="CQ297" s="762"/>
      <c r="CR297" s="762"/>
      <c r="CS297" s="762"/>
      <c r="CT297" s="762"/>
      <c r="CU297" s="762"/>
      <c r="CV297" s="762"/>
      <c r="CW297" s="762"/>
      <c r="CX297" s="762"/>
      <c r="CY297" s="762"/>
      <c r="CZ297" s="762"/>
      <c r="DA297" s="762"/>
      <c r="DB297" s="762"/>
      <c r="DC297" s="762"/>
      <c r="DD297" s="762"/>
      <c r="DE297" s="762"/>
      <c r="DF297" s="762"/>
      <c r="DG297" s="762"/>
      <c r="DH297" s="762"/>
      <c r="DI297" s="762"/>
      <c r="DJ297" s="762"/>
      <c r="DK297" s="762"/>
      <c r="DL297" s="762"/>
      <c r="DM297" s="762"/>
      <c r="DN297" s="762"/>
      <c r="DO297" s="762"/>
      <c r="DP297" s="762"/>
      <c r="DQ297" s="762"/>
      <c r="DR297" s="762"/>
      <c r="DS297" s="762"/>
      <c r="DT297" s="762"/>
      <c r="DU297" s="762"/>
      <c r="DV297" s="762"/>
      <c r="DW297" s="762"/>
      <c r="DX297" s="762"/>
      <c r="DY297" s="762"/>
      <c r="DZ297" s="762"/>
      <c r="EA297" s="762"/>
      <c r="EB297" s="762"/>
      <c r="EC297" s="762"/>
      <c r="ED297" s="762"/>
      <c r="EE297" s="762"/>
      <c r="EF297" s="762"/>
      <c r="EG297" s="762"/>
    </row>
    <row r="298" spans="16:137" x14ac:dyDescent="0.25">
      <c r="R298" s="761">
        <v>2019</v>
      </c>
      <c r="S298" s="822">
        <v>4.1890274714508811E-2</v>
      </c>
      <c r="T298" s="798">
        <v>8.18951350929637E-2</v>
      </c>
      <c r="U298" s="798">
        <v>0.1371115452371654</v>
      </c>
      <c r="V298" s="798">
        <v>0.21992719296554378</v>
      </c>
      <c r="W298" s="798">
        <v>0.30941420333509845</v>
      </c>
      <c r="X298" s="798">
        <v>0.40671996642572522</v>
      </c>
      <c r="Y298" s="798">
        <v>0.53908008818627629</v>
      </c>
      <c r="Z298" s="798">
        <v>0.69189998202018677</v>
      </c>
      <c r="AA298" s="798">
        <v>0.79459744722521264</v>
      </c>
      <c r="AB298" s="798">
        <v>0.87852865045135609</v>
      </c>
      <c r="AC298" s="798">
        <v>0.93584524626739529</v>
      </c>
      <c r="AD298" s="798">
        <v>1</v>
      </c>
      <c r="AH298" s="761">
        <v>2019</v>
      </c>
      <c r="AI298" s="822">
        <v>9.5771814126469595E-2</v>
      </c>
      <c r="AJ298" s="798">
        <v>0.18934875166394</v>
      </c>
      <c r="AK298" s="798">
        <v>0.28342360102021114</v>
      </c>
      <c r="AL298" s="798">
        <v>0.35554968448649032</v>
      </c>
      <c r="AM298" s="798">
        <v>0.42222922234303079</v>
      </c>
      <c r="AN298" s="798">
        <v>0.49579823393726313</v>
      </c>
      <c r="AO298" s="798">
        <v>0.56400199164727516</v>
      </c>
      <c r="AP298" s="798">
        <v>0.63106766520002844</v>
      </c>
      <c r="AQ298" s="798">
        <v>0.70198453424922014</v>
      </c>
      <c r="AR298" s="798">
        <v>0.78716810112690649</v>
      </c>
      <c r="AS298" s="798">
        <v>0.88238103464043649</v>
      </c>
      <c r="AT298" s="798">
        <v>1</v>
      </c>
      <c r="AX298" s="761">
        <v>2019</v>
      </c>
      <c r="AY298" s="822">
        <v>3.940300243729912E-2</v>
      </c>
      <c r="AZ298" s="798">
        <v>7.6934875892878923E-2</v>
      </c>
      <c r="BA298" s="798">
        <v>0.130357508063351</v>
      </c>
      <c r="BB298" s="798">
        <v>0.21366660599999623</v>
      </c>
      <c r="BC298" s="798">
        <v>0.30420645180658462</v>
      </c>
      <c r="BD298" s="798">
        <v>0.40260794758399676</v>
      </c>
      <c r="BE298" s="798">
        <v>0.53792964667606058</v>
      </c>
      <c r="BF298" s="798">
        <v>0.69470811513658448</v>
      </c>
      <c r="BG298" s="798">
        <v>0.79887263188902879</v>
      </c>
      <c r="BH298" s="798">
        <v>0.88274602367501176</v>
      </c>
      <c r="BI298" s="798">
        <v>0.93831325391628373</v>
      </c>
      <c r="BJ298" s="798">
        <v>1</v>
      </c>
      <c r="BL298" s="762"/>
      <c r="BM298" s="762"/>
      <c r="BN298" s="762"/>
      <c r="BO298" s="762"/>
      <c r="BP298" s="762"/>
      <c r="BQ298" s="762"/>
      <c r="BR298" s="762"/>
      <c r="BS298" s="762"/>
      <c r="BT298" s="762"/>
      <c r="BU298" s="762"/>
      <c r="BV298" s="762"/>
      <c r="BW298" s="762"/>
      <c r="BX298" s="762"/>
      <c r="BY298" s="762"/>
      <c r="BZ298" s="762"/>
      <c r="CA298" s="762"/>
      <c r="CB298" s="762"/>
      <c r="CC298" s="762"/>
      <c r="CD298" s="762"/>
      <c r="CE298" s="762"/>
      <c r="CF298" s="762"/>
      <c r="CG298" s="762"/>
      <c r="CH298" s="762"/>
      <c r="CI298" s="762"/>
      <c r="CJ298" s="762"/>
      <c r="CK298" s="762"/>
      <c r="CL298" s="762"/>
      <c r="CM298" s="762"/>
      <c r="CN298" s="762"/>
      <c r="CO298" s="762"/>
      <c r="CP298" s="762"/>
      <c r="CQ298" s="762"/>
      <c r="CR298" s="762"/>
      <c r="CS298" s="762"/>
      <c r="CT298" s="762"/>
      <c r="CU298" s="762"/>
      <c r="CV298" s="762"/>
      <c r="CW298" s="762"/>
      <c r="CX298" s="762"/>
      <c r="CY298" s="762"/>
      <c r="CZ298" s="762"/>
      <c r="DA298" s="762"/>
      <c r="DB298" s="762"/>
      <c r="DC298" s="762"/>
      <c r="DD298" s="762"/>
      <c r="DE298" s="762"/>
      <c r="DF298" s="762"/>
      <c r="DG298" s="762"/>
      <c r="DH298" s="762"/>
      <c r="DI298" s="762"/>
      <c r="DJ298" s="762"/>
      <c r="DK298" s="762"/>
      <c r="DL298" s="762"/>
      <c r="DM298" s="762"/>
      <c r="DN298" s="762"/>
      <c r="DO298" s="762"/>
      <c r="DP298" s="762"/>
      <c r="DQ298" s="762"/>
      <c r="DR298" s="762"/>
      <c r="DS298" s="762"/>
      <c r="DT298" s="762"/>
      <c r="DU298" s="762"/>
      <c r="DV298" s="762"/>
      <c r="DW298" s="762"/>
      <c r="DX298" s="762"/>
      <c r="DY298" s="762"/>
      <c r="DZ298" s="762"/>
      <c r="EA298" s="762"/>
      <c r="EB298" s="762"/>
      <c r="EC298" s="762"/>
      <c r="ED298" s="762"/>
      <c r="EE298" s="762"/>
      <c r="EF298" s="762"/>
      <c r="EG298" s="762"/>
    </row>
    <row r="299" spans="16:137" x14ac:dyDescent="0.25">
      <c r="R299" s="761">
        <v>2020</v>
      </c>
      <c r="S299" s="822">
        <v>0.19273320156639795</v>
      </c>
      <c r="T299" s="798">
        <v>0.36683211559957657</v>
      </c>
      <c r="U299" s="798">
        <v>0.43509368036894741</v>
      </c>
      <c r="V299" s="798">
        <v>0.43967406190084907</v>
      </c>
      <c r="W299" s="798">
        <v>0.44549253444076781</v>
      </c>
      <c r="X299" s="798">
        <v>0.49030809774441658</v>
      </c>
      <c r="Y299" s="798">
        <v>0.61037331497479397</v>
      </c>
      <c r="Z299" s="798">
        <v>0.78686328070058553</v>
      </c>
      <c r="AA299" s="798">
        <v>0.89026331179166018</v>
      </c>
      <c r="AB299" s="798">
        <v>0.96170060775648281</v>
      </c>
      <c r="AC299" s="798">
        <v>0.98266857654696604</v>
      </c>
      <c r="AD299" s="798">
        <v>1</v>
      </c>
      <c r="AH299" s="761">
        <v>2020</v>
      </c>
      <c r="AI299" s="822">
        <v>0.10520491490498358</v>
      </c>
      <c r="AJ299" s="798">
        <v>0.22156503599684552</v>
      </c>
      <c r="AK299" s="798">
        <v>0.26733063674985375</v>
      </c>
      <c r="AL299" s="798">
        <v>0.26858989035589814</v>
      </c>
      <c r="AM299" s="798">
        <v>0.27624716985931974</v>
      </c>
      <c r="AN299" s="798">
        <v>0.3345162685390114</v>
      </c>
      <c r="AO299" s="798">
        <v>0.44379149813019919</v>
      </c>
      <c r="AP299" s="798">
        <v>0.62658678674094992</v>
      </c>
      <c r="AQ299" s="798">
        <v>0.79346968887532121</v>
      </c>
      <c r="AR299" s="798">
        <v>0.94081508051591234</v>
      </c>
      <c r="AS299" s="798">
        <v>0.97636673535322704</v>
      </c>
      <c r="AT299" s="798">
        <v>1</v>
      </c>
      <c r="AX299" s="761">
        <v>2020</v>
      </c>
      <c r="AY299" s="822">
        <v>0.20763649752019578</v>
      </c>
      <c r="AZ299" s="798">
        <v>0.39156649990254044</v>
      </c>
      <c r="BA299" s="798">
        <v>0.46365841509107053</v>
      </c>
      <c r="BB299" s="798">
        <v>0.46880427955731707</v>
      </c>
      <c r="BC299" s="798">
        <v>0.47430966149048143</v>
      </c>
      <c r="BD299" s="798">
        <v>0.51683451367682409</v>
      </c>
      <c r="BE299" s="798">
        <v>0.63873692417646677</v>
      </c>
      <c r="BF299" s="798">
        <v>0.81415329305005091</v>
      </c>
      <c r="BG299" s="798">
        <v>0.90674420115651999</v>
      </c>
      <c r="BH299" s="798">
        <v>0.96525675178134407</v>
      </c>
      <c r="BI299" s="798">
        <v>0.98374158057739369</v>
      </c>
      <c r="BJ299" s="798">
        <v>1</v>
      </c>
      <c r="BL299" s="762"/>
      <c r="BM299" s="762"/>
      <c r="BN299" s="762"/>
      <c r="BO299" s="762"/>
      <c r="BP299" s="762"/>
      <c r="BQ299" s="762"/>
      <c r="BR299" s="762"/>
      <c r="BS299" s="762"/>
      <c r="BT299" s="762"/>
      <c r="BU299" s="762"/>
      <c r="BV299" s="762"/>
      <c r="BW299" s="762"/>
      <c r="BX299" s="762"/>
      <c r="BY299" s="762"/>
      <c r="BZ299" s="762"/>
      <c r="CA299" s="762"/>
      <c r="CB299" s="762"/>
      <c r="CC299" s="762"/>
      <c r="CD299" s="762"/>
      <c r="CE299" s="762"/>
      <c r="CF299" s="762"/>
      <c r="CG299" s="762"/>
      <c r="CH299" s="762"/>
      <c r="CI299" s="762"/>
      <c r="CJ299" s="762"/>
      <c r="CK299" s="762"/>
      <c r="CL299" s="762"/>
      <c r="CM299" s="762"/>
      <c r="CN299" s="762"/>
      <c r="CO299" s="762"/>
      <c r="CP299" s="762"/>
      <c r="CQ299" s="762"/>
      <c r="CR299" s="762"/>
      <c r="CS299" s="762"/>
      <c r="CT299" s="762"/>
      <c r="CU299" s="762"/>
      <c r="CV299" s="762"/>
      <c r="CW299" s="762"/>
      <c r="CX299" s="762"/>
      <c r="CY299" s="762"/>
      <c r="CZ299" s="762"/>
      <c r="DA299" s="762"/>
      <c r="DB299" s="762"/>
      <c r="DC299" s="762"/>
      <c r="DD299" s="762"/>
      <c r="DE299" s="762"/>
      <c r="DF299" s="762"/>
      <c r="DG299" s="762"/>
      <c r="DH299" s="762"/>
      <c r="DI299" s="762"/>
      <c r="DJ299" s="762"/>
      <c r="DK299" s="762"/>
      <c r="DL299" s="762"/>
      <c r="DM299" s="762"/>
      <c r="DN299" s="762"/>
      <c r="DO299" s="762"/>
      <c r="DP299" s="762"/>
      <c r="DQ299" s="762"/>
      <c r="DR299" s="762"/>
      <c r="DS299" s="762"/>
      <c r="DT299" s="762"/>
      <c r="DU299" s="762"/>
      <c r="DV299" s="762"/>
      <c r="DW299" s="762"/>
      <c r="DX299" s="762"/>
      <c r="DY299" s="762"/>
      <c r="DZ299" s="762"/>
      <c r="EA299" s="762"/>
      <c r="EB299" s="762"/>
      <c r="EC299" s="762"/>
      <c r="ED299" s="762"/>
      <c r="EE299" s="762"/>
      <c r="EF299" s="762"/>
      <c r="EG299" s="762"/>
    </row>
    <row r="300" spans="16:137" x14ac:dyDescent="0.25">
      <c r="R300" s="761">
        <v>2021</v>
      </c>
      <c r="S300" s="822">
        <v>1.0695650366222949E-2</v>
      </c>
      <c r="T300" s="798">
        <v>2.2642071636950752E-2</v>
      </c>
      <c r="U300" s="798">
        <v>4.0070865468790781E-2</v>
      </c>
      <c r="V300" s="798">
        <v>5.3991033254568256E-2</v>
      </c>
      <c r="W300" s="798">
        <v>8.7913141294380423E-2</v>
      </c>
      <c r="X300" s="798">
        <v>0.1421721143918343</v>
      </c>
      <c r="Y300" s="798">
        <v>0.28646118452508817</v>
      </c>
      <c r="Z300" s="798">
        <v>0.52338699059669747</v>
      </c>
      <c r="AA300" s="798">
        <v>0.68299944795153056</v>
      </c>
      <c r="AB300" s="798">
        <v>0.81933347654255972</v>
      </c>
      <c r="AC300" s="798">
        <v>0.9101350555397717</v>
      </c>
      <c r="AD300" s="798">
        <v>1</v>
      </c>
      <c r="AH300" s="761">
        <v>2021</v>
      </c>
      <c r="AI300" s="822">
        <v>1.6236305084460737E-2</v>
      </c>
      <c r="AJ300" s="798">
        <v>3.4162665747366122E-2</v>
      </c>
      <c r="AK300" s="798">
        <v>5.4266759717819579E-2</v>
      </c>
      <c r="AL300" s="798">
        <v>7.2479000428820078E-2</v>
      </c>
      <c r="AM300" s="798">
        <v>0.11964920836451388</v>
      </c>
      <c r="AN300" s="798">
        <v>0.18963096249085604</v>
      </c>
      <c r="AO300" s="798">
        <v>0.30465564066559603</v>
      </c>
      <c r="AP300" s="798">
        <v>0.42809696378572448</v>
      </c>
      <c r="AQ300" s="798">
        <v>0.54093550041620775</v>
      </c>
      <c r="AR300" s="798">
        <v>0.68847482994341258</v>
      </c>
      <c r="AS300" s="798">
        <v>0.82671464967081754</v>
      </c>
      <c r="AT300" s="798">
        <v>1</v>
      </c>
      <c r="AX300" s="761">
        <v>2021</v>
      </c>
      <c r="AY300" s="822">
        <v>9.8134375815834042E-3</v>
      </c>
      <c r="AZ300" s="798">
        <v>2.080770080395215E-2</v>
      </c>
      <c r="BA300" s="798">
        <v>3.7810518987595979E-2</v>
      </c>
      <c r="BB300" s="798">
        <v>5.1047279883791763E-2</v>
      </c>
      <c r="BC300" s="798">
        <v>8.285995434676377E-2</v>
      </c>
      <c r="BD300" s="798">
        <v>0.13461546185411047</v>
      </c>
      <c r="BE300" s="798">
        <v>0.28356416555657454</v>
      </c>
      <c r="BF300" s="798">
        <v>0.53855958015088323</v>
      </c>
      <c r="BG300" s="798">
        <v>0.70561963223038149</v>
      </c>
      <c r="BH300" s="798">
        <v>0.84016949266000385</v>
      </c>
      <c r="BI300" s="798">
        <v>0.92341770033537052</v>
      </c>
      <c r="BJ300" s="798">
        <v>1</v>
      </c>
      <c r="BL300" s="762"/>
      <c r="BM300" s="762"/>
      <c r="BN300" s="762"/>
      <c r="BO300" s="762"/>
      <c r="BP300" s="762"/>
      <c r="BQ300" s="762"/>
      <c r="BR300" s="762"/>
      <c r="BS300" s="762"/>
      <c r="BT300" s="762"/>
      <c r="BU300" s="762"/>
      <c r="BV300" s="762"/>
      <c r="BW300" s="762"/>
      <c r="BX300" s="762"/>
      <c r="BY300" s="762"/>
      <c r="BZ300" s="762"/>
      <c r="CA300" s="762"/>
      <c r="CB300" s="762"/>
      <c r="CC300" s="762"/>
      <c r="CD300" s="762"/>
      <c r="CE300" s="762"/>
      <c r="CF300" s="762"/>
      <c r="CG300" s="762"/>
      <c r="CH300" s="762"/>
      <c r="CI300" s="762"/>
      <c r="CJ300" s="762"/>
      <c r="CK300" s="762"/>
      <c r="CL300" s="762"/>
      <c r="CM300" s="762"/>
      <c r="CN300" s="762"/>
      <c r="CO300" s="762"/>
      <c r="CP300" s="762"/>
      <c r="CQ300" s="762"/>
      <c r="CR300" s="762"/>
      <c r="CS300" s="762"/>
      <c r="CT300" s="762"/>
      <c r="CU300" s="762"/>
      <c r="CV300" s="762"/>
      <c r="CW300" s="762"/>
      <c r="CX300" s="762"/>
      <c r="CY300" s="762"/>
      <c r="CZ300" s="762"/>
      <c r="DA300" s="762"/>
      <c r="DB300" s="762"/>
      <c r="DC300" s="762"/>
      <c r="DD300" s="762"/>
      <c r="DE300" s="762"/>
      <c r="DF300" s="762"/>
      <c r="DG300" s="762"/>
      <c r="DH300" s="762"/>
      <c r="DI300" s="762"/>
      <c r="DJ300" s="762"/>
      <c r="DK300" s="762"/>
      <c r="DL300" s="762"/>
      <c r="DM300" s="762"/>
      <c r="DN300" s="762"/>
      <c r="DO300" s="762"/>
      <c r="DP300" s="762"/>
      <c r="DQ300" s="762"/>
      <c r="DR300" s="762"/>
      <c r="DS300" s="762"/>
      <c r="DT300" s="762"/>
      <c r="DU300" s="762"/>
      <c r="DV300" s="762"/>
      <c r="DW300" s="762"/>
      <c r="DX300" s="762"/>
      <c r="DY300" s="762"/>
      <c r="DZ300" s="762"/>
      <c r="EA300" s="762"/>
      <c r="EB300" s="762"/>
      <c r="EC300" s="762"/>
      <c r="ED300" s="762"/>
      <c r="EE300" s="762"/>
      <c r="EF300" s="762"/>
      <c r="EG300" s="762"/>
    </row>
    <row r="301" spans="16:137" x14ac:dyDescent="0.25">
      <c r="R301" s="762">
        <v>2022</v>
      </c>
      <c r="S301" s="825">
        <v>2.7967202098427981E-2</v>
      </c>
      <c r="T301" s="779">
        <v>5.9796461309923596E-2</v>
      </c>
      <c r="U301" s="779">
        <v>0.10669622792994214</v>
      </c>
      <c r="V301" s="779">
        <v>0.17953300992881419</v>
      </c>
      <c r="W301" s="779">
        <v>0.26710040150929149</v>
      </c>
      <c r="X301" s="779">
        <v>0.37280453668427543</v>
      </c>
      <c r="Y301" s="779">
        <v>0.5147463803296497</v>
      </c>
      <c r="Z301" s="779">
        <v>0.67967502844114236</v>
      </c>
      <c r="AA301" s="779">
        <v>0.79217763127903162</v>
      </c>
      <c r="AB301" s="779">
        <v>0.87739078317412122</v>
      </c>
      <c r="AC301" s="779">
        <v>0.93522861520171618</v>
      </c>
      <c r="AD301" s="779">
        <v>1</v>
      </c>
      <c r="AH301" s="770">
        <v>2022</v>
      </c>
      <c r="AI301" s="825">
        <v>6.429040104190413E-2</v>
      </c>
      <c r="AJ301" s="779">
        <v>0.12966711004418577</v>
      </c>
      <c r="AK301" s="779">
        <v>0.21504932987882117</v>
      </c>
      <c r="AL301" s="779">
        <v>0.30097866832123793</v>
      </c>
      <c r="AM301" s="779">
        <v>0.39968996612225721</v>
      </c>
      <c r="AN301" s="779">
        <v>0.56907471538929666</v>
      </c>
      <c r="AO301" s="779">
        <v>0.64255512319089092</v>
      </c>
      <c r="AP301" s="779">
        <v>0.70764637900650396</v>
      </c>
      <c r="AQ301" s="779">
        <v>0.76905846041616699</v>
      </c>
      <c r="AR301" s="779">
        <v>0.83922443955033199</v>
      </c>
      <c r="AS301" s="779">
        <v>0.91280792766933416</v>
      </c>
      <c r="AT301" s="779">
        <v>1</v>
      </c>
      <c r="AX301" s="770">
        <v>2022</v>
      </c>
      <c r="AY301" s="825">
        <v>2.5464458523850104E-2</v>
      </c>
      <c r="AZ301" s="779">
        <v>5.4982229021534532E-2</v>
      </c>
      <c r="BA301" s="779">
        <v>9.9230474979324232E-2</v>
      </c>
      <c r="BB301" s="779">
        <v>0.17116515274544769</v>
      </c>
      <c r="BC301" s="779">
        <v>0.2579647061260858</v>
      </c>
      <c r="BD301" s="779">
        <v>0.35928111520921097</v>
      </c>
      <c r="BE301" s="779">
        <v>0.50594009345858937</v>
      </c>
      <c r="BF301" s="779">
        <v>0.67774774450316477</v>
      </c>
      <c r="BG301" s="779">
        <v>0.7937705899943871</v>
      </c>
      <c r="BH301" s="779">
        <v>0.88002052323138358</v>
      </c>
      <c r="BI301" s="779">
        <v>0.93677344697015719</v>
      </c>
      <c r="BJ301" s="779">
        <v>1</v>
      </c>
      <c r="BL301" s="762"/>
      <c r="BM301" s="762"/>
      <c r="BN301" s="762"/>
      <c r="BO301" s="762"/>
      <c r="BP301" s="762"/>
      <c r="BQ301" s="762"/>
      <c r="BR301" s="762"/>
      <c r="BS301" s="762"/>
      <c r="BT301" s="762"/>
      <c r="BU301" s="762"/>
      <c r="BV301" s="762"/>
      <c r="BW301" s="762"/>
      <c r="BX301" s="762"/>
      <c r="BY301" s="762"/>
      <c r="BZ301" s="762"/>
      <c r="CA301" s="762"/>
      <c r="CB301" s="762"/>
      <c r="CC301" s="762"/>
      <c r="CD301" s="762"/>
      <c r="CE301" s="762"/>
      <c r="CF301" s="762"/>
      <c r="CG301" s="762"/>
      <c r="CH301" s="762"/>
      <c r="CI301" s="762"/>
      <c r="CJ301" s="762"/>
      <c r="CK301" s="762"/>
      <c r="CL301" s="762"/>
      <c r="CM301" s="762"/>
      <c r="CN301" s="762"/>
      <c r="CO301" s="762"/>
      <c r="CP301" s="762"/>
      <c r="CQ301" s="762"/>
      <c r="CR301" s="762"/>
      <c r="CS301" s="762"/>
      <c r="CT301" s="762"/>
      <c r="CU301" s="762"/>
      <c r="CV301" s="762"/>
      <c r="CW301" s="762"/>
      <c r="CX301" s="762"/>
      <c r="CY301" s="762"/>
      <c r="CZ301" s="762"/>
      <c r="DA301" s="762"/>
      <c r="DB301" s="762"/>
      <c r="DC301" s="762"/>
      <c r="DD301" s="762"/>
      <c r="DE301" s="762"/>
      <c r="DF301" s="762"/>
      <c r="DG301" s="762"/>
      <c r="DH301" s="762"/>
      <c r="DI301" s="762"/>
      <c r="DJ301" s="762"/>
      <c r="DK301" s="762"/>
      <c r="DL301" s="762"/>
      <c r="DM301" s="762"/>
      <c r="DN301" s="762"/>
      <c r="DO301" s="762"/>
      <c r="DP301" s="762"/>
      <c r="DQ301" s="762"/>
      <c r="DR301" s="762"/>
      <c r="DS301" s="762"/>
      <c r="DT301" s="762"/>
      <c r="DU301" s="762"/>
      <c r="DV301" s="762"/>
      <c r="DW301" s="762"/>
      <c r="DX301" s="762"/>
      <c r="DY301" s="762"/>
      <c r="DZ301" s="762"/>
      <c r="EA301" s="762"/>
      <c r="EB301" s="762"/>
      <c r="EC301" s="762"/>
      <c r="ED301" s="762"/>
      <c r="EE301" s="762"/>
      <c r="EF301" s="762"/>
      <c r="EG301" s="762"/>
    </row>
    <row r="302" spans="16:137" x14ac:dyDescent="0.25">
      <c r="P302" s="789"/>
      <c r="Q302" s="789"/>
      <c r="R302" s="830"/>
      <c r="S302" s="823"/>
      <c r="T302" s="790"/>
      <c r="U302" s="790"/>
      <c r="V302" s="790"/>
      <c r="W302" s="790"/>
      <c r="X302" s="790"/>
      <c r="Y302" s="790"/>
      <c r="Z302" s="790"/>
      <c r="AA302" s="790"/>
      <c r="AB302" s="790"/>
      <c r="AC302" s="790"/>
      <c r="AD302" s="790"/>
      <c r="AF302" s="789"/>
      <c r="AG302" s="789"/>
      <c r="AH302" s="789"/>
      <c r="AI302" s="823"/>
      <c r="AJ302" s="790"/>
      <c r="AK302" s="790"/>
      <c r="AL302" s="790"/>
      <c r="AM302" s="790"/>
      <c r="AN302" s="790"/>
      <c r="AO302" s="790"/>
      <c r="AP302" s="790"/>
      <c r="AQ302" s="790"/>
      <c r="AR302" s="790"/>
      <c r="AS302" s="790"/>
      <c r="AT302" s="790"/>
      <c r="AV302" s="789"/>
      <c r="AW302" s="789"/>
      <c r="AX302" s="789"/>
      <c r="AY302" s="823"/>
      <c r="AZ302" s="790"/>
      <c r="BA302" s="790"/>
      <c r="BB302" s="790"/>
      <c r="BC302" s="790"/>
      <c r="BD302" s="790"/>
      <c r="BE302" s="790"/>
      <c r="BF302" s="790"/>
      <c r="BG302" s="790"/>
      <c r="BH302" s="790"/>
      <c r="BI302" s="790"/>
      <c r="BJ302" s="790"/>
      <c r="BL302" s="762"/>
      <c r="BM302" s="762"/>
      <c r="BN302" s="762"/>
      <c r="BO302" s="762"/>
      <c r="BP302" s="762"/>
      <c r="BQ302" s="762"/>
      <c r="BR302" s="762"/>
      <c r="BS302" s="762"/>
      <c r="BT302" s="762"/>
      <c r="BU302" s="762"/>
      <c r="BV302" s="762"/>
      <c r="BW302" s="762"/>
      <c r="BX302" s="762"/>
      <c r="BY302" s="762"/>
      <c r="BZ302" s="762"/>
      <c r="CA302" s="762"/>
      <c r="CB302" s="762"/>
      <c r="CC302" s="762"/>
      <c r="CD302" s="762"/>
      <c r="CE302" s="762"/>
      <c r="CF302" s="762"/>
      <c r="CG302" s="762"/>
      <c r="CH302" s="762"/>
      <c r="CI302" s="762"/>
      <c r="CJ302" s="762"/>
      <c r="CK302" s="762"/>
      <c r="CL302" s="762"/>
      <c r="CM302" s="762"/>
      <c r="CN302" s="762"/>
      <c r="CO302" s="762"/>
      <c r="CP302" s="762"/>
      <c r="CQ302" s="762"/>
      <c r="CR302" s="762"/>
      <c r="CS302" s="762"/>
      <c r="CT302" s="762"/>
      <c r="CU302" s="762"/>
      <c r="CV302" s="762"/>
      <c r="CW302" s="762"/>
      <c r="CX302" s="762"/>
      <c r="CY302" s="762"/>
      <c r="CZ302" s="762"/>
      <c r="DA302" s="762"/>
      <c r="DB302" s="762"/>
      <c r="DC302" s="762"/>
      <c r="DD302" s="762"/>
      <c r="DE302" s="762"/>
      <c r="DF302" s="762"/>
      <c r="DG302" s="762"/>
      <c r="DH302" s="762"/>
      <c r="DI302" s="762"/>
      <c r="DJ302" s="762"/>
      <c r="DK302" s="762"/>
      <c r="DL302" s="762"/>
      <c r="DM302" s="762"/>
      <c r="DN302" s="762"/>
      <c r="DO302" s="762"/>
      <c r="DP302" s="762"/>
      <c r="DQ302" s="762"/>
      <c r="DR302" s="762"/>
      <c r="DS302" s="762"/>
      <c r="DT302" s="762"/>
      <c r="DU302" s="762"/>
      <c r="DV302" s="762"/>
      <c r="DW302" s="762"/>
      <c r="DX302" s="762"/>
      <c r="DY302" s="762"/>
      <c r="DZ302" s="762"/>
      <c r="EA302" s="762"/>
      <c r="EB302" s="762"/>
      <c r="EC302" s="762"/>
      <c r="ED302" s="762"/>
      <c r="EE302" s="762"/>
      <c r="EF302" s="762"/>
      <c r="EG302" s="762"/>
    </row>
    <row r="303" spans="16:137" x14ac:dyDescent="0.25">
      <c r="P303" s="762"/>
      <c r="Q303" s="761" t="s">
        <v>512</v>
      </c>
      <c r="R303" s="761">
        <v>2017</v>
      </c>
      <c r="S303" s="824">
        <v>3.6947297735564169E-2</v>
      </c>
      <c r="T303" s="814">
        <v>8.0115839208503847E-2</v>
      </c>
      <c r="U303" s="814">
        <v>0.1352659605247753</v>
      </c>
      <c r="V303" s="814">
        <v>0.19064014350712355</v>
      </c>
      <c r="W303" s="814">
        <v>0.25813316933544522</v>
      </c>
      <c r="X303" s="814">
        <v>0.34040820940413052</v>
      </c>
      <c r="Y303" s="814">
        <v>0.42727146719346953</v>
      </c>
      <c r="Z303" s="814">
        <v>0.51423498080336538</v>
      </c>
      <c r="AA303" s="814">
        <v>0.61131491227952128</v>
      </c>
      <c r="AB303" s="814">
        <v>0.71340696192566533</v>
      </c>
      <c r="AC303" s="814">
        <v>0.85027566986363867</v>
      </c>
      <c r="AD303" s="814">
        <v>1</v>
      </c>
      <c r="AF303" s="762"/>
      <c r="AG303" s="761" t="s">
        <v>512</v>
      </c>
      <c r="AH303" s="761">
        <v>2017</v>
      </c>
      <c r="AI303" s="824">
        <v>7.0319620101370259E-2</v>
      </c>
      <c r="AJ303" s="814">
        <v>0.14191836016820428</v>
      </c>
      <c r="AK303" s="814">
        <v>0.2140127592216555</v>
      </c>
      <c r="AL303" s="814">
        <v>0.28903314519610507</v>
      </c>
      <c r="AM303" s="814">
        <v>0.36741122107989704</v>
      </c>
      <c r="AN303" s="814">
        <v>0.44655676894296725</v>
      </c>
      <c r="AO303" s="814">
        <v>0.52722127176502565</v>
      </c>
      <c r="AP303" s="814">
        <v>0.60810962058104023</v>
      </c>
      <c r="AQ303" s="814">
        <v>0.69130038533488958</v>
      </c>
      <c r="AR303" s="814">
        <v>0.77986345394368672</v>
      </c>
      <c r="AS303" s="814">
        <v>0.86922597253089873</v>
      </c>
      <c r="AT303" s="814">
        <v>1</v>
      </c>
      <c r="AV303" s="762"/>
      <c r="AW303" s="761" t="s">
        <v>512</v>
      </c>
      <c r="AX303" s="761">
        <v>2017</v>
      </c>
      <c r="AY303" s="824">
        <v>3.5481208579325747E-2</v>
      </c>
      <c r="AZ303" s="814">
        <v>7.7378999827907746E-2</v>
      </c>
      <c r="BA303" s="814">
        <v>0.13126003139805642</v>
      </c>
      <c r="BB303" s="814">
        <v>0.18517829108878203</v>
      </c>
      <c r="BC303" s="814">
        <v>0.24989130091208894</v>
      </c>
      <c r="BD303" s="814">
        <v>0.33230382360895022</v>
      </c>
      <c r="BE303" s="814">
        <v>0.41919706670506546</v>
      </c>
      <c r="BF303" s="814">
        <v>0.50633264379361576</v>
      </c>
      <c r="BG303" s="814">
        <v>0.60423417190260276</v>
      </c>
      <c r="BH303" s="814">
        <v>0.70766583196069277</v>
      </c>
      <c r="BI303" s="814">
        <v>0.84725161643797131</v>
      </c>
      <c r="BJ303" s="814">
        <v>1</v>
      </c>
      <c r="BL303" s="762"/>
      <c r="BM303" s="762"/>
      <c r="BN303" s="762"/>
      <c r="BO303" s="762"/>
      <c r="BP303" s="762"/>
      <c r="BQ303" s="762"/>
      <c r="BR303" s="762"/>
      <c r="BS303" s="762"/>
      <c r="BT303" s="762"/>
      <c r="BU303" s="762"/>
      <c r="BV303" s="762"/>
      <c r="BW303" s="762"/>
      <c r="BX303" s="762"/>
      <c r="BY303" s="762"/>
      <c r="BZ303" s="762"/>
      <c r="CA303" s="762"/>
      <c r="CB303" s="762"/>
      <c r="CC303" s="762"/>
      <c r="CD303" s="762"/>
      <c r="CE303" s="762"/>
      <c r="CF303" s="762"/>
      <c r="CG303" s="762"/>
      <c r="CH303" s="762"/>
      <c r="CI303" s="762"/>
      <c r="CJ303" s="762"/>
      <c r="CK303" s="762"/>
      <c r="CL303" s="762"/>
      <c r="CM303" s="762"/>
      <c r="CN303" s="762"/>
      <c r="CO303" s="762"/>
      <c r="CP303" s="762"/>
      <c r="CQ303" s="762"/>
      <c r="CR303" s="762"/>
      <c r="CS303" s="762"/>
      <c r="CT303" s="762"/>
      <c r="CU303" s="762"/>
      <c r="CV303" s="762"/>
      <c r="CW303" s="762"/>
      <c r="CX303" s="762"/>
      <c r="CY303" s="762"/>
      <c r="CZ303" s="762"/>
      <c r="DA303" s="762"/>
      <c r="DB303" s="762"/>
      <c r="DC303" s="762"/>
      <c r="DD303" s="762"/>
      <c r="DE303" s="762"/>
      <c r="DF303" s="762"/>
      <c r="DG303" s="762"/>
      <c r="DH303" s="762"/>
      <c r="DI303" s="762"/>
      <c r="DJ303" s="762"/>
      <c r="DK303" s="762"/>
      <c r="DL303" s="762"/>
      <c r="DM303" s="762"/>
      <c r="DN303" s="762"/>
      <c r="DO303" s="762"/>
      <c r="DP303" s="762"/>
      <c r="DQ303" s="762"/>
      <c r="DR303" s="762"/>
      <c r="DS303" s="762"/>
      <c r="DT303" s="762"/>
      <c r="DU303" s="762"/>
      <c r="DV303" s="762"/>
      <c r="DW303" s="762"/>
      <c r="DX303" s="762"/>
      <c r="DY303" s="762"/>
      <c r="DZ303" s="762"/>
      <c r="EA303" s="762"/>
      <c r="EB303" s="762"/>
      <c r="EC303" s="762"/>
      <c r="ED303" s="762"/>
      <c r="EE303" s="762"/>
      <c r="EF303" s="762"/>
      <c r="EG303" s="762"/>
    </row>
    <row r="304" spans="16:137" x14ac:dyDescent="0.25">
      <c r="P304" s="762"/>
      <c r="Q304" s="761" t="s">
        <v>542</v>
      </c>
      <c r="R304" s="761">
        <v>2018</v>
      </c>
      <c r="S304" s="822">
        <v>3.8593265605890874E-2</v>
      </c>
      <c r="T304" s="798">
        <v>7.8767327518425037E-2</v>
      </c>
      <c r="U304" s="798">
        <v>0.13171712278557779</v>
      </c>
      <c r="V304" s="798">
        <v>0.19304477149098542</v>
      </c>
      <c r="W304" s="798">
        <v>0.26481549272127247</v>
      </c>
      <c r="X304" s="798">
        <v>0.34265204957626771</v>
      </c>
      <c r="Y304" s="798">
        <v>0.43199135378735126</v>
      </c>
      <c r="Z304" s="798">
        <v>0.52210912907573415</v>
      </c>
      <c r="AA304" s="798">
        <v>0.61671698975280675</v>
      </c>
      <c r="AB304" s="798">
        <v>0.7235707463688934</v>
      </c>
      <c r="AC304" s="798">
        <v>0.84768160578811824</v>
      </c>
      <c r="AD304" s="798">
        <v>1</v>
      </c>
      <c r="AF304" s="762"/>
      <c r="AG304" s="761" t="s">
        <v>542</v>
      </c>
      <c r="AH304" s="761">
        <v>2018</v>
      </c>
      <c r="AI304" s="822">
        <v>6.0415389127362891E-2</v>
      </c>
      <c r="AJ304" s="798">
        <v>0.12517663369504359</v>
      </c>
      <c r="AK304" s="798">
        <v>0.19019560793096399</v>
      </c>
      <c r="AL304" s="798">
        <v>0.25965819713653454</v>
      </c>
      <c r="AM304" s="798">
        <v>0.33198247438255968</v>
      </c>
      <c r="AN304" s="798">
        <v>0.41000346601967635</v>
      </c>
      <c r="AO304" s="798">
        <v>0.48874432328187628</v>
      </c>
      <c r="AP304" s="798">
        <v>0.56955590511993315</v>
      </c>
      <c r="AQ304" s="798">
        <v>0.66406270829445169</v>
      </c>
      <c r="AR304" s="798">
        <v>0.76495942979532705</v>
      </c>
      <c r="AS304" s="798">
        <v>0.87812052861243683</v>
      </c>
      <c r="AT304" s="798">
        <v>1</v>
      </c>
      <c r="AV304" s="762"/>
      <c r="AW304" s="761" t="s">
        <v>542</v>
      </c>
      <c r="AX304" s="761">
        <v>2018</v>
      </c>
      <c r="AY304" s="822">
        <v>3.4534764764353208E-2</v>
      </c>
      <c r="AZ304" s="798">
        <v>7.1403868152917077E-2</v>
      </c>
      <c r="BA304" s="798">
        <v>0.12298907562415504</v>
      </c>
      <c r="BB304" s="798">
        <v>0.18336892562862928</v>
      </c>
      <c r="BC304" s="798">
        <v>0.25550705114407263</v>
      </c>
      <c r="BD304" s="798">
        <v>0.33094643258787027</v>
      </c>
      <c r="BE304" s="798">
        <v>0.42082524142701322</v>
      </c>
      <c r="BF304" s="798">
        <v>0.51173868564062508</v>
      </c>
      <c r="BG304" s="798">
        <v>0.60709733747058492</v>
      </c>
      <c r="BH304" s="798">
        <v>0.71624242101775426</v>
      </c>
      <c r="BI304" s="798">
        <v>0.84332795619608247</v>
      </c>
      <c r="BJ304" s="798">
        <v>1</v>
      </c>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2"/>
      <c r="CI304" s="762"/>
      <c r="CJ304" s="762"/>
      <c r="CK304" s="762"/>
      <c r="CL304" s="762"/>
      <c r="CM304" s="762"/>
      <c r="CN304" s="762"/>
      <c r="CO304" s="762"/>
      <c r="CP304" s="762"/>
      <c r="CQ304" s="762"/>
      <c r="CR304" s="762"/>
      <c r="CS304" s="762"/>
      <c r="CT304" s="762"/>
      <c r="CU304" s="762"/>
      <c r="CV304" s="762"/>
      <c r="CW304" s="762"/>
      <c r="CX304" s="762"/>
      <c r="CY304" s="762"/>
      <c r="CZ304" s="762"/>
      <c r="DA304" s="762"/>
      <c r="DB304" s="762"/>
      <c r="DC304" s="762"/>
      <c r="DD304" s="762"/>
      <c r="DE304" s="762"/>
      <c r="DF304" s="762"/>
      <c r="DG304" s="762"/>
      <c r="DH304" s="762"/>
      <c r="DI304" s="762"/>
      <c r="DJ304" s="762"/>
      <c r="DK304" s="762"/>
      <c r="DL304" s="762"/>
      <c r="DM304" s="762"/>
      <c r="DN304" s="762"/>
      <c r="DO304" s="762"/>
      <c r="DP304" s="762"/>
      <c r="DQ304" s="762"/>
      <c r="DR304" s="762"/>
      <c r="DS304" s="762"/>
      <c r="DT304" s="762"/>
      <c r="DU304" s="762"/>
      <c r="DV304" s="762"/>
      <c r="DW304" s="762"/>
      <c r="DX304" s="762"/>
      <c r="DY304" s="762"/>
      <c r="DZ304" s="762"/>
      <c r="EA304" s="762"/>
      <c r="EB304" s="762"/>
      <c r="EC304" s="762"/>
      <c r="ED304" s="762"/>
      <c r="EE304" s="762"/>
      <c r="EF304" s="762"/>
      <c r="EG304" s="762"/>
    </row>
    <row r="305" spans="16:137" x14ac:dyDescent="0.25">
      <c r="Q305" s="761" t="s">
        <v>543</v>
      </c>
      <c r="R305" s="761">
        <v>2019</v>
      </c>
      <c r="S305" s="822">
        <v>4.0004860378454896E-2</v>
      </c>
      <c r="T305" s="798">
        <v>8.18951350929637E-2</v>
      </c>
      <c r="U305" s="798">
        <v>0.1371115452371654</v>
      </c>
      <c r="V305" s="798">
        <v>0.19442814105320455</v>
      </c>
      <c r="W305" s="798">
        <v>0.25858289478580931</v>
      </c>
      <c r="X305" s="798">
        <v>0.34139854251418766</v>
      </c>
      <c r="Y305" s="798">
        <v>0.42532974574033117</v>
      </c>
      <c r="Z305" s="798">
        <v>0.51481675610988575</v>
      </c>
      <c r="AA305" s="798">
        <v>0.61212251920051253</v>
      </c>
      <c r="AB305" s="798">
        <v>0.71481998440553851</v>
      </c>
      <c r="AC305" s="798">
        <v>0.84718010616608952</v>
      </c>
      <c r="AD305" s="798">
        <v>1</v>
      </c>
      <c r="AG305" s="761" t="s">
        <v>543</v>
      </c>
      <c r="AH305" s="761">
        <v>2019</v>
      </c>
      <c r="AI305" s="822">
        <v>6.6679537856540433E-2</v>
      </c>
      <c r="AJ305" s="798">
        <v>0.13374521140929369</v>
      </c>
      <c r="AK305" s="798">
        <v>0.20194896911930577</v>
      </c>
      <c r="AL305" s="798">
        <v>0.27286583816849741</v>
      </c>
      <c r="AM305" s="798">
        <v>0.3449919216347766</v>
      </c>
      <c r="AN305" s="798">
        <v>0.41856093322900895</v>
      </c>
      <c r="AO305" s="798">
        <v>0.50374450010669536</v>
      </c>
      <c r="AP305" s="798">
        <v>0.59732143764416579</v>
      </c>
      <c r="AQ305" s="798">
        <v>0.69139628700043698</v>
      </c>
      <c r="AR305" s="798">
        <v>0.78660922051396698</v>
      </c>
      <c r="AS305" s="798">
        <v>0.88238103464043649</v>
      </c>
      <c r="AT305" s="798">
        <v>1</v>
      </c>
      <c r="AW305" s="761" t="s">
        <v>543</v>
      </c>
      <c r="AX305" s="761">
        <v>2019</v>
      </c>
      <c r="AY305" s="822">
        <v>3.7531873455579803E-2</v>
      </c>
      <c r="AZ305" s="798">
        <v>7.6934875892878923E-2</v>
      </c>
      <c r="BA305" s="798">
        <v>0.130357508063351</v>
      </c>
      <c r="BB305" s="798">
        <v>0.185924738304623</v>
      </c>
      <c r="BC305" s="798">
        <v>0.24761148438833924</v>
      </c>
      <c r="BD305" s="798">
        <v>0.33092058232498445</v>
      </c>
      <c r="BE305" s="798">
        <v>0.41479397411096747</v>
      </c>
      <c r="BF305" s="798">
        <v>0.50533381991755588</v>
      </c>
      <c r="BG305" s="798">
        <v>0.60373531569496797</v>
      </c>
      <c r="BH305" s="798">
        <v>0.70789983244741228</v>
      </c>
      <c r="BI305" s="798">
        <v>0.84322153153947621</v>
      </c>
      <c r="BJ305" s="798">
        <v>1</v>
      </c>
      <c r="BL305" s="762"/>
      <c r="BM305" s="762"/>
      <c r="BN305" s="762"/>
      <c r="BO305" s="762"/>
      <c r="BP305" s="762"/>
      <c r="BQ305" s="762"/>
      <c r="BR305" s="762"/>
      <c r="BS305" s="762"/>
      <c r="BT305" s="762"/>
      <c r="BU305" s="762"/>
      <c r="BV305" s="762"/>
      <c r="BW305" s="762"/>
      <c r="BX305" s="762"/>
      <c r="BY305" s="762"/>
      <c r="BZ305" s="762"/>
      <c r="CA305" s="762"/>
      <c r="CB305" s="762"/>
      <c r="CC305" s="762"/>
      <c r="CD305" s="762"/>
      <c r="CE305" s="762"/>
      <c r="CF305" s="762"/>
      <c r="CG305" s="762"/>
      <c r="CH305" s="762"/>
      <c r="CI305" s="762"/>
      <c r="CJ305" s="762"/>
      <c r="CK305" s="762"/>
      <c r="CL305" s="762"/>
      <c r="CM305" s="762"/>
      <c r="CN305" s="762"/>
      <c r="CO305" s="762"/>
      <c r="CP305" s="762"/>
      <c r="CQ305" s="762"/>
      <c r="CR305" s="762"/>
      <c r="CS305" s="762"/>
      <c r="CT305" s="762"/>
      <c r="CU305" s="762"/>
      <c r="CV305" s="762"/>
      <c r="CW305" s="762"/>
      <c r="CX305" s="762"/>
      <c r="CY305" s="762"/>
      <c r="CZ305" s="762"/>
      <c r="DA305" s="762"/>
      <c r="DB305" s="762"/>
      <c r="DC305" s="762"/>
      <c r="DD305" s="762"/>
      <c r="DE305" s="762"/>
      <c r="DF305" s="762"/>
      <c r="DG305" s="762"/>
      <c r="DH305" s="762"/>
      <c r="DI305" s="762"/>
      <c r="DJ305" s="762"/>
      <c r="DK305" s="762"/>
      <c r="DL305" s="762"/>
      <c r="DM305" s="762"/>
      <c r="DN305" s="762"/>
      <c r="DO305" s="762"/>
      <c r="DP305" s="762"/>
      <c r="DQ305" s="762"/>
      <c r="DR305" s="762"/>
      <c r="DS305" s="762"/>
      <c r="DT305" s="762"/>
      <c r="DU305" s="762"/>
      <c r="DV305" s="762"/>
      <c r="DW305" s="762"/>
      <c r="DX305" s="762"/>
      <c r="DY305" s="762"/>
      <c r="DZ305" s="762"/>
      <c r="EA305" s="762"/>
      <c r="EB305" s="762"/>
      <c r="EC305" s="762"/>
      <c r="ED305" s="762"/>
      <c r="EE305" s="762"/>
      <c r="EF305" s="762"/>
      <c r="EG305" s="762"/>
    </row>
    <row r="306" spans="16:137" x14ac:dyDescent="0.25">
      <c r="R306" s="761">
        <v>2020</v>
      </c>
      <c r="S306" s="822">
        <v>4.580381531901663E-3</v>
      </c>
      <c r="T306" s="798">
        <v>1.0398854071820382E-2</v>
      </c>
      <c r="U306" s="798">
        <v>2.7730277524854352E-2</v>
      </c>
      <c r="V306" s="798">
        <v>4.8698246315337521E-2</v>
      </c>
      <c r="W306" s="798">
        <v>9.3513809618986282E-2</v>
      </c>
      <c r="X306" s="798">
        <v>0.16177537438835712</v>
      </c>
      <c r="Y306" s="798">
        <v>0.2332126703531798</v>
      </c>
      <c r="Z306" s="798">
        <v>0.33661270144425443</v>
      </c>
      <c r="AA306" s="798">
        <v>0.45667791867463192</v>
      </c>
      <c r="AB306" s="798">
        <v>0.63077683270781049</v>
      </c>
      <c r="AC306" s="798">
        <v>0.80726679843360205</v>
      </c>
      <c r="AD306" s="798">
        <v>1</v>
      </c>
      <c r="AH306" s="761">
        <v>2020</v>
      </c>
      <c r="AI306" s="822">
        <v>1.2592536060444172E-3</v>
      </c>
      <c r="AJ306" s="798">
        <v>8.9165331094660256E-3</v>
      </c>
      <c r="AK306" s="798">
        <v>3.2549797756239028E-2</v>
      </c>
      <c r="AL306" s="798">
        <v>6.8101452593553644E-2</v>
      </c>
      <c r="AM306" s="798">
        <v>0.11386705334656186</v>
      </c>
      <c r="AN306" s="798">
        <v>0.17213615202625354</v>
      </c>
      <c r="AO306" s="798">
        <v>0.27734106693123711</v>
      </c>
      <c r="AP306" s="798">
        <v>0.38661629652242491</v>
      </c>
      <c r="AQ306" s="798">
        <v>0.5029764176142868</v>
      </c>
      <c r="AR306" s="798">
        <v>0.65032180925487804</v>
      </c>
      <c r="AS306" s="798">
        <v>0.81720471138924933</v>
      </c>
      <c r="AT306" s="798">
        <v>1</v>
      </c>
      <c r="AX306" s="761">
        <v>2020</v>
      </c>
      <c r="AY306" s="822">
        <v>5.1458644662465075E-3</v>
      </c>
      <c r="AZ306" s="798">
        <v>1.0651246399410912E-2</v>
      </c>
      <c r="BA306" s="798">
        <v>2.6909665822017197E-2</v>
      </c>
      <c r="BB306" s="798">
        <v>4.5394494618066834E-2</v>
      </c>
      <c r="BC306" s="798">
        <v>8.7919346804409507E-2</v>
      </c>
      <c r="BD306" s="798">
        <v>0.14643189742923354</v>
      </c>
      <c r="BE306" s="798">
        <v>0.21852381261776363</v>
      </c>
      <c r="BF306" s="798">
        <v>0.3111147207242328</v>
      </c>
      <c r="BG306" s="798">
        <v>0.43301713122387542</v>
      </c>
      <c r="BH306" s="798">
        <v>0.60843350009745956</v>
      </c>
      <c r="BI306" s="798">
        <v>0.79236350247980425</v>
      </c>
      <c r="BJ306" s="798">
        <v>1</v>
      </c>
      <c r="BL306" s="762"/>
      <c r="BM306" s="762"/>
      <c r="BN306" s="762"/>
      <c r="BO306" s="762"/>
      <c r="BP306" s="762"/>
      <c r="BQ306" s="762"/>
      <c r="BR306" s="762"/>
      <c r="BS306" s="762"/>
      <c r="BT306" s="762"/>
      <c r="BU306" s="762"/>
      <c r="BV306" s="762"/>
      <c r="BW306" s="762"/>
      <c r="BX306" s="762"/>
      <c r="BY306" s="762"/>
      <c r="BZ306" s="762"/>
      <c r="CA306" s="762"/>
      <c r="CB306" s="762"/>
      <c r="CC306" s="762"/>
      <c r="CD306" s="762"/>
      <c r="CE306" s="762"/>
      <c r="CF306" s="762"/>
      <c r="CG306" s="762"/>
      <c r="CH306" s="762"/>
      <c r="CI306" s="762"/>
      <c r="CJ306" s="762"/>
      <c r="CK306" s="762"/>
      <c r="CL306" s="762"/>
      <c r="CM306" s="762"/>
      <c r="CN306" s="762"/>
      <c r="CO306" s="762"/>
      <c r="CP306" s="762"/>
      <c r="CQ306" s="762"/>
      <c r="CR306" s="762"/>
      <c r="CS306" s="762"/>
      <c r="CT306" s="762"/>
      <c r="CU306" s="762"/>
      <c r="CV306" s="762"/>
      <c r="CW306" s="762"/>
      <c r="CX306" s="762"/>
      <c r="CY306" s="762"/>
      <c r="CZ306" s="762"/>
      <c r="DA306" s="762"/>
      <c r="DB306" s="762"/>
      <c r="DC306" s="762"/>
      <c r="DD306" s="762"/>
      <c r="DE306" s="762"/>
      <c r="DF306" s="762"/>
      <c r="DG306" s="762"/>
      <c r="DH306" s="762"/>
      <c r="DI306" s="762"/>
      <c r="DJ306" s="762"/>
      <c r="DK306" s="762"/>
      <c r="DL306" s="762"/>
      <c r="DM306" s="762"/>
      <c r="DN306" s="762"/>
      <c r="DO306" s="762"/>
      <c r="DP306" s="762"/>
      <c r="DQ306" s="762"/>
      <c r="DR306" s="762"/>
      <c r="DS306" s="762"/>
      <c r="DT306" s="762"/>
      <c r="DU306" s="762"/>
      <c r="DV306" s="762"/>
      <c r="DW306" s="762"/>
      <c r="DX306" s="762"/>
      <c r="DY306" s="762"/>
      <c r="DZ306" s="762"/>
      <c r="EA306" s="762"/>
      <c r="EB306" s="762"/>
      <c r="EC306" s="762"/>
      <c r="ED306" s="762"/>
      <c r="EE306" s="762"/>
      <c r="EF306" s="762"/>
      <c r="EG306" s="762"/>
    </row>
    <row r="307" spans="16:137" x14ac:dyDescent="0.25">
      <c r="R307" s="761">
        <v>2021</v>
      </c>
      <c r="S307" s="822">
        <v>1.0695650366222949E-2</v>
      </c>
      <c r="T307" s="798">
        <v>2.2642071636950752E-2</v>
      </c>
      <c r="U307" s="798">
        <v>3.6562239422728231E-2</v>
      </c>
      <c r="V307" s="798">
        <v>5.3991033254568256E-2</v>
      </c>
      <c r="W307" s="798">
        <v>8.7913141294380423E-2</v>
      </c>
      <c r="X307" s="798">
        <v>0.1421721143918343</v>
      </c>
      <c r="Y307" s="798">
        <v>0.23203705885206255</v>
      </c>
      <c r="Z307" s="798">
        <v>0.32283863784927458</v>
      </c>
      <c r="AA307" s="798">
        <v>0.45917266644030369</v>
      </c>
      <c r="AB307" s="798">
        <v>0.60346173657355762</v>
      </c>
      <c r="AC307" s="798">
        <v>0.76307419392839082</v>
      </c>
      <c r="AD307" s="798">
        <v>1</v>
      </c>
      <c r="AH307" s="761">
        <v>2021</v>
      </c>
      <c r="AI307" s="822">
        <v>1.6236305084460737E-2</v>
      </c>
      <c r="AJ307" s="798">
        <v>3.4162665747366122E-2</v>
      </c>
      <c r="AK307" s="798">
        <v>5.2374906458366614E-2</v>
      </c>
      <c r="AL307" s="798">
        <v>7.2479000428820078E-2</v>
      </c>
      <c r="AM307" s="798">
        <v>0.11964920836451388</v>
      </c>
      <c r="AN307" s="798">
        <v>0.18963096249085604</v>
      </c>
      <c r="AO307" s="798">
        <v>0.30246949912133925</v>
      </c>
      <c r="AP307" s="798">
        <v>0.41749417729607924</v>
      </c>
      <c r="AQ307" s="798">
        <v>0.54093550041620775</v>
      </c>
      <c r="AR307" s="798">
        <v>0.6791753201436127</v>
      </c>
      <c r="AS307" s="798">
        <v>0.82671464967081754</v>
      </c>
      <c r="AT307" s="798">
        <v>1</v>
      </c>
      <c r="AX307" s="761">
        <v>2021</v>
      </c>
      <c r="AY307" s="822">
        <v>9.8134375815834042E-3</v>
      </c>
      <c r="AZ307" s="798">
        <v>2.080770080395215E-2</v>
      </c>
      <c r="BA307" s="798">
        <v>3.4044461700147938E-2</v>
      </c>
      <c r="BB307" s="798">
        <v>5.1047279883791763E-2</v>
      </c>
      <c r="BC307" s="798">
        <v>8.285995434676377E-2</v>
      </c>
      <c r="BD307" s="798">
        <v>0.13461546185411047</v>
      </c>
      <c r="BE307" s="798">
        <v>0.21119776151873992</v>
      </c>
      <c r="BF307" s="798">
        <v>0.29444596919410659</v>
      </c>
      <c r="BG307" s="798">
        <v>0.42899582962372895</v>
      </c>
      <c r="BH307" s="798">
        <v>0.577944533326193</v>
      </c>
      <c r="BI307" s="798">
        <v>0.74500458540569126</v>
      </c>
      <c r="BJ307" s="798">
        <v>1</v>
      </c>
      <c r="BL307" s="762"/>
      <c r="BM307" s="762"/>
      <c r="BN307" s="762"/>
      <c r="BO307" s="762"/>
      <c r="BP307" s="762"/>
      <c r="BQ307" s="762"/>
      <c r="BR307" s="762"/>
      <c r="BS307" s="762"/>
      <c r="BT307" s="762"/>
      <c r="BU307" s="762"/>
      <c r="BV307" s="762"/>
      <c r="BW307" s="762"/>
      <c r="BX307" s="762"/>
      <c r="BY307" s="762"/>
      <c r="BZ307" s="762"/>
      <c r="CA307" s="762"/>
      <c r="CB307" s="762"/>
      <c r="CC307" s="762"/>
      <c r="CD307" s="762"/>
      <c r="CE307" s="762"/>
      <c r="CF307" s="762"/>
      <c r="CG307" s="762"/>
      <c r="CH307" s="762"/>
      <c r="CI307" s="762"/>
      <c r="CJ307" s="762"/>
      <c r="CK307" s="762"/>
      <c r="CL307" s="762"/>
      <c r="CM307" s="762"/>
      <c r="CN307" s="762"/>
      <c r="CO307" s="762"/>
      <c r="CP307" s="762"/>
      <c r="CQ307" s="762"/>
      <c r="CR307" s="762"/>
      <c r="CS307" s="762"/>
      <c r="CT307" s="762"/>
      <c r="CU307" s="762"/>
      <c r="CV307" s="762"/>
      <c r="CW307" s="762"/>
      <c r="CX307" s="762"/>
      <c r="CY307" s="762"/>
      <c r="CZ307" s="762"/>
      <c r="DA307" s="762"/>
      <c r="DB307" s="762"/>
      <c r="DC307" s="762"/>
      <c r="DD307" s="762"/>
      <c r="DE307" s="762"/>
      <c r="DF307" s="762"/>
      <c r="DG307" s="762"/>
      <c r="DH307" s="762"/>
      <c r="DI307" s="762"/>
      <c r="DJ307" s="762"/>
      <c r="DK307" s="762"/>
      <c r="DL307" s="762"/>
      <c r="DM307" s="762"/>
      <c r="DN307" s="762"/>
      <c r="DO307" s="762"/>
      <c r="DP307" s="762"/>
      <c r="DQ307" s="762"/>
      <c r="DR307" s="762"/>
      <c r="DS307" s="762"/>
      <c r="DT307" s="762"/>
      <c r="DU307" s="762"/>
      <c r="DV307" s="762"/>
      <c r="DW307" s="762"/>
      <c r="DX307" s="762"/>
      <c r="DY307" s="762"/>
      <c r="DZ307" s="762"/>
      <c r="EA307" s="762"/>
      <c r="EB307" s="762"/>
      <c r="EC307" s="762"/>
      <c r="ED307" s="762"/>
      <c r="EE307" s="762"/>
      <c r="EF307" s="762"/>
      <c r="EG307" s="762"/>
    </row>
    <row r="308" spans="16:137" x14ac:dyDescent="0.25">
      <c r="R308" s="770">
        <v>2022</v>
      </c>
      <c r="S308" s="825">
        <v>0</v>
      </c>
      <c r="T308" s="779">
        <v>0</v>
      </c>
      <c r="U308" s="779">
        <v>0</v>
      </c>
      <c r="V308" s="779">
        <v>6.4745984329123596E-2</v>
      </c>
      <c r="W308" s="779">
        <v>0.13725366516896684</v>
      </c>
      <c r="X308" s="779">
        <v>0.21879007448031115</v>
      </c>
      <c r="Y308" s="779">
        <v>0.31418108766009961</v>
      </c>
      <c r="Z308" s="779">
        <v>0.41220753098022228</v>
      </c>
      <c r="AA308" s="779">
        <v>0.53053697106535158</v>
      </c>
      <c r="AB308" s="779">
        <v>0.65647688798430326</v>
      </c>
      <c r="AC308" s="779">
        <v>0.81537226946965358</v>
      </c>
      <c r="AD308" s="779">
        <v>1</v>
      </c>
      <c r="AH308" s="770">
        <v>2022</v>
      </c>
      <c r="AI308" s="825">
        <v>6.1412081409662984E-2</v>
      </c>
      <c r="AJ308" s="779">
        <v>0.12570248245156712</v>
      </c>
      <c r="AK308" s="779">
        <v>0.19079373826718021</v>
      </c>
      <c r="AL308" s="779">
        <v>0.25617044726946187</v>
      </c>
      <c r="AM308" s="779">
        <v>0.32633642640362687</v>
      </c>
      <c r="AN308" s="779">
        <v>0.39981683420522102</v>
      </c>
      <c r="AO308" s="779">
        <v>0.4734003223242233</v>
      </c>
      <c r="AP308" s="779">
        <v>0.5587825421588587</v>
      </c>
      <c r="AQ308" s="779">
        <v>0.64471188060127538</v>
      </c>
      <c r="AR308" s="779">
        <v>0.73190395293194122</v>
      </c>
      <c r="AS308" s="779">
        <v>0.8306152507329605</v>
      </c>
      <c r="AT308" s="779">
        <v>1</v>
      </c>
      <c r="AX308" s="770">
        <v>2022</v>
      </c>
      <c r="AY308" s="825">
        <v>2.5464458523850104E-2</v>
      </c>
      <c r="AZ308" s="779">
        <v>5.4982229021534532E-2</v>
      </c>
      <c r="BA308" s="779">
        <v>9.9230474979324232E-2</v>
      </c>
      <c r="BB308" s="779">
        <v>0.15598339871809788</v>
      </c>
      <c r="BC308" s="779">
        <v>0.21920995174794064</v>
      </c>
      <c r="BD308" s="779">
        <v>0.29114462951406411</v>
      </c>
      <c r="BE308" s="779">
        <v>0.37739456275106059</v>
      </c>
      <c r="BF308" s="779">
        <v>0.4641941161316987</v>
      </c>
      <c r="BG308" s="779">
        <v>0.56551052521482392</v>
      </c>
      <c r="BH308" s="779">
        <v>0.68153337070604625</v>
      </c>
      <c r="BI308" s="779">
        <v>0.82819234895542448</v>
      </c>
      <c r="BJ308" s="779">
        <v>1</v>
      </c>
      <c r="BL308" s="762"/>
      <c r="BM308" s="762"/>
      <c r="BN308" s="762"/>
      <c r="BO308" s="762"/>
      <c r="BP308" s="762"/>
      <c r="BQ308" s="762"/>
      <c r="BR308" s="762"/>
      <c r="BS308" s="762"/>
      <c r="BT308" s="762"/>
      <c r="BU308" s="762"/>
      <c r="BV308" s="762"/>
      <c r="BW308" s="762"/>
      <c r="BX308" s="762"/>
      <c r="BY308" s="762"/>
      <c r="BZ308" s="762"/>
      <c r="CA308" s="762"/>
      <c r="CB308" s="762"/>
      <c r="CC308" s="762"/>
      <c r="CD308" s="762"/>
      <c r="CE308" s="762"/>
      <c r="CF308" s="762"/>
      <c r="CG308" s="762"/>
      <c r="CH308" s="762"/>
      <c r="CI308" s="762"/>
      <c r="CJ308" s="762"/>
      <c r="CK308" s="762"/>
      <c r="CL308" s="762"/>
      <c r="CM308" s="762"/>
      <c r="CN308" s="762"/>
      <c r="CO308" s="762"/>
      <c r="CP308" s="762"/>
      <c r="CQ308" s="762"/>
      <c r="CR308" s="762"/>
      <c r="CS308" s="762"/>
      <c r="CT308" s="762"/>
      <c r="CU308" s="762"/>
      <c r="CV308" s="762"/>
      <c r="CW308" s="762"/>
      <c r="CX308" s="762"/>
      <c r="CY308" s="762"/>
      <c r="CZ308" s="762"/>
      <c r="DA308" s="762"/>
      <c r="DB308" s="762"/>
      <c r="DC308" s="762"/>
      <c r="DD308" s="762"/>
      <c r="DE308" s="762"/>
      <c r="DF308" s="762"/>
      <c r="DG308" s="762"/>
      <c r="DH308" s="762"/>
      <c r="DI308" s="762"/>
      <c r="DJ308" s="762"/>
      <c r="DK308" s="762"/>
      <c r="DL308" s="762"/>
      <c r="DM308" s="762"/>
      <c r="DN308" s="762"/>
      <c r="DO308" s="762"/>
      <c r="DP308" s="762"/>
      <c r="DQ308" s="762"/>
      <c r="DR308" s="762"/>
      <c r="DS308" s="762"/>
      <c r="DT308" s="762"/>
      <c r="DU308" s="762"/>
      <c r="DV308" s="762"/>
      <c r="DW308" s="762"/>
      <c r="DX308" s="762"/>
      <c r="DY308" s="762"/>
      <c r="DZ308" s="762"/>
      <c r="EA308" s="762"/>
      <c r="EB308" s="762"/>
      <c r="EC308" s="762"/>
      <c r="ED308" s="762"/>
      <c r="EE308" s="762"/>
      <c r="EF308" s="762"/>
      <c r="EG308" s="762"/>
    </row>
    <row r="309" spans="16:137" ht="15.75" x14ac:dyDescent="0.25">
      <c r="P309" s="2115" t="s">
        <v>555</v>
      </c>
      <c r="Q309" s="810">
        <v>0.22366423136979952</v>
      </c>
      <c r="R309" s="761">
        <v>2017</v>
      </c>
      <c r="S309" s="826">
        <v>705727</v>
      </c>
      <c r="T309" s="794">
        <v>658932</v>
      </c>
      <c r="U309" s="794">
        <v>819640</v>
      </c>
      <c r="V309" s="794">
        <v>855939</v>
      </c>
      <c r="W309" s="794">
        <v>646225</v>
      </c>
      <c r="X309" s="794">
        <v>577120</v>
      </c>
      <c r="Y309" s="794">
        <v>406828</v>
      </c>
      <c r="Z309" s="794">
        <v>222520</v>
      </c>
      <c r="AA309" s="794">
        <v>455187</v>
      </c>
      <c r="AB309" s="794">
        <v>774576</v>
      </c>
      <c r="AC309" s="794">
        <v>740673</v>
      </c>
      <c r="AD309" s="794">
        <v>802464</v>
      </c>
      <c r="AF309" s="2115" t="s">
        <v>554</v>
      </c>
      <c r="AG309" s="810">
        <v>8.2504570189043225E-2</v>
      </c>
      <c r="AH309" s="809">
        <v>2017</v>
      </c>
      <c r="AI309" s="826">
        <v>45090</v>
      </c>
      <c r="AJ309" s="794">
        <v>52776</v>
      </c>
      <c r="AK309" s="794">
        <v>20812</v>
      </c>
      <c r="AL309" s="794">
        <v>34650</v>
      </c>
      <c r="AM309" s="794">
        <v>16617</v>
      </c>
      <c r="AN309" s="794">
        <v>39216</v>
      </c>
      <c r="AO309" s="794">
        <v>42228</v>
      </c>
      <c r="AP309" s="794">
        <v>25295</v>
      </c>
      <c r="AQ309" s="794">
        <v>49258</v>
      </c>
      <c r="AR309" s="794">
        <v>30270</v>
      </c>
      <c r="AS309" s="794">
        <v>11178</v>
      </c>
      <c r="AT309" s="794">
        <v>8179</v>
      </c>
      <c r="AV309" s="2115" t="s">
        <v>553</v>
      </c>
      <c r="AW309" s="810">
        <v>0.23397083563082344</v>
      </c>
      <c r="AX309" s="809">
        <v>2017</v>
      </c>
      <c r="AY309" s="826">
        <v>656128</v>
      </c>
      <c r="AZ309" s="794">
        <v>606156</v>
      </c>
      <c r="BA309" s="794">
        <v>690849</v>
      </c>
      <c r="BB309" s="794">
        <v>821289</v>
      </c>
      <c r="BC309" s="794">
        <v>742236</v>
      </c>
      <c r="BD309" s="794">
        <v>557512</v>
      </c>
      <c r="BE309" s="794">
        <v>397444</v>
      </c>
      <c r="BF309" s="794">
        <v>217461</v>
      </c>
      <c r="BG309" s="794">
        <v>441753</v>
      </c>
      <c r="BH309" s="794">
        <v>620255</v>
      </c>
      <c r="BI309" s="794">
        <v>767080</v>
      </c>
      <c r="BJ309" s="794">
        <v>737032</v>
      </c>
      <c r="BL309" s="762"/>
      <c r="BM309" s="762"/>
      <c r="BN309" s="762"/>
      <c r="BO309" s="762"/>
      <c r="BP309" s="762"/>
      <c r="BQ309" s="762"/>
      <c r="BR309" s="762"/>
      <c r="BS309" s="762"/>
      <c r="BT309" s="762"/>
      <c r="BU309" s="762"/>
      <c r="BV309" s="762"/>
      <c r="BW309" s="762"/>
      <c r="BX309" s="762"/>
      <c r="BY309" s="762"/>
      <c r="BZ309" s="762"/>
      <c r="CA309" s="762"/>
      <c r="CB309" s="762"/>
      <c r="CC309" s="762"/>
      <c r="CD309" s="762"/>
      <c r="CE309" s="762"/>
      <c r="CF309" s="762"/>
      <c r="CG309" s="762"/>
      <c r="CH309" s="762"/>
      <c r="CI309" s="762"/>
      <c r="CJ309" s="762"/>
      <c r="CK309" s="762"/>
      <c r="CL309" s="762"/>
      <c r="CM309" s="762"/>
      <c r="CN309" s="762"/>
      <c r="CO309" s="762"/>
      <c r="CP309" s="762"/>
      <c r="CQ309" s="762"/>
      <c r="CR309" s="762"/>
      <c r="CS309" s="762"/>
      <c r="CT309" s="762"/>
      <c r="CU309" s="762"/>
      <c r="CV309" s="762"/>
      <c r="CW309" s="762"/>
      <c r="CX309" s="762"/>
      <c r="CY309" s="762"/>
      <c r="CZ309" s="762"/>
      <c r="DA309" s="762"/>
      <c r="DB309" s="762"/>
      <c r="DC309" s="762"/>
      <c r="DD309" s="762"/>
      <c r="DE309" s="762"/>
      <c r="DF309" s="762"/>
      <c r="DG309" s="762"/>
      <c r="DH309" s="762"/>
      <c r="DI309" s="762"/>
      <c r="DJ309" s="762"/>
      <c r="DK309" s="762"/>
      <c r="DL309" s="762"/>
      <c r="DM309" s="762"/>
      <c r="DN309" s="762"/>
      <c r="DO309" s="762"/>
      <c r="DP309" s="762"/>
      <c r="DQ309" s="762"/>
      <c r="DR309" s="762"/>
      <c r="DS309" s="762"/>
      <c r="DT309" s="762"/>
      <c r="DU309" s="762"/>
      <c r="DV309" s="762"/>
      <c r="DW309" s="762"/>
      <c r="DX309" s="762"/>
      <c r="DY309" s="762"/>
      <c r="DZ309" s="762"/>
      <c r="EA309" s="762"/>
      <c r="EB309" s="762"/>
      <c r="EC309" s="762"/>
      <c r="ED309" s="762"/>
      <c r="EE309" s="762"/>
      <c r="EF309" s="762"/>
      <c r="EG309" s="762"/>
    </row>
    <row r="310" spans="16:137" ht="15.75" x14ac:dyDescent="0.25">
      <c r="P310" s="2116"/>
      <c r="Q310" s="811">
        <v>0.21805669092144608</v>
      </c>
      <c r="R310" s="761">
        <v>2018</v>
      </c>
      <c r="S310" s="826">
        <v>963336</v>
      </c>
      <c r="T310" s="794">
        <v>1009560</v>
      </c>
      <c r="U310" s="794">
        <v>1154260</v>
      </c>
      <c r="V310" s="794">
        <v>1251632</v>
      </c>
      <c r="W310" s="794">
        <v>1168512</v>
      </c>
      <c r="X310" s="794">
        <v>982245</v>
      </c>
      <c r="Y310" s="794">
        <v>541102</v>
      </c>
      <c r="Z310" s="794">
        <v>332041</v>
      </c>
      <c r="AA310" s="794">
        <v>698796</v>
      </c>
      <c r="AB310" s="794">
        <v>824948</v>
      </c>
      <c r="AC310" s="794">
        <v>1203201</v>
      </c>
      <c r="AD310" s="794">
        <v>1187739</v>
      </c>
      <c r="AF310" s="2116"/>
      <c r="AG310" s="811">
        <v>0.12618755610063892</v>
      </c>
      <c r="AH310" s="809">
        <v>2018</v>
      </c>
      <c r="AI310" s="826">
        <v>34059</v>
      </c>
      <c r="AJ310" s="794">
        <v>25466</v>
      </c>
      <c r="AK310" s="794">
        <v>61453</v>
      </c>
      <c r="AL310" s="794">
        <v>73160</v>
      </c>
      <c r="AM310" s="794">
        <v>81576</v>
      </c>
      <c r="AN310" s="794">
        <v>42536</v>
      </c>
      <c r="AO310" s="794">
        <v>70344</v>
      </c>
      <c r="AP310" s="794">
        <v>65104</v>
      </c>
      <c r="AQ310" s="794">
        <v>80157</v>
      </c>
      <c r="AR310" s="794">
        <v>45465</v>
      </c>
      <c r="AS310" s="794">
        <v>53160</v>
      </c>
      <c r="AT310" s="794">
        <v>13714</v>
      </c>
      <c r="AV310" s="2116"/>
      <c r="AW310" s="811">
        <v>0.23366970672432363</v>
      </c>
      <c r="AX310" s="809">
        <v>2018</v>
      </c>
      <c r="AY310" s="826">
        <v>838453</v>
      </c>
      <c r="AZ310" s="794">
        <v>856764</v>
      </c>
      <c r="BA310" s="794">
        <v>1066470</v>
      </c>
      <c r="BB310" s="794">
        <v>1193104</v>
      </c>
      <c r="BC310" s="794">
        <v>939770</v>
      </c>
      <c r="BD310" s="794">
        <v>1114890</v>
      </c>
      <c r="BE310" s="794">
        <v>525472</v>
      </c>
      <c r="BF310" s="794">
        <v>323903</v>
      </c>
      <c r="BG310" s="794">
        <v>676938</v>
      </c>
      <c r="BH310" s="794">
        <v>788576</v>
      </c>
      <c r="BI310" s="794">
        <v>1123461</v>
      </c>
      <c r="BJ310" s="794">
        <v>1091741</v>
      </c>
      <c r="BL310" s="762"/>
      <c r="BM310" s="762"/>
      <c r="BN310" s="762"/>
      <c r="BO310" s="762"/>
      <c r="BP310" s="762"/>
      <c r="BQ310" s="762"/>
      <c r="BR310" s="762"/>
      <c r="BS310" s="762"/>
      <c r="BT310" s="762"/>
      <c r="BU310" s="762"/>
      <c r="BV310" s="762"/>
      <c r="BW310" s="762"/>
      <c r="BX310" s="762"/>
      <c r="BY310" s="762"/>
      <c r="BZ310" s="762"/>
      <c r="CA310" s="762"/>
      <c r="CB310" s="762"/>
      <c r="CC310" s="762"/>
      <c r="CD310" s="762"/>
      <c r="CE310" s="762"/>
      <c r="CF310" s="762"/>
      <c r="CG310" s="762"/>
      <c r="CH310" s="762"/>
      <c r="CI310" s="762"/>
      <c r="CJ310" s="762"/>
      <c r="CK310" s="762"/>
      <c r="CL310" s="762"/>
      <c r="CM310" s="762"/>
      <c r="CN310" s="762"/>
      <c r="CO310" s="762"/>
      <c r="CP310" s="762"/>
      <c r="CQ310" s="762"/>
      <c r="CR310" s="762"/>
      <c r="CS310" s="762"/>
      <c r="CT310" s="762"/>
      <c r="CU310" s="762"/>
      <c r="CV310" s="762"/>
      <c r="CW310" s="762"/>
      <c r="CX310" s="762"/>
      <c r="CY310" s="762"/>
      <c r="CZ310" s="762"/>
      <c r="DA310" s="762"/>
      <c r="DB310" s="762"/>
      <c r="DC310" s="762"/>
      <c r="DD310" s="762"/>
      <c r="DE310" s="762"/>
      <c r="DF310" s="762"/>
      <c r="DG310" s="762"/>
      <c r="DH310" s="762"/>
      <c r="DI310" s="762"/>
      <c r="DJ310" s="762"/>
      <c r="DK310" s="762"/>
      <c r="DL310" s="762"/>
      <c r="DM310" s="762"/>
      <c r="DN310" s="762"/>
      <c r="DO310" s="762"/>
      <c r="DP310" s="762"/>
      <c r="DQ310" s="762"/>
      <c r="DR310" s="762"/>
      <c r="DS310" s="762"/>
      <c r="DT310" s="762"/>
      <c r="DU310" s="762"/>
      <c r="DV310" s="762"/>
      <c r="DW310" s="762"/>
      <c r="DX310" s="762"/>
      <c r="DY310" s="762"/>
      <c r="DZ310" s="762"/>
      <c r="EA310" s="762"/>
      <c r="EB310" s="762"/>
      <c r="EC310" s="762"/>
      <c r="ED310" s="762"/>
      <c r="EE310" s="762"/>
      <c r="EF310" s="762"/>
      <c r="EG310" s="762"/>
    </row>
    <row r="311" spans="16:137" ht="15.75" x14ac:dyDescent="0.25">
      <c r="P311" s="2116"/>
      <c r="Q311" s="811">
        <v>0.22205162821930935</v>
      </c>
      <c r="R311" s="761">
        <v>2019</v>
      </c>
      <c r="S311" s="826">
        <v>1027697</v>
      </c>
      <c r="T311" s="794">
        <v>1070664</v>
      </c>
      <c r="U311" s="794">
        <v>1231480</v>
      </c>
      <c r="V311" s="794">
        <v>1292914</v>
      </c>
      <c r="W311" s="794">
        <v>997905</v>
      </c>
      <c r="X311" s="794">
        <v>868076</v>
      </c>
      <c r="Y311" s="794">
        <v>590400</v>
      </c>
      <c r="Z311" s="794">
        <v>340831</v>
      </c>
      <c r="AA311" s="794">
        <v>687132</v>
      </c>
      <c r="AB311" s="794">
        <v>1123140</v>
      </c>
      <c r="AC311" s="794">
        <v>1150488</v>
      </c>
      <c r="AD311" s="794">
        <v>1144664</v>
      </c>
      <c r="AF311" s="2116"/>
      <c r="AG311" s="811">
        <v>9.9959184779479182E-2</v>
      </c>
      <c r="AH311" s="809">
        <v>2019</v>
      </c>
      <c r="AI311" s="826">
        <v>18850</v>
      </c>
      <c r="AJ311" s="794">
        <v>46045</v>
      </c>
      <c r="AK311" s="794">
        <v>37032</v>
      </c>
      <c r="AL311" s="794">
        <v>56784</v>
      </c>
      <c r="AM311" s="794">
        <v>78744</v>
      </c>
      <c r="AN311" s="794">
        <v>50680</v>
      </c>
      <c r="AO311" s="794">
        <v>67120</v>
      </c>
      <c r="AP311" s="794">
        <v>72600</v>
      </c>
      <c r="AQ311" s="794">
        <v>62811</v>
      </c>
      <c r="AR311" s="794">
        <v>50298</v>
      </c>
      <c r="AS311" s="794">
        <v>28110</v>
      </c>
      <c r="AT311" s="794">
        <v>11575</v>
      </c>
      <c r="AV311" s="2116"/>
      <c r="AW311" s="811">
        <v>0.23595574397664387</v>
      </c>
      <c r="AX311" s="809">
        <v>2019</v>
      </c>
      <c r="AY311" s="826">
        <v>924022</v>
      </c>
      <c r="AZ311" s="794">
        <v>960156</v>
      </c>
      <c r="BA311" s="794">
        <v>1138900</v>
      </c>
      <c r="BB311" s="794">
        <v>1243228</v>
      </c>
      <c r="BC311" s="794">
        <v>965095</v>
      </c>
      <c r="BD311" s="794">
        <v>839116</v>
      </c>
      <c r="BE311" s="794">
        <v>576976</v>
      </c>
      <c r="BF311" s="794">
        <v>334231</v>
      </c>
      <c r="BG311" s="794">
        <v>666195</v>
      </c>
      <c r="BH311" s="794">
        <v>1072842</v>
      </c>
      <c r="BI311" s="794">
        <v>1066158</v>
      </c>
      <c r="BJ311" s="794">
        <v>1052064</v>
      </c>
      <c r="BL311" s="762"/>
      <c r="BM311" s="762"/>
      <c r="BN311" s="762"/>
      <c r="BO311" s="762"/>
      <c r="BP311" s="762"/>
      <c r="BQ311" s="762"/>
      <c r="BR311" s="762"/>
      <c r="BS311" s="762"/>
      <c r="BT311" s="762"/>
      <c r="BU311" s="762"/>
      <c r="BV311" s="762"/>
      <c r="BW311" s="762"/>
      <c r="BX311" s="762"/>
      <c r="BY311" s="762"/>
      <c r="BZ311" s="762"/>
      <c r="CA311" s="762"/>
      <c r="CB311" s="762"/>
      <c r="CC311" s="762"/>
      <c r="CD311" s="762"/>
      <c r="CE311" s="762"/>
      <c r="CF311" s="762"/>
      <c r="CG311" s="762"/>
      <c r="CH311" s="762"/>
      <c r="CI311" s="762"/>
      <c r="CJ311" s="762"/>
      <c r="CK311" s="762"/>
      <c r="CL311" s="762"/>
      <c r="CM311" s="762"/>
      <c r="CN311" s="762"/>
      <c r="CO311" s="762"/>
      <c r="CP311" s="762"/>
      <c r="CQ311" s="762"/>
      <c r="CR311" s="762"/>
      <c r="CS311" s="762"/>
      <c r="CT311" s="762"/>
      <c r="CU311" s="762"/>
      <c r="CV311" s="762"/>
      <c r="CW311" s="762"/>
      <c r="CX311" s="762"/>
      <c r="CY311" s="762"/>
      <c r="CZ311" s="762"/>
      <c r="DA311" s="762"/>
      <c r="DB311" s="762"/>
      <c r="DC311" s="762"/>
      <c r="DD311" s="762"/>
      <c r="DE311" s="762"/>
      <c r="DF311" s="762"/>
      <c r="DG311" s="762"/>
      <c r="DH311" s="762"/>
      <c r="DI311" s="762"/>
      <c r="DJ311" s="762"/>
      <c r="DK311" s="762"/>
      <c r="DL311" s="762"/>
      <c r="DM311" s="762"/>
      <c r="DN311" s="762"/>
      <c r="DO311" s="762"/>
      <c r="DP311" s="762"/>
      <c r="DQ311" s="762"/>
      <c r="DR311" s="762"/>
      <c r="DS311" s="762"/>
      <c r="DT311" s="762"/>
      <c r="DU311" s="762"/>
      <c r="DV311" s="762"/>
      <c r="DW311" s="762"/>
      <c r="DX311" s="762"/>
      <c r="DY311" s="762"/>
      <c r="DZ311" s="762"/>
      <c r="EA311" s="762"/>
      <c r="EB311" s="762"/>
      <c r="EC311" s="762"/>
      <c r="ED311" s="762"/>
      <c r="EE311" s="762"/>
      <c r="EF311" s="762"/>
      <c r="EG311" s="762"/>
    </row>
    <row r="312" spans="16:137" ht="15.75" x14ac:dyDescent="0.25">
      <c r="P312" s="2116"/>
      <c r="Q312" s="811">
        <v>0.44812602248921063</v>
      </c>
      <c r="R312" s="761">
        <v>2020</v>
      </c>
      <c r="S312" s="826">
        <v>104143</v>
      </c>
      <c r="T312" s="794">
        <v>282222</v>
      </c>
      <c r="U312" s="794">
        <v>258195</v>
      </c>
      <c r="V312" s="794">
        <v>29700</v>
      </c>
      <c r="W312" s="794">
        <v>34584</v>
      </c>
      <c r="X312" s="794">
        <v>193728</v>
      </c>
      <c r="Y312" s="794">
        <v>259508</v>
      </c>
      <c r="Z312" s="794">
        <v>190732</v>
      </c>
      <c r="AA312" s="794">
        <v>279360</v>
      </c>
      <c r="AB312" s="794">
        <v>231606</v>
      </c>
      <c r="AC312" s="794">
        <v>101970</v>
      </c>
      <c r="AD312" s="794">
        <v>93650</v>
      </c>
      <c r="AF312" s="2116"/>
      <c r="AG312" s="811">
        <v>0.41145157597496751</v>
      </c>
      <c r="AH312" s="809">
        <v>2020</v>
      </c>
      <c r="AI312" s="826">
        <v>49626</v>
      </c>
      <c r="AJ312" s="794">
        <v>36592</v>
      </c>
      <c r="AK312" s="794">
        <v>28784</v>
      </c>
      <c r="AL312" s="794">
        <v>1188</v>
      </c>
      <c r="AM312" s="794">
        <v>6622</v>
      </c>
      <c r="AN312" s="794">
        <v>32067</v>
      </c>
      <c r="AO312" s="794">
        <v>42955</v>
      </c>
      <c r="AP312" s="794">
        <v>14371</v>
      </c>
      <c r="AQ312" s="794">
        <v>26240</v>
      </c>
      <c r="AR312" s="794">
        <v>34752</v>
      </c>
      <c r="AS312" s="794">
        <v>25155</v>
      </c>
      <c r="AT312" s="794">
        <v>18580</v>
      </c>
      <c r="AV312" s="2116"/>
      <c r="AW312" s="811">
        <v>0.46901580288624656</v>
      </c>
      <c r="AX312" s="809">
        <v>2020</v>
      </c>
      <c r="AY312" s="826">
        <v>95872</v>
      </c>
      <c r="AZ312" s="794">
        <v>169852</v>
      </c>
      <c r="BA312" s="794">
        <v>199722</v>
      </c>
      <c r="BB312" s="794">
        <v>28512</v>
      </c>
      <c r="BC312" s="794">
        <v>27962</v>
      </c>
      <c r="BD312" s="794">
        <v>157080</v>
      </c>
      <c r="BE312" s="794">
        <v>225144</v>
      </c>
      <c r="BF312" s="794">
        <v>242985</v>
      </c>
      <c r="BG312" s="794">
        <v>213760</v>
      </c>
      <c r="BH312" s="794">
        <v>189119</v>
      </c>
      <c r="BI312" s="794">
        <v>76815</v>
      </c>
      <c r="BJ312" s="794">
        <v>75070</v>
      </c>
      <c r="BL312" s="762"/>
      <c r="BM312" s="762"/>
      <c r="BN312" s="762"/>
      <c r="BO312" s="762"/>
      <c r="BP312" s="762"/>
      <c r="BQ312" s="762"/>
      <c r="BR312" s="762"/>
      <c r="BS312" s="762"/>
      <c r="BT312" s="762"/>
      <c r="BU312" s="762"/>
      <c r="BV312" s="762"/>
      <c r="BW312" s="762"/>
      <c r="BX312" s="762"/>
      <c r="BY312" s="762"/>
      <c r="BZ312" s="762"/>
      <c r="CA312" s="762"/>
      <c r="CB312" s="762"/>
      <c r="CC312" s="762"/>
      <c r="CD312" s="762"/>
      <c r="CE312" s="762"/>
      <c r="CF312" s="762"/>
      <c r="CG312" s="762"/>
      <c r="CH312" s="762"/>
      <c r="CI312" s="762"/>
      <c r="CJ312" s="762"/>
      <c r="CK312" s="762"/>
      <c r="CL312" s="762"/>
      <c r="CM312" s="762"/>
      <c r="CN312" s="762"/>
      <c r="CO312" s="762"/>
      <c r="CP312" s="762"/>
      <c r="CQ312" s="762"/>
      <c r="CR312" s="762"/>
      <c r="CS312" s="762"/>
      <c r="CT312" s="762"/>
      <c r="CU312" s="762"/>
      <c r="CV312" s="762"/>
      <c r="CW312" s="762"/>
      <c r="CX312" s="762"/>
      <c r="CY312" s="762"/>
      <c r="CZ312" s="762"/>
      <c r="DA312" s="762"/>
      <c r="DB312" s="762"/>
      <c r="DC312" s="762"/>
      <c r="DD312" s="762"/>
      <c r="DE312" s="762"/>
      <c r="DF312" s="762"/>
      <c r="DG312" s="762"/>
      <c r="DH312" s="762"/>
      <c r="DI312" s="762"/>
      <c r="DJ312" s="762"/>
      <c r="DK312" s="762"/>
      <c r="DL312" s="762"/>
      <c r="DM312" s="762"/>
      <c r="DN312" s="762"/>
      <c r="DO312" s="762"/>
      <c r="DP312" s="762"/>
      <c r="DQ312" s="762"/>
      <c r="DR312" s="762"/>
      <c r="DS312" s="762"/>
      <c r="DT312" s="762"/>
      <c r="DU312" s="762"/>
      <c r="DV312" s="762"/>
      <c r="DW312" s="762"/>
      <c r="DX312" s="762"/>
      <c r="DY312" s="762"/>
      <c r="DZ312" s="762"/>
      <c r="EA312" s="762"/>
      <c r="EB312" s="762"/>
      <c r="EC312" s="762"/>
      <c r="ED312" s="762"/>
      <c r="EE312" s="762"/>
      <c r="EF312" s="762"/>
      <c r="EG312" s="762"/>
    </row>
    <row r="313" spans="16:137" ht="15.75" x14ac:dyDescent="0.25">
      <c r="P313" s="2116"/>
      <c r="Q313" s="811">
        <v>0.46090657599828755</v>
      </c>
      <c r="R313" s="761">
        <v>2021</v>
      </c>
      <c r="S313" s="826">
        <v>111132</v>
      </c>
      <c r="T313" s="794">
        <v>113784</v>
      </c>
      <c r="U313" s="794">
        <v>135819</v>
      </c>
      <c r="V313" s="794">
        <v>120530</v>
      </c>
      <c r="W313" s="794">
        <v>234976</v>
      </c>
      <c r="X313" s="794">
        <v>328867</v>
      </c>
      <c r="Y313" s="794">
        <v>374805</v>
      </c>
      <c r="Z313" s="794">
        <v>205146</v>
      </c>
      <c r="AA313" s="794">
        <v>276406</v>
      </c>
      <c r="AB313" s="794">
        <v>472188</v>
      </c>
      <c r="AC313" s="794">
        <v>393110</v>
      </c>
      <c r="AD313" s="794">
        <v>466866</v>
      </c>
      <c r="AF313" s="2116"/>
      <c r="AG313" s="811">
        <v>0.37477963412959336</v>
      </c>
      <c r="AH313" s="809">
        <v>2021</v>
      </c>
      <c r="AI313" s="826">
        <v>23172</v>
      </c>
      <c r="AJ313" s="794">
        <v>23452</v>
      </c>
      <c r="AK313" s="794">
        <v>21519</v>
      </c>
      <c r="AL313" s="794">
        <v>21660</v>
      </c>
      <c r="AM313" s="794">
        <v>44880</v>
      </c>
      <c r="AN313" s="794">
        <v>58261</v>
      </c>
      <c r="AO313" s="794">
        <v>68400</v>
      </c>
      <c r="AP313" s="794">
        <v>58724</v>
      </c>
      <c r="AQ313" s="794">
        <v>80520</v>
      </c>
      <c r="AR313" s="794">
        <v>35094</v>
      </c>
      <c r="AS313" s="794">
        <v>49323</v>
      </c>
      <c r="AT313" s="794">
        <v>20609</v>
      </c>
      <c r="AV313" s="2116"/>
      <c r="AW313" s="811">
        <v>0.48487050412686505</v>
      </c>
      <c r="AX313" s="809">
        <v>2021</v>
      </c>
      <c r="AY313" s="826">
        <v>87960</v>
      </c>
      <c r="AZ313" s="794">
        <v>90332</v>
      </c>
      <c r="BA313" s="794">
        <v>114300</v>
      </c>
      <c r="BB313" s="794">
        <v>98870</v>
      </c>
      <c r="BC313" s="794">
        <v>190096</v>
      </c>
      <c r="BD313" s="794">
        <v>270606</v>
      </c>
      <c r="BE313" s="794">
        <v>333765</v>
      </c>
      <c r="BF313" s="794">
        <v>190465</v>
      </c>
      <c r="BG313" s="794">
        <v>249566</v>
      </c>
      <c r="BH313" s="794">
        <v>402000</v>
      </c>
      <c r="BI313" s="794">
        <v>310905</v>
      </c>
      <c r="BJ313" s="794">
        <v>343212</v>
      </c>
      <c r="BL313" s="762"/>
      <c r="BM313" s="762"/>
      <c r="BN313" s="762"/>
      <c r="BO313" s="762"/>
      <c r="BP313" s="762"/>
      <c r="BQ313" s="762"/>
      <c r="BR313" s="762"/>
      <c r="BS313" s="762"/>
      <c r="BT313" s="762"/>
      <c r="BU313" s="762"/>
      <c r="BV313" s="762"/>
      <c r="BW313" s="762"/>
      <c r="BX313" s="762"/>
      <c r="BY313" s="762"/>
      <c r="BZ313" s="762"/>
      <c r="CA313" s="762"/>
      <c r="CB313" s="762"/>
      <c r="CC313" s="762"/>
      <c r="CD313" s="762"/>
      <c r="CE313" s="762"/>
      <c r="CF313" s="762"/>
      <c r="CG313" s="762"/>
      <c r="CH313" s="762"/>
      <c r="CI313" s="762"/>
      <c r="CJ313" s="762"/>
      <c r="CK313" s="762"/>
      <c r="CL313" s="762"/>
      <c r="CM313" s="762"/>
      <c r="CN313" s="762"/>
      <c r="CO313" s="762"/>
      <c r="CP313" s="762"/>
      <c r="CQ313" s="762"/>
      <c r="CR313" s="762"/>
      <c r="CS313" s="762"/>
      <c r="CT313" s="762"/>
      <c r="CU313" s="762"/>
      <c r="CV313" s="762"/>
      <c r="CW313" s="762"/>
      <c r="CX313" s="762"/>
      <c r="CY313" s="762"/>
      <c r="CZ313" s="762"/>
      <c r="DA313" s="762"/>
      <c r="DB313" s="762"/>
      <c r="DC313" s="762"/>
      <c r="DD313" s="762"/>
      <c r="DE313" s="762"/>
      <c r="DF313" s="762"/>
      <c r="DG313" s="762"/>
      <c r="DH313" s="762"/>
      <c r="DI313" s="762"/>
      <c r="DJ313" s="762"/>
      <c r="DK313" s="762"/>
      <c r="DL313" s="762"/>
      <c r="DM313" s="762"/>
      <c r="DN313" s="762"/>
      <c r="DO313" s="762"/>
      <c r="DP313" s="762"/>
      <c r="DQ313" s="762"/>
      <c r="DR313" s="762"/>
      <c r="DS313" s="762"/>
      <c r="DT313" s="762"/>
      <c r="DU313" s="762"/>
      <c r="DV313" s="762"/>
      <c r="DW313" s="762"/>
      <c r="DX313" s="762"/>
      <c r="DY313" s="762"/>
      <c r="DZ313" s="762"/>
      <c r="EA313" s="762"/>
      <c r="EB313" s="762"/>
      <c r="EC313" s="762"/>
      <c r="ED313" s="762"/>
      <c r="EE313" s="762"/>
      <c r="EF313" s="762"/>
      <c r="EG313" s="762"/>
    </row>
    <row r="314" spans="16:137" ht="15.75" x14ac:dyDescent="0.25">
      <c r="P314" s="2117"/>
      <c r="Q314" s="812">
        <v>0.27307541046278794</v>
      </c>
      <c r="R314" s="770">
        <v>2022</v>
      </c>
      <c r="S314" s="827">
        <v>656604</v>
      </c>
      <c r="T314" s="791">
        <v>685003</v>
      </c>
      <c r="U314" s="791">
        <v>917580</v>
      </c>
      <c r="V314" s="791">
        <v>997521</v>
      </c>
      <c r="W314" s="791">
        <v>856615</v>
      </c>
      <c r="X314" s="791">
        <v>827228</v>
      </c>
      <c r="Y314" s="791">
        <v>555410</v>
      </c>
      <c r="Z314" s="791">
        <v>322678</v>
      </c>
      <c r="AA314" s="791">
        <v>660324</v>
      </c>
      <c r="AB314" s="791">
        <v>1000302</v>
      </c>
      <c r="AC314" s="791">
        <v>1018422</v>
      </c>
      <c r="AD314" s="791">
        <v>1013786.32</v>
      </c>
      <c r="AF314" s="2117"/>
      <c r="AG314" s="812">
        <v>0.15005900687400331</v>
      </c>
      <c r="AH314" s="815">
        <v>2022</v>
      </c>
      <c r="AI314" s="827">
        <v>89188</v>
      </c>
      <c r="AJ314" s="791">
        <v>74205</v>
      </c>
      <c r="AK314" s="791">
        <v>53840</v>
      </c>
      <c r="AL314" s="791">
        <v>43348</v>
      </c>
      <c r="AM314" s="791">
        <v>24898</v>
      </c>
      <c r="AN314" s="791">
        <v>21362</v>
      </c>
      <c r="AO314" s="791">
        <v>64869</v>
      </c>
      <c r="AP314" s="791">
        <v>82090</v>
      </c>
      <c r="AQ314" s="791">
        <v>92940</v>
      </c>
      <c r="AR314" s="791">
        <v>70792</v>
      </c>
      <c r="AS314" s="791">
        <v>55680</v>
      </c>
      <c r="AT314" s="791">
        <v>32988.75</v>
      </c>
      <c r="AV314" s="2117"/>
      <c r="AW314" s="812">
        <v>0.28952665562268898</v>
      </c>
      <c r="AX314" s="815">
        <v>2022</v>
      </c>
      <c r="AY314" s="827">
        <v>559308</v>
      </c>
      <c r="AZ314" s="791">
        <v>594308</v>
      </c>
      <c r="BA314" s="791">
        <v>809900</v>
      </c>
      <c r="BB314" s="791">
        <v>921662</v>
      </c>
      <c r="BC314" s="791">
        <v>794370</v>
      </c>
      <c r="BD314" s="791">
        <v>741780</v>
      </c>
      <c r="BE314" s="791">
        <v>536876</v>
      </c>
      <c r="BF314" s="791">
        <v>314469</v>
      </c>
      <c r="BG314" s="791">
        <v>637089</v>
      </c>
      <c r="BH314" s="791">
        <v>947208</v>
      </c>
      <c r="BI314" s="791">
        <v>934902</v>
      </c>
      <c r="BJ314" s="791">
        <v>925816.31999999995</v>
      </c>
      <c r="BL314" s="762"/>
      <c r="BM314" s="762"/>
      <c r="BN314" s="762"/>
      <c r="BO314" s="762"/>
      <c r="BP314" s="762"/>
      <c r="BQ314" s="762"/>
      <c r="BR314" s="762"/>
      <c r="BS314" s="762"/>
      <c r="BT314" s="762"/>
      <c r="BU314" s="762"/>
      <c r="BV314" s="762"/>
      <c r="BW314" s="762"/>
      <c r="BX314" s="762"/>
      <c r="BY314" s="762"/>
      <c r="BZ314" s="762"/>
      <c r="CA314" s="762"/>
      <c r="CB314" s="762"/>
      <c r="CC314" s="762"/>
      <c r="CD314" s="762"/>
      <c r="CE314" s="762"/>
      <c r="CF314" s="762"/>
      <c r="CG314" s="762"/>
      <c r="CH314" s="762"/>
      <c r="CI314" s="762"/>
      <c r="CJ314" s="762"/>
      <c r="CK314" s="762"/>
      <c r="CL314" s="762"/>
      <c r="CM314" s="762"/>
      <c r="CN314" s="762"/>
      <c r="CO314" s="762"/>
      <c r="CP314" s="762"/>
      <c r="CQ314" s="762"/>
      <c r="CR314" s="762"/>
      <c r="CS314" s="762"/>
      <c r="CT314" s="762"/>
      <c r="CU314" s="762"/>
      <c r="CV314" s="762"/>
      <c r="CW314" s="762"/>
      <c r="CX314" s="762"/>
      <c r="CY314" s="762"/>
      <c r="CZ314" s="762"/>
      <c r="DA314" s="762"/>
      <c r="DB314" s="762"/>
      <c r="DC314" s="762"/>
      <c r="DD314" s="762"/>
      <c r="DE314" s="762"/>
      <c r="DF314" s="762"/>
      <c r="DG314" s="762"/>
      <c r="DH314" s="762"/>
      <c r="DI314" s="762"/>
      <c r="DJ314" s="762"/>
      <c r="DK314" s="762"/>
      <c r="DL314" s="762"/>
      <c r="DM314" s="762"/>
      <c r="DN314" s="762"/>
      <c r="DO314" s="762"/>
      <c r="DP314" s="762"/>
      <c r="DQ314" s="762"/>
      <c r="DR314" s="762"/>
      <c r="DS314" s="762"/>
      <c r="DT314" s="762"/>
      <c r="DU314" s="762"/>
      <c r="DV314" s="762"/>
      <c r="DW314" s="762"/>
      <c r="DX314" s="762"/>
      <c r="DY314" s="762"/>
      <c r="DZ314" s="762"/>
      <c r="EA314" s="762"/>
      <c r="EB314" s="762"/>
      <c r="EC314" s="762"/>
      <c r="ED314" s="762"/>
      <c r="EE314" s="762"/>
      <c r="EF314" s="762"/>
      <c r="EG314" s="762"/>
    </row>
    <row r="315" spans="16:137" x14ac:dyDescent="0.25">
      <c r="BL315" s="762"/>
      <c r="BM315" s="762"/>
      <c r="BN315" s="762"/>
      <c r="BO315" s="762"/>
      <c r="BP315" s="762"/>
      <c r="BQ315" s="762"/>
      <c r="BR315" s="762"/>
      <c r="BS315" s="762"/>
      <c r="BT315" s="762"/>
      <c r="BU315" s="762"/>
      <c r="BV315" s="762"/>
      <c r="BW315" s="762"/>
      <c r="BX315" s="762"/>
      <c r="BY315" s="762"/>
      <c r="BZ315" s="762"/>
      <c r="CA315" s="762"/>
      <c r="CB315" s="762"/>
      <c r="CC315" s="762"/>
      <c r="CD315" s="762"/>
      <c r="CE315" s="762"/>
      <c r="CF315" s="762"/>
      <c r="CG315" s="762"/>
      <c r="CH315" s="762"/>
      <c r="CI315" s="762"/>
      <c r="CJ315" s="762"/>
      <c r="CK315" s="762"/>
      <c r="CL315" s="762"/>
      <c r="CM315" s="762"/>
      <c r="CN315" s="762"/>
      <c r="CO315" s="762"/>
      <c r="CP315" s="762"/>
      <c r="CQ315" s="762"/>
      <c r="CR315" s="762"/>
      <c r="CS315" s="762"/>
      <c r="CT315" s="762"/>
      <c r="CU315" s="762"/>
      <c r="CV315" s="762"/>
      <c r="CW315" s="762"/>
      <c r="CX315" s="762"/>
      <c r="CY315" s="762"/>
      <c r="CZ315" s="762"/>
      <c r="DA315" s="762"/>
      <c r="DB315" s="762"/>
      <c r="DC315" s="762"/>
      <c r="DD315" s="762"/>
      <c r="DE315" s="762"/>
      <c r="DF315" s="762"/>
      <c r="DG315" s="762"/>
      <c r="DH315" s="762"/>
      <c r="DI315" s="762"/>
      <c r="DJ315" s="762"/>
      <c r="DK315" s="762"/>
      <c r="DL315" s="762"/>
      <c r="DM315" s="762"/>
      <c r="DN315" s="762"/>
      <c r="DO315" s="762"/>
      <c r="DP315" s="762"/>
      <c r="DQ315" s="762"/>
      <c r="DR315" s="762"/>
      <c r="DS315" s="762"/>
      <c r="DT315" s="762"/>
      <c r="DU315" s="762"/>
      <c r="DV315" s="762"/>
      <c r="DW315" s="762"/>
      <c r="DX315" s="762"/>
      <c r="DY315" s="762"/>
      <c r="DZ315" s="762"/>
      <c r="EA315" s="762"/>
      <c r="EB315" s="762"/>
      <c r="EC315" s="762"/>
      <c r="ED315" s="762"/>
      <c r="EE315" s="762"/>
      <c r="EF315" s="762"/>
      <c r="EG315" s="762"/>
    </row>
    <row r="316" spans="16:137" x14ac:dyDescent="0.25">
      <c r="BL316" s="762"/>
      <c r="BM316" s="762"/>
      <c r="BN316" s="762"/>
      <c r="BO316" s="762"/>
      <c r="BP316" s="762"/>
      <c r="BQ316" s="762"/>
      <c r="BR316" s="762"/>
      <c r="BS316" s="762"/>
      <c r="BT316" s="762"/>
      <c r="BU316" s="762"/>
      <c r="BV316" s="762"/>
      <c r="BW316" s="762"/>
      <c r="BX316" s="762"/>
      <c r="BY316" s="762"/>
      <c r="BZ316" s="762"/>
      <c r="CA316" s="762"/>
      <c r="CB316" s="762"/>
      <c r="CC316" s="762"/>
      <c r="CD316" s="762"/>
      <c r="CE316" s="762"/>
      <c r="CF316" s="762"/>
      <c r="CG316" s="762"/>
      <c r="CH316" s="762"/>
      <c r="CI316" s="762"/>
      <c r="CJ316" s="762"/>
      <c r="CK316" s="762"/>
      <c r="CL316" s="762"/>
      <c r="CM316" s="762"/>
      <c r="CN316" s="762"/>
      <c r="CO316" s="762"/>
      <c r="CP316" s="762"/>
      <c r="CQ316" s="762"/>
      <c r="CR316" s="762"/>
      <c r="CS316" s="762"/>
      <c r="CT316" s="762"/>
      <c r="CU316" s="762"/>
      <c r="CV316" s="762"/>
      <c r="CW316" s="762"/>
      <c r="CX316" s="762"/>
      <c r="CY316" s="762"/>
      <c r="CZ316" s="762"/>
      <c r="DA316" s="762"/>
      <c r="DB316" s="762"/>
      <c r="DC316" s="762"/>
      <c r="DD316" s="762"/>
      <c r="DE316" s="762"/>
      <c r="DF316" s="762"/>
      <c r="DG316" s="762"/>
      <c r="DH316" s="762"/>
      <c r="DI316" s="762"/>
      <c r="DJ316" s="762"/>
      <c r="DK316" s="762"/>
      <c r="DL316" s="762"/>
      <c r="DM316" s="762"/>
      <c r="DN316" s="762"/>
      <c r="DO316" s="762"/>
      <c r="DP316" s="762"/>
      <c r="DQ316" s="762"/>
      <c r="DR316" s="762"/>
      <c r="DS316" s="762"/>
      <c r="DT316" s="762"/>
      <c r="DU316" s="762"/>
      <c r="DV316" s="762"/>
      <c r="DW316" s="762"/>
      <c r="DX316" s="762"/>
      <c r="DY316" s="762"/>
      <c r="DZ316" s="762"/>
      <c r="EA316" s="762"/>
      <c r="EB316" s="762"/>
      <c r="EC316" s="762"/>
      <c r="ED316" s="762"/>
      <c r="EE316" s="762"/>
      <c r="EF316" s="762"/>
      <c r="EG316" s="762"/>
    </row>
    <row r="317" spans="16:137" x14ac:dyDescent="0.25">
      <c r="BL317" s="762"/>
      <c r="BM317" s="762"/>
      <c r="BN317" s="762"/>
      <c r="BO317" s="762"/>
      <c r="BP317" s="762"/>
      <c r="BQ317" s="762"/>
      <c r="BR317" s="762"/>
      <c r="BS317" s="762"/>
      <c r="BT317" s="762"/>
      <c r="BU317" s="762"/>
      <c r="BV317" s="762"/>
      <c r="BW317" s="762"/>
      <c r="BX317" s="762"/>
      <c r="BY317" s="762"/>
      <c r="BZ317" s="762"/>
      <c r="CA317" s="762"/>
      <c r="CB317" s="762"/>
      <c r="CC317" s="762"/>
      <c r="CD317" s="762"/>
      <c r="CE317" s="762"/>
      <c r="CF317" s="762"/>
      <c r="CG317" s="762"/>
      <c r="CH317" s="762"/>
      <c r="CI317" s="762"/>
      <c r="CJ317" s="762"/>
      <c r="CK317" s="762"/>
      <c r="CL317" s="762"/>
      <c r="CM317" s="762"/>
      <c r="CN317" s="762"/>
      <c r="CO317" s="762"/>
      <c r="CP317" s="762"/>
      <c r="CQ317" s="762"/>
      <c r="CR317" s="762"/>
      <c r="CS317" s="762"/>
      <c r="CT317" s="762"/>
      <c r="CU317" s="762"/>
      <c r="CV317" s="762"/>
      <c r="CW317" s="762"/>
      <c r="CX317" s="762"/>
      <c r="CY317" s="762"/>
      <c r="CZ317" s="762"/>
      <c r="DA317" s="762"/>
      <c r="DB317" s="762"/>
      <c r="DC317" s="762"/>
      <c r="DD317" s="762"/>
      <c r="DE317" s="762"/>
      <c r="DF317" s="762"/>
      <c r="DG317" s="762"/>
      <c r="DH317" s="762"/>
      <c r="DI317" s="762"/>
      <c r="DJ317" s="762"/>
      <c r="DK317" s="762"/>
      <c r="DL317" s="762"/>
      <c r="DM317" s="762"/>
      <c r="DN317" s="762"/>
      <c r="DO317" s="762"/>
      <c r="DP317" s="762"/>
      <c r="DQ317" s="762"/>
      <c r="DR317" s="762"/>
      <c r="DS317" s="762"/>
      <c r="DT317" s="762"/>
      <c r="DU317" s="762"/>
      <c r="DV317" s="762"/>
      <c r="DW317" s="762"/>
      <c r="DX317" s="762"/>
      <c r="DY317" s="762"/>
      <c r="DZ317" s="762"/>
      <c r="EA317" s="762"/>
      <c r="EB317" s="762"/>
      <c r="EC317" s="762"/>
      <c r="ED317" s="762"/>
      <c r="EE317" s="762"/>
      <c r="EF317" s="762"/>
      <c r="EG317" s="762"/>
    </row>
    <row r="318" spans="16:137" x14ac:dyDescent="0.25">
      <c r="BL318" s="762"/>
      <c r="BM318" s="762"/>
      <c r="BN318" s="762"/>
      <c r="BO318" s="762"/>
      <c r="BP318" s="762"/>
      <c r="BQ318" s="762"/>
      <c r="BR318" s="762"/>
      <c r="BS318" s="762"/>
      <c r="BT318" s="762"/>
      <c r="BU318" s="762"/>
      <c r="BV318" s="762"/>
      <c r="BW318" s="762"/>
      <c r="BX318" s="762"/>
      <c r="BY318" s="762"/>
      <c r="BZ318" s="762"/>
      <c r="CA318" s="762"/>
      <c r="CB318" s="762"/>
      <c r="CC318" s="762"/>
      <c r="CD318" s="762"/>
      <c r="CE318" s="762"/>
      <c r="CF318" s="762"/>
      <c r="CG318" s="762"/>
      <c r="CH318" s="762"/>
      <c r="CI318" s="762"/>
      <c r="CJ318" s="762"/>
      <c r="CK318" s="762"/>
      <c r="CL318" s="762"/>
      <c r="CM318" s="762"/>
      <c r="CN318" s="762"/>
      <c r="CO318" s="762"/>
      <c r="CP318" s="762"/>
      <c r="CQ318" s="762"/>
      <c r="CR318" s="762"/>
      <c r="CS318" s="762"/>
      <c r="CT318" s="762"/>
      <c r="CU318" s="762"/>
      <c r="CV318" s="762"/>
      <c r="CW318" s="762"/>
      <c r="CX318" s="762"/>
      <c r="CY318" s="762"/>
      <c r="CZ318" s="762"/>
      <c r="DA318" s="762"/>
      <c r="DB318" s="762"/>
      <c r="DC318" s="762"/>
      <c r="DD318" s="762"/>
      <c r="DE318" s="762"/>
      <c r="DF318" s="762"/>
      <c r="DG318" s="762"/>
      <c r="DH318" s="762"/>
      <c r="DI318" s="762"/>
      <c r="DJ318" s="762"/>
      <c r="DK318" s="762"/>
      <c r="DL318" s="762"/>
      <c r="DM318" s="762"/>
      <c r="DN318" s="762"/>
      <c r="DO318" s="762"/>
      <c r="DP318" s="762"/>
      <c r="DQ318" s="762"/>
      <c r="DR318" s="762"/>
      <c r="DS318" s="762"/>
      <c r="DT318" s="762"/>
      <c r="DU318" s="762"/>
      <c r="DV318" s="762"/>
      <c r="DW318" s="762"/>
      <c r="DX318" s="762"/>
      <c r="DY318" s="762"/>
      <c r="DZ318" s="762"/>
      <c r="EA318" s="762"/>
      <c r="EB318" s="762"/>
      <c r="EC318" s="762"/>
      <c r="ED318" s="762"/>
      <c r="EE318" s="762"/>
      <c r="EF318" s="762"/>
      <c r="EG318" s="762"/>
    </row>
    <row r="319" spans="16:137" x14ac:dyDescent="0.25">
      <c r="BL319" s="762"/>
      <c r="BM319" s="762"/>
      <c r="BN319" s="762"/>
      <c r="BO319" s="762"/>
      <c r="BP319" s="762"/>
      <c r="BQ319" s="762"/>
      <c r="BR319" s="762"/>
      <c r="BS319" s="762"/>
      <c r="BT319" s="762"/>
      <c r="BU319" s="762"/>
      <c r="BV319" s="762"/>
      <c r="BW319" s="762"/>
      <c r="BX319" s="762"/>
      <c r="BY319" s="762"/>
      <c r="BZ319" s="762"/>
      <c r="CA319" s="762"/>
      <c r="CB319" s="762"/>
      <c r="CC319" s="762"/>
      <c r="CD319" s="762"/>
      <c r="CE319" s="762"/>
      <c r="CF319" s="762"/>
      <c r="CG319" s="762"/>
      <c r="CH319" s="762"/>
      <c r="CI319" s="762"/>
      <c r="CJ319" s="762"/>
      <c r="CK319" s="762"/>
      <c r="CL319" s="762"/>
      <c r="CM319" s="762"/>
      <c r="CN319" s="762"/>
      <c r="CO319" s="762"/>
      <c r="CP319" s="762"/>
      <c r="CQ319" s="762"/>
      <c r="CR319" s="762"/>
      <c r="CS319" s="762"/>
      <c r="CT319" s="762"/>
      <c r="CU319" s="762"/>
      <c r="CV319" s="762"/>
      <c r="CW319" s="762"/>
      <c r="CX319" s="762"/>
      <c r="CY319" s="762"/>
      <c r="CZ319" s="762"/>
      <c r="DA319" s="762"/>
      <c r="DB319" s="762"/>
      <c r="DC319" s="762"/>
      <c r="DD319" s="762"/>
      <c r="DE319" s="762"/>
      <c r="DF319" s="762"/>
      <c r="DG319" s="762"/>
      <c r="DH319" s="762"/>
      <c r="DI319" s="762"/>
      <c r="DJ319" s="762"/>
      <c r="DK319" s="762"/>
      <c r="DL319" s="762"/>
      <c r="DM319" s="762"/>
      <c r="DN319" s="762"/>
      <c r="DO319" s="762"/>
      <c r="DP319" s="762"/>
      <c r="DQ319" s="762"/>
      <c r="DR319" s="762"/>
      <c r="DS319" s="762"/>
      <c r="DT319" s="762"/>
      <c r="DU319" s="762"/>
      <c r="DV319" s="762"/>
      <c r="DW319" s="762"/>
      <c r="DX319" s="762"/>
      <c r="DY319" s="762"/>
      <c r="DZ319" s="762"/>
      <c r="EA319" s="762"/>
      <c r="EB319" s="762"/>
      <c r="EC319" s="762"/>
      <c r="ED319" s="762"/>
      <c r="EE319" s="762"/>
      <c r="EF319" s="762"/>
      <c r="EG319" s="762"/>
    </row>
    <row r="320" spans="16:137" x14ac:dyDescent="0.25">
      <c r="BL320" s="762"/>
      <c r="BM320" s="762"/>
      <c r="BN320" s="762"/>
      <c r="BO320" s="762"/>
      <c r="BP320" s="762"/>
      <c r="BQ320" s="762"/>
      <c r="BR320" s="762"/>
      <c r="BS320" s="762"/>
      <c r="BT320" s="762"/>
      <c r="BU320" s="762"/>
      <c r="BV320" s="762"/>
      <c r="BW320" s="762"/>
      <c r="BX320" s="762"/>
      <c r="BY320" s="762"/>
      <c r="BZ320" s="762"/>
      <c r="CA320" s="762"/>
      <c r="CB320" s="762"/>
      <c r="CC320" s="762"/>
      <c r="CD320" s="762"/>
      <c r="CE320" s="762"/>
      <c r="CF320" s="762"/>
      <c r="CG320" s="762"/>
      <c r="CH320" s="762"/>
      <c r="CI320" s="762"/>
      <c r="CJ320" s="762"/>
      <c r="CK320" s="762"/>
      <c r="CL320" s="762"/>
      <c r="CM320" s="762"/>
      <c r="CN320" s="762"/>
      <c r="CO320" s="762"/>
      <c r="CP320" s="762"/>
      <c r="CQ320" s="762"/>
      <c r="CR320" s="762"/>
      <c r="CS320" s="762"/>
      <c r="CT320" s="762"/>
      <c r="CU320" s="762"/>
      <c r="CV320" s="762"/>
      <c r="CW320" s="762"/>
      <c r="CX320" s="762"/>
      <c r="CY320" s="762"/>
      <c r="CZ320" s="762"/>
      <c r="DA320" s="762"/>
      <c r="DB320" s="762"/>
      <c r="DC320" s="762"/>
      <c r="DD320" s="762"/>
      <c r="DE320" s="762"/>
      <c r="DF320" s="762"/>
      <c r="DG320" s="762"/>
      <c r="DH320" s="762"/>
      <c r="DI320" s="762"/>
      <c r="DJ320" s="762"/>
      <c r="DK320" s="762"/>
      <c r="DL320" s="762"/>
      <c r="DM320" s="762"/>
      <c r="DN320" s="762"/>
      <c r="DO320" s="762"/>
      <c r="DP320" s="762"/>
      <c r="DQ320" s="762"/>
      <c r="DR320" s="762"/>
      <c r="DS320" s="762"/>
      <c r="DT320" s="762"/>
      <c r="DU320" s="762"/>
      <c r="DV320" s="762"/>
      <c r="DW320" s="762"/>
      <c r="DX320" s="762"/>
      <c r="DY320" s="762"/>
      <c r="DZ320" s="762"/>
      <c r="EA320" s="762"/>
      <c r="EB320" s="762"/>
      <c r="EC320" s="762"/>
      <c r="ED320" s="762"/>
      <c r="EE320" s="762"/>
      <c r="EF320" s="762"/>
      <c r="EG320" s="762"/>
    </row>
    <row r="321" spans="64:137" x14ac:dyDescent="0.25">
      <c r="BL321" s="762"/>
      <c r="BM321" s="762"/>
      <c r="BN321" s="762"/>
      <c r="BO321" s="762"/>
      <c r="BP321" s="762"/>
      <c r="BQ321" s="762"/>
      <c r="BR321" s="762"/>
      <c r="BS321" s="762"/>
      <c r="BT321" s="762"/>
      <c r="BU321" s="762"/>
      <c r="BV321" s="762"/>
      <c r="BW321" s="762"/>
      <c r="BX321" s="762"/>
      <c r="BY321" s="762"/>
      <c r="BZ321" s="762"/>
      <c r="CA321" s="762"/>
      <c r="CB321" s="762"/>
      <c r="CC321" s="762"/>
      <c r="CD321" s="762"/>
      <c r="CE321" s="762"/>
      <c r="CF321" s="762"/>
      <c r="CG321" s="762"/>
      <c r="CH321" s="762"/>
      <c r="CI321" s="762"/>
      <c r="CJ321" s="762"/>
      <c r="CK321" s="762"/>
      <c r="CL321" s="762"/>
      <c r="CM321" s="762"/>
      <c r="CN321" s="762"/>
      <c r="CO321" s="762"/>
      <c r="CP321" s="762"/>
      <c r="CQ321" s="762"/>
      <c r="CR321" s="762"/>
      <c r="CS321" s="762"/>
      <c r="CT321" s="762"/>
      <c r="CU321" s="762"/>
      <c r="CV321" s="762"/>
      <c r="CW321" s="762"/>
      <c r="CX321" s="762"/>
      <c r="CY321" s="762"/>
      <c r="CZ321" s="762"/>
      <c r="DA321" s="762"/>
      <c r="DB321" s="762"/>
      <c r="DC321" s="762"/>
      <c r="DD321" s="762"/>
      <c r="DE321" s="762"/>
      <c r="DF321" s="762"/>
      <c r="DG321" s="762"/>
      <c r="DH321" s="762"/>
      <c r="DI321" s="762"/>
      <c r="DJ321" s="762"/>
      <c r="DK321" s="762"/>
      <c r="DL321" s="762"/>
      <c r="DM321" s="762"/>
      <c r="DN321" s="762"/>
      <c r="DO321" s="762"/>
      <c r="DP321" s="762"/>
      <c r="DQ321" s="762"/>
      <c r="DR321" s="762"/>
      <c r="DS321" s="762"/>
      <c r="DT321" s="762"/>
      <c r="DU321" s="762"/>
      <c r="DV321" s="762"/>
      <c r="DW321" s="762"/>
      <c r="DX321" s="762"/>
      <c r="DY321" s="762"/>
      <c r="DZ321" s="762"/>
      <c r="EA321" s="762"/>
      <c r="EB321" s="762"/>
      <c r="EC321" s="762"/>
      <c r="ED321" s="762"/>
      <c r="EE321" s="762"/>
      <c r="EF321" s="762"/>
      <c r="EG321" s="762"/>
    </row>
    <row r="322" spans="64:137" x14ac:dyDescent="0.25">
      <c r="BL322" s="762"/>
      <c r="BM322" s="762"/>
      <c r="BN322" s="762"/>
      <c r="BO322" s="762"/>
      <c r="BP322" s="762"/>
      <c r="BQ322" s="762"/>
      <c r="BR322" s="762"/>
      <c r="BS322" s="762"/>
      <c r="BT322" s="762"/>
      <c r="BU322" s="762"/>
      <c r="BV322" s="762"/>
      <c r="BW322" s="762"/>
      <c r="BX322" s="762"/>
      <c r="BY322" s="762"/>
      <c r="BZ322" s="762"/>
      <c r="CA322" s="762"/>
      <c r="CB322" s="762"/>
      <c r="CC322" s="762"/>
      <c r="CD322" s="762"/>
      <c r="CE322" s="762"/>
      <c r="CF322" s="762"/>
      <c r="CG322" s="762"/>
      <c r="CH322" s="762"/>
      <c r="CI322" s="762"/>
      <c r="CJ322" s="762"/>
      <c r="CK322" s="762"/>
      <c r="CL322" s="762"/>
      <c r="CM322" s="762"/>
      <c r="CN322" s="762"/>
      <c r="CO322" s="762"/>
      <c r="CP322" s="762"/>
      <c r="CQ322" s="762"/>
      <c r="CR322" s="762"/>
      <c r="CS322" s="762"/>
      <c r="CT322" s="762"/>
      <c r="CU322" s="762"/>
      <c r="CV322" s="762"/>
      <c r="CW322" s="762"/>
      <c r="CX322" s="762"/>
      <c r="CY322" s="762"/>
      <c r="CZ322" s="762"/>
      <c r="DA322" s="762"/>
      <c r="DB322" s="762"/>
      <c r="DC322" s="762"/>
      <c r="DD322" s="762"/>
      <c r="DE322" s="762"/>
      <c r="DF322" s="762"/>
      <c r="DG322" s="762"/>
      <c r="DH322" s="762"/>
      <c r="DI322" s="762"/>
      <c r="DJ322" s="762"/>
      <c r="DK322" s="762"/>
      <c r="DL322" s="762"/>
      <c r="DM322" s="762"/>
      <c r="DN322" s="762"/>
      <c r="DO322" s="762"/>
      <c r="DP322" s="762"/>
      <c r="DQ322" s="762"/>
      <c r="DR322" s="762"/>
      <c r="DS322" s="762"/>
      <c r="DT322" s="762"/>
      <c r="DU322" s="762"/>
      <c r="DV322" s="762"/>
      <c r="DW322" s="762"/>
      <c r="DX322" s="762"/>
      <c r="DY322" s="762"/>
      <c r="DZ322" s="762"/>
      <c r="EA322" s="762"/>
      <c r="EB322" s="762"/>
      <c r="EC322" s="762"/>
      <c r="ED322" s="762"/>
      <c r="EE322" s="762"/>
      <c r="EF322" s="762"/>
      <c r="EG322" s="762"/>
    </row>
    <row r="323" spans="64:137" x14ac:dyDescent="0.25">
      <c r="BL323" s="762"/>
      <c r="BM323" s="762"/>
      <c r="BN323" s="762"/>
      <c r="BO323" s="762"/>
      <c r="BP323" s="762"/>
      <c r="BQ323" s="762"/>
      <c r="BR323" s="762"/>
      <c r="BS323" s="762"/>
      <c r="BT323" s="762"/>
      <c r="BU323" s="762"/>
      <c r="BV323" s="762"/>
      <c r="BW323" s="762"/>
      <c r="BX323" s="762"/>
      <c r="BY323" s="762"/>
      <c r="BZ323" s="762"/>
      <c r="CA323" s="762"/>
      <c r="CB323" s="762"/>
      <c r="CC323" s="762"/>
      <c r="CD323" s="762"/>
      <c r="CE323" s="762"/>
      <c r="CF323" s="762"/>
      <c r="CG323" s="762"/>
      <c r="CH323" s="762"/>
      <c r="CI323" s="762"/>
      <c r="CJ323" s="762"/>
      <c r="CK323" s="762"/>
      <c r="CL323" s="762"/>
      <c r="CM323" s="762"/>
      <c r="CN323" s="762"/>
      <c r="CO323" s="762"/>
      <c r="CP323" s="762"/>
      <c r="CQ323" s="762"/>
      <c r="CR323" s="762"/>
      <c r="CS323" s="762"/>
      <c r="CT323" s="762"/>
      <c r="CU323" s="762"/>
      <c r="CV323" s="762"/>
      <c r="CW323" s="762"/>
      <c r="CX323" s="762"/>
      <c r="CY323" s="762"/>
      <c r="CZ323" s="762"/>
      <c r="DA323" s="762"/>
      <c r="DB323" s="762"/>
      <c r="DC323" s="762"/>
      <c r="DD323" s="762"/>
      <c r="DE323" s="762"/>
      <c r="DF323" s="762"/>
      <c r="DG323" s="762"/>
      <c r="DH323" s="762"/>
      <c r="DI323" s="762"/>
      <c r="DJ323" s="762"/>
      <c r="DK323" s="762"/>
      <c r="DL323" s="762"/>
      <c r="DM323" s="762"/>
      <c r="DN323" s="762"/>
      <c r="DO323" s="762"/>
      <c r="DP323" s="762"/>
      <c r="DQ323" s="762"/>
      <c r="DR323" s="762"/>
      <c r="DS323" s="762"/>
      <c r="DT323" s="762"/>
      <c r="DU323" s="762"/>
      <c r="DV323" s="762"/>
      <c r="DW323" s="762"/>
      <c r="DX323" s="762"/>
      <c r="DY323" s="762"/>
      <c r="DZ323" s="762"/>
      <c r="EA323" s="762"/>
      <c r="EB323" s="762"/>
      <c r="EC323" s="762"/>
      <c r="ED323" s="762"/>
      <c r="EE323" s="762"/>
      <c r="EF323" s="762"/>
      <c r="EG323" s="762"/>
    </row>
    <row r="324" spans="64:137" x14ac:dyDescent="0.25">
      <c r="BL324" s="762"/>
      <c r="BM324" s="762"/>
      <c r="BN324" s="762"/>
      <c r="BO324" s="762"/>
      <c r="BP324" s="762"/>
      <c r="BQ324" s="762"/>
      <c r="BR324" s="762"/>
      <c r="BS324" s="762"/>
      <c r="BT324" s="762"/>
      <c r="BU324" s="762"/>
      <c r="BV324" s="762"/>
      <c r="BW324" s="762"/>
      <c r="BX324" s="762"/>
      <c r="BY324" s="762"/>
      <c r="BZ324" s="762"/>
      <c r="CA324" s="762"/>
      <c r="CB324" s="762"/>
      <c r="CC324" s="762"/>
      <c r="CD324" s="762"/>
      <c r="CE324" s="762"/>
      <c r="CF324" s="762"/>
      <c r="CG324" s="762"/>
      <c r="CH324" s="762"/>
      <c r="CI324" s="762"/>
      <c r="CJ324" s="762"/>
      <c r="CK324" s="762"/>
      <c r="CL324" s="762"/>
      <c r="CM324" s="762"/>
      <c r="CN324" s="762"/>
      <c r="CO324" s="762"/>
      <c r="CP324" s="762"/>
      <c r="CQ324" s="762"/>
      <c r="CR324" s="762"/>
      <c r="CS324" s="762"/>
      <c r="CT324" s="762"/>
      <c r="CU324" s="762"/>
      <c r="CV324" s="762"/>
      <c r="CW324" s="762"/>
      <c r="CX324" s="762"/>
      <c r="CY324" s="762"/>
      <c r="CZ324" s="762"/>
      <c r="DA324" s="762"/>
      <c r="DB324" s="762"/>
      <c r="DC324" s="762"/>
      <c r="DD324" s="762"/>
      <c r="DE324" s="762"/>
      <c r="DF324" s="762"/>
      <c r="DG324" s="762"/>
      <c r="DH324" s="762"/>
      <c r="DI324" s="762"/>
      <c r="DJ324" s="762"/>
      <c r="DK324" s="762"/>
      <c r="DL324" s="762"/>
      <c r="DM324" s="762"/>
      <c r="DN324" s="762"/>
      <c r="DO324" s="762"/>
      <c r="DP324" s="762"/>
      <c r="DQ324" s="762"/>
      <c r="DR324" s="762"/>
      <c r="DS324" s="762"/>
      <c r="DT324" s="762"/>
      <c r="DU324" s="762"/>
      <c r="DV324" s="762"/>
      <c r="DW324" s="762"/>
      <c r="DX324" s="762"/>
      <c r="DY324" s="762"/>
      <c r="DZ324" s="762"/>
      <c r="EA324" s="762"/>
      <c r="EB324" s="762"/>
      <c r="EC324" s="762"/>
      <c r="ED324" s="762"/>
      <c r="EE324" s="762"/>
      <c r="EF324" s="762"/>
      <c r="EG324" s="762"/>
    </row>
    <row r="325" spans="64:137" x14ac:dyDescent="0.25">
      <c r="BL325" s="762"/>
      <c r="BM325" s="762"/>
      <c r="BN325" s="762"/>
      <c r="BO325" s="762"/>
      <c r="BP325" s="762"/>
      <c r="BQ325" s="762"/>
      <c r="BR325" s="762"/>
      <c r="BS325" s="762"/>
      <c r="BT325" s="762"/>
      <c r="BU325" s="762"/>
      <c r="BV325" s="762"/>
      <c r="BW325" s="762"/>
      <c r="BX325" s="762"/>
      <c r="BY325" s="762"/>
      <c r="BZ325" s="762"/>
      <c r="CA325" s="762"/>
      <c r="CB325" s="762"/>
      <c r="CC325" s="762"/>
      <c r="CD325" s="762"/>
      <c r="CE325" s="762"/>
      <c r="CF325" s="762"/>
      <c r="CG325" s="762"/>
      <c r="CH325" s="762"/>
      <c r="CI325" s="762"/>
      <c r="CJ325" s="762"/>
      <c r="CK325" s="762"/>
      <c r="CL325" s="762"/>
      <c r="CM325" s="762"/>
      <c r="CN325" s="762"/>
      <c r="CO325" s="762"/>
      <c r="CP325" s="762"/>
      <c r="CQ325" s="762"/>
      <c r="CR325" s="762"/>
      <c r="CS325" s="762"/>
      <c r="CT325" s="762"/>
      <c r="CU325" s="762"/>
      <c r="CV325" s="762"/>
      <c r="CW325" s="762"/>
      <c r="CX325" s="762"/>
      <c r="CY325" s="762"/>
      <c r="CZ325" s="762"/>
      <c r="DA325" s="762"/>
      <c r="DB325" s="762"/>
      <c r="DC325" s="762"/>
      <c r="DD325" s="762"/>
      <c r="DE325" s="762"/>
      <c r="DF325" s="762"/>
      <c r="DG325" s="762"/>
      <c r="DH325" s="762"/>
      <c r="DI325" s="762"/>
      <c r="DJ325" s="762"/>
      <c r="DK325" s="762"/>
      <c r="DL325" s="762"/>
      <c r="DM325" s="762"/>
      <c r="DN325" s="762"/>
      <c r="DO325" s="762"/>
      <c r="DP325" s="762"/>
      <c r="DQ325" s="762"/>
      <c r="DR325" s="762"/>
      <c r="DS325" s="762"/>
      <c r="DT325" s="762"/>
      <c r="DU325" s="762"/>
      <c r="DV325" s="762"/>
      <c r="DW325" s="762"/>
      <c r="DX325" s="762"/>
      <c r="DY325" s="762"/>
      <c r="DZ325" s="762"/>
      <c r="EA325" s="762"/>
      <c r="EB325" s="762"/>
      <c r="EC325" s="762"/>
      <c r="ED325" s="762"/>
      <c r="EE325" s="762"/>
      <c r="EF325" s="762"/>
      <c r="EG325" s="762"/>
    </row>
    <row r="326" spans="64:137" x14ac:dyDescent="0.25">
      <c r="BL326" s="762"/>
      <c r="BM326" s="762"/>
      <c r="BN326" s="762"/>
      <c r="BO326" s="762"/>
      <c r="BP326" s="762"/>
      <c r="BQ326" s="762"/>
      <c r="BR326" s="762"/>
      <c r="BS326" s="762"/>
      <c r="BT326" s="762"/>
      <c r="BU326" s="762"/>
      <c r="BV326" s="762"/>
      <c r="BW326" s="762"/>
      <c r="BX326" s="762"/>
      <c r="BY326" s="762"/>
      <c r="BZ326" s="762"/>
      <c r="CA326" s="762"/>
      <c r="CB326" s="762"/>
      <c r="CC326" s="762"/>
      <c r="CD326" s="762"/>
      <c r="CE326" s="762"/>
      <c r="CF326" s="762"/>
      <c r="CG326" s="762"/>
      <c r="CH326" s="762"/>
      <c r="CI326" s="762"/>
      <c r="CJ326" s="762"/>
      <c r="CK326" s="762"/>
      <c r="CL326" s="762"/>
      <c r="CM326" s="762"/>
      <c r="CN326" s="762"/>
      <c r="CO326" s="762"/>
      <c r="CP326" s="762"/>
      <c r="CQ326" s="762"/>
      <c r="CR326" s="762"/>
      <c r="CS326" s="762"/>
      <c r="CT326" s="762"/>
      <c r="CU326" s="762"/>
      <c r="CV326" s="762"/>
      <c r="CW326" s="762"/>
      <c r="CX326" s="762"/>
      <c r="CY326" s="762"/>
      <c r="CZ326" s="762"/>
      <c r="DA326" s="762"/>
      <c r="DB326" s="762"/>
      <c r="DC326" s="762"/>
      <c r="DD326" s="762"/>
      <c r="DE326" s="762"/>
      <c r="DF326" s="762"/>
      <c r="DG326" s="762"/>
      <c r="DH326" s="762"/>
      <c r="DI326" s="762"/>
      <c r="DJ326" s="762"/>
      <c r="DK326" s="762"/>
      <c r="DL326" s="762"/>
      <c r="DM326" s="762"/>
      <c r="DN326" s="762"/>
      <c r="DO326" s="762"/>
      <c r="DP326" s="762"/>
      <c r="DQ326" s="762"/>
      <c r="DR326" s="762"/>
      <c r="DS326" s="762"/>
      <c r="DT326" s="762"/>
      <c r="DU326" s="762"/>
      <c r="DV326" s="762"/>
      <c r="DW326" s="762"/>
      <c r="DX326" s="762"/>
      <c r="DY326" s="762"/>
      <c r="DZ326" s="762"/>
      <c r="EA326" s="762"/>
      <c r="EB326" s="762"/>
      <c r="EC326" s="762"/>
      <c r="ED326" s="762"/>
      <c r="EE326" s="762"/>
      <c r="EF326" s="762"/>
      <c r="EG326" s="762"/>
    </row>
    <row r="327" spans="64:137" x14ac:dyDescent="0.25">
      <c r="BL327" s="762"/>
      <c r="BM327" s="762"/>
      <c r="BN327" s="762"/>
      <c r="BO327" s="762"/>
      <c r="BP327" s="762"/>
      <c r="BQ327" s="762"/>
      <c r="BR327" s="762"/>
      <c r="BS327" s="762"/>
      <c r="BT327" s="762"/>
      <c r="BU327" s="762"/>
      <c r="BV327" s="762"/>
      <c r="BW327" s="762"/>
      <c r="BX327" s="762"/>
      <c r="BY327" s="762"/>
      <c r="BZ327" s="762"/>
      <c r="CA327" s="762"/>
      <c r="CB327" s="762"/>
      <c r="CC327" s="762"/>
      <c r="CD327" s="762"/>
      <c r="CE327" s="762"/>
      <c r="CF327" s="762"/>
      <c r="CG327" s="762"/>
      <c r="CH327" s="762"/>
      <c r="CI327" s="762"/>
      <c r="CJ327" s="762"/>
      <c r="CK327" s="762"/>
      <c r="CL327" s="762"/>
      <c r="CM327" s="762"/>
      <c r="CN327" s="762"/>
      <c r="CO327" s="762"/>
      <c r="CP327" s="762"/>
      <c r="CQ327" s="762"/>
      <c r="CR327" s="762"/>
      <c r="CS327" s="762"/>
      <c r="CT327" s="762"/>
      <c r="CU327" s="762"/>
      <c r="CV327" s="762"/>
      <c r="CW327" s="762"/>
      <c r="CX327" s="762"/>
      <c r="CY327" s="762"/>
      <c r="CZ327" s="762"/>
      <c r="DA327" s="762"/>
      <c r="DB327" s="762"/>
      <c r="DC327" s="762"/>
      <c r="DD327" s="762"/>
      <c r="DE327" s="762"/>
      <c r="DF327" s="762"/>
      <c r="DG327" s="762"/>
      <c r="DH327" s="762"/>
      <c r="DI327" s="762"/>
      <c r="DJ327" s="762"/>
      <c r="DK327" s="762"/>
      <c r="DL327" s="762"/>
      <c r="DM327" s="762"/>
      <c r="DN327" s="762"/>
      <c r="DO327" s="762"/>
      <c r="DP327" s="762"/>
      <c r="DQ327" s="762"/>
      <c r="DR327" s="762"/>
      <c r="DS327" s="762"/>
      <c r="DT327" s="762"/>
      <c r="DU327" s="762"/>
      <c r="DV327" s="762"/>
      <c r="DW327" s="762"/>
      <c r="DX327" s="762"/>
      <c r="DY327" s="762"/>
      <c r="DZ327" s="762"/>
      <c r="EA327" s="762"/>
      <c r="EB327" s="762"/>
      <c r="EC327" s="762"/>
      <c r="ED327" s="762"/>
      <c r="EE327" s="762"/>
      <c r="EF327" s="762"/>
      <c r="EG327" s="762"/>
    </row>
    <row r="328" spans="64:137" x14ac:dyDescent="0.25">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2"/>
      <c r="CI328" s="762"/>
      <c r="CJ328" s="762"/>
      <c r="CK328" s="762"/>
      <c r="CL328" s="762"/>
      <c r="CM328" s="762"/>
      <c r="CN328" s="762"/>
      <c r="CO328" s="762"/>
      <c r="CP328" s="762"/>
      <c r="CQ328" s="762"/>
      <c r="CR328" s="762"/>
      <c r="CS328" s="762"/>
      <c r="CT328" s="762"/>
      <c r="CU328" s="762"/>
      <c r="CV328" s="762"/>
      <c r="CW328" s="762"/>
      <c r="CX328" s="762"/>
      <c r="CY328" s="762"/>
      <c r="CZ328" s="762"/>
      <c r="DA328" s="762"/>
      <c r="DB328" s="762"/>
      <c r="DC328" s="762"/>
      <c r="DD328" s="762"/>
      <c r="DE328" s="762"/>
      <c r="DF328" s="762"/>
      <c r="DG328" s="762"/>
      <c r="DH328" s="762"/>
      <c r="DI328" s="762"/>
      <c r="DJ328" s="762"/>
      <c r="DK328" s="762"/>
      <c r="DL328" s="762"/>
      <c r="DM328" s="762"/>
      <c r="DN328" s="762"/>
      <c r="DO328" s="762"/>
      <c r="DP328" s="762"/>
      <c r="DQ328" s="762"/>
      <c r="DR328" s="762"/>
      <c r="DS328" s="762"/>
      <c r="DT328" s="762"/>
      <c r="DU328" s="762"/>
      <c r="DV328" s="762"/>
      <c r="DW328" s="762"/>
      <c r="DX328" s="762"/>
      <c r="DY328" s="762"/>
      <c r="DZ328" s="762"/>
      <c r="EA328" s="762"/>
      <c r="EB328" s="762"/>
      <c r="EC328" s="762"/>
      <c r="ED328" s="762"/>
      <c r="EE328" s="762"/>
      <c r="EF328" s="762"/>
      <c r="EG328" s="762"/>
    </row>
    <row r="329" spans="64:137" x14ac:dyDescent="0.25">
      <c r="BL329" s="762"/>
      <c r="BM329" s="762"/>
      <c r="BN329" s="762"/>
      <c r="BO329" s="762"/>
      <c r="BP329" s="762"/>
      <c r="BQ329" s="762"/>
      <c r="BR329" s="762"/>
      <c r="BS329" s="762"/>
      <c r="BT329" s="762"/>
      <c r="BU329" s="762"/>
      <c r="BV329" s="762"/>
      <c r="BW329" s="762"/>
      <c r="BX329" s="762"/>
      <c r="BY329" s="762"/>
      <c r="BZ329" s="762"/>
      <c r="CA329" s="762"/>
      <c r="CB329" s="762"/>
      <c r="CC329" s="762"/>
      <c r="CD329" s="762"/>
      <c r="CE329" s="762"/>
      <c r="CF329" s="762"/>
      <c r="CG329" s="762"/>
      <c r="CH329" s="762"/>
      <c r="CI329" s="762"/>
      <c r="CJ329" s="762"/>
      <c r="CK329" s="762"/>
      <c r="CL329" s="762"/>
      <c r="CM329" s="762"/>
      <c r="CN329" s="762"/>
      <c r="CO329" s="762"/>
      <c r="CP329" s="762"/>
      <c r="CQ329" s="762"/>
      <c r="CR329" s="762"/>
      <c r="CS329" s="762"/>
      <c r="CT329" s="762"/>
      <c r="CU329" s="762"/>
      <c r="CV329" s="762"/>
      <c r="CW329" s="762"/>
      <c r="CX329" s="762"/>
      <c r="CY329" s="762"/>
      <c r="CZ329" s="762"/>
      <c r="DA329" s="762"/>
      <c r="DB329" s="762"/>
      <c r="DC329" s="762"/>
      <c r="DD329" s="762"/>
      <c r="DE329" s="762"/>
      <c r="DF329" s="762"/>
      <c r="DG329" s="762"/>
      <c r="DH329" s="762"/>
      <c r="DI329" s="762"/>
      <c r="DJ329" s="762"/>
      <c r="DK329" s="762"/>
      <c r="DL329" s="762"/>
      <c r="DM329" s="762"/>
      <c r="DN329" s="762"/>
      <c r="DO329" s="762"/>
      <c r="DP329" s="762"/>
      <c r="DQ329" s="762"/>
      <c r="DR329" s="762"/>
      <c r="DS329" s="762"/>
      <c r="DT329" s="762"/>
      <c r="DU329" s="762"/>
      <c r="DV329" s="762"/>
      <c r="DW329" s="762"/>
      <c r="DX329" s="762"/>
      <c r="DY329" s="762"/>
      <c r="DZ329" s="762"/>
      <c r="EA329" s="762"/>
      <c r="EB329" s="762"/>
      <c r="EC329" s="762"/>
      <c r="ED329" s="762"/>
      <c r="EE329" s="762"/>
      <c r="EF329" s="762"/>
      <c r="EG329" s="762"/>
    </row>
    <row r="330" spans="64:137" x14ac:dyDescent="0.25">
      <c r="BL330" s="762"/>
      <c r="BM330" s="762"/>
      <c r="BN330" s="762"/>
      <c r="BO330" s="762"/>
      <c r="BP330" s="762"/>
      <c r="BQ330" s="762"/>
      <c r="BR330" s="762"/>
      <c r="BS330" s="762"/>
      <c r="BT330" s="762"/>
      <c r="BU330" s="762"/>
      <c r="BV330" s="762"/>
      <c r="BW330" s="762"/>
      <c r="BX330" s="762"/>
      <c r="BY330" s="762"/>
      <c r="BZ330" s="762"/>
      <c r="CA330" s="762"/>
      <c r="CB330" s="762"/>
      <c r="CC330" s="762"/>
      <c r="CD330" s="762"/>
      <c r="CE330" s="762"/>
      <c r="CF330" s="762"/>
      <c r="CG330" s="762"/>
      <c r="CH330" s="762"/>
      <c r="CI330" s="762"/>
      <c r="CJ330" s="762"/>
      <c r="CK330" s="762"/>
      <c r="CL330" s="762"/>
      <c r="CM330" s="762"/>
      <c r="CN330" s="762"/>
      <c r="CO330" s="762"/>
      <c r="CP330" s="762"/>
      <c r="CQ330" s="762"/>
      <c r="CR330" s="762"/>
      <c r="CS330" s="762"/>
      <c r="CT330" s="762"/>
      <c r="CU330" s="762"/>
      <c r="CV330" s="762"/>
      <c r="CW330" s="762"/>
      <c r="CX330" s="762"/>
      <c r="CY330" s="762"/>
      <c r="CZ330" s="762"/>
      <c r="DA330" s="762"/>
      <c r="DB330" s="762"/>
      <c r="DC330" s="762"/>
      <c r="DD330" s="762"/>
      <c r="DE330" s="762"/>
      <c r="DF330" s="762"/>
      <c r="DG330" s="762"/>
      <c r="DH330" s="762"/>
      <c r="DI330" s="762"/>
      <c r="DJ330" s="762"/>
      <c r="DK330" s="762"/>
      <c r="DL330" s="762"/>
      <c r="DM330" s="762"/>
      <c r="DN330" s="762"/>
      <c r="DO330" s="762"/>
      <c r="DP330" s="762"/>
      <c r="DQ330" s="762"/>
      <c r="DR330" s="762"/>
      <c r="DS330" s="762"/>
      <c r="DT330" s="762"/>
      <c r="DU330" s="762"/>
      <c r="DV330" s="762"/>
      <c r="DW330" s="762"/>
      <c r="DX330" s="762"/>
      <c r="DY330" s="762"/>
      <c r="DZ330" s="762"/>
      <c r="EA330" s="762"/>
      <c r="EB330" s="762"/>
      <c r="EC330" s="762"/>
      <c r="ED330" s="762"/>
      <c r="EE330" s="762"/>
      <c r="EF330" s="762"/>
      <c r="EG330" s="762"/>
    </row>
    <row r="331" spans="64:137" x14ac:dyDescent="0.25">
      <c r="BL331" s="762"/>
      <c r="BM331" s="762"/>
      <c r="BN331" s="762"/>
      <c r="BO331" s="762"/>
      <c r="BP331" s="762"/>
      <c r="BQ331" s="762"/>
      <c r="BR331" s="762"/>
      <c r="BS331" s="762"/>
      <c r="BT331" s="762"/>
      <c r="BU331" s="762"/>
      <c r="BV331" s="762"/>
      <c r="BW331" s="762"/>
      <c r="BX331" s="762"/>
      <c r="BY331" s="762"/>
      <c r="BZ331" s="762"/>
      <c r="CA331" s="762"/>
      <c r="CB331" s="762"/>
      <c r="CC331" s="762"/>
      <c r="CD331" s="762"/>
      <c r="CE331" s="762"/>
      <c r="CF331" s="762"/>
      <c r="CG331" s="762"/>
      <c r="CH331" s="762"/>
      <c r="CI331" s="762"/>
      <c r="CJ331" s="762"/>
      <c r="CK331" s="762"/>
      <c r="CL331" s="762"/>
      <c r="CM331" s="762"/>
      <c r="CN331" s="762"/>
      <c r="CO331" s="762"/>
      <c r="CP331" s="762"/>
      <c r="CQ331" s="762"/>
      <c r="CR331" s="762"/>
      <c r="CS331" s="762"/>
      <c r="CT331" s="762"/>
      <c r="CU331" s="762"/>
      <c r="CV331" s="762"/>
      <c r="CW331" s="762"/>
      <c r="CX331" s="762"/>
      <c r="CY331" s="762"/>
      <c r="CZ331" s="762"/>
      <c r="DA331" s="762"/>
      <c r="DB331" s="762"/>
      <c r="DC331" s="762"/>
      <c r="DD331" s="762"/>
      <c r="DE331" s="762"/>
      <c r="DF331" s="762"/>
      <c r="DG331" s="762"/>
      <c r="DH331" s="762"/>
      <c r="DI331" s="762"/>
      <c r="DJ331" s="762"/>
      <c r="DK331" s="762"/>
      <c r="DL331" s="762"/>
      <c r="DM331" s="762"/>
      <c r="DN331" s="762"/>
      <c r="DO331" s="762"/>
      <c r="DP331" s="762"/>
      <c r="DQ331" s="762"/>
      <c r="DR331" s="762"/>
      <c r="DS331" s="762"/>
      <c r="DT331" s="762"/>
      <c r="DU331" s="762"/>
      <c r="DV331" s="762"/>
      <c r="DW331" s="762"/>
      <c r="DX331" s="762"/>
      <c r="DY331" s="762"/>
      <c r="DZ331" s="762"/>
      <c r="EA331" s="762"/>
      <c r="EB331" s="762"/>
      <c r="EC331" s="762"/>
      <c r="ED331" s="762"/>
      <c r="EE331" s="762"/>
      <c r="EF331" s="762"/>
      <c r="EG331" s="762"/>
    </row>
    <row r="332" spans="64:137" x14ac:dyDescent="0.25">
      <c r="BL332" s="762"/>
      <c r="BM332" s="762"/>
      <c r="BN332" s="762"/>
      <c r="BO332" s="762"/>
      <c r="BP332" s="762"/>
      <c r="BQ332" s="762"/>
      <c r="BR332" s="762"/>
      <c r="BS332" s="762"/>
      <c r="BT332" s="762"/>
      <c r="BU332" s="762"/>
      <c r="BV332" s="762"/>
      <c r="BW332" s="762"/>
      <c r="BX332" s="762"/>
      <c r="BY332" s="762"/>
      <c r="BZ332" s="762"/>
      <c r="CA332" s="762"/>
      <c r="CB332" s="762"/>
      <c r="CC332" s="762"/>
      <c r="CD332" s="762"/>
      <c r="CE332" s="762"/>
      <c r="CF332" s="762"/>
      <c r="CG332" s="762"/>
      <c r="CH332" s="762"/>
      <c r="CI332" s="762"/>
      <c r="CJ332" s="762"/>
      <c r="CK332" s="762"/>
      <c r="CL332" s="762"/>
      <c r="CM332" s="762"/>
      <c r="CN332" s="762"/>
      <c r="CO332" s="762"/>
      <c r="CP332" s="762"/>
      <c r="CQ332" s="762"/>
      <c r="CR332" s="762"/>
      <c r="CS332" s="762"/>
      <c r="CT332" s="762"/>
      <c r="CU332" s="762"/>
      <c r="CV332" s="762"/>
      <c r="CW332" s="762"/>
      <c r="CX332" s="762"/>
      <c r="CY332" s="762"/>
      <c r="CZ332" s="762"/>
      <c r="DA332" s="762"/>
      <c r="DB332" s="762"/>
      <c r="DC332" s="762"/>
      <c r="DD332" s="762"/>
      <c r="DE332" s="762"/>
      <c r="DF332" s="762"/>
      <c r="DG332" s="762"/>
      <c r="DH332" s="762"/>
      <c r="DI332" s="762"/>
      <c r="DJ332" s="762"/>
      <c r="DK332" s="762"/>
      <c r="DL332" s="762"/>
      <c r="DM332" s="762"/>
      <c r="DN332" s="762"/>
      <c r="DO332" s="762"/>
      <c r="DP332" s="762"/>
      <c r="DQ332" s="762"/>
      <c r="DR332" s="762"/>
      <c r="DS332" s="762"/>
      <c r="DT332" s="762"/>
      <c r="DU332" s="762"/>
      <c r="DV332" s="762"/>
      <c r="DW332" s="762"/>
      <c r="DX332" s="762"/>
      <c r="DY332" s="762"/>
      <c r="DZ332" s="762"/>
      <c r="EA332" s="762"/>
      <c r="EB332" s="762"/>
      <c r="EC332" s="762"/>
      <c r="ED332" s="762"/>
      <c r="EE332" s="762"/>
      <c r="EF332" s="762"/>
      <c r="EG332" s="762"/>
    </row>
    <row r="333" spans="64:137" x14ac:dyDescent="0.25">
      <c r="BL333" s="762"/>
      <c r="BM333" s="762"/>
      <c r="BN333" s="762"/>
      <c r="BO333" s="762"/>
      <c r="BP333" s="762"/>
      <c r="BQ333" s="762"/>
      <c r="BR333" s="762"/>
      <c r="BS333" s="762"/>
      <c r="BT333" s="762"/>
      <c r="BU333" s="762"/>
      <c r="BV333" s="762"/>
      <c r="BW333" s="762"/>
      <c r="BX333" s="762"/>
      <c r="BY333" s="762"/>
      <c r="BZ333" s="762"/>
      <c r="CA333" s="762"/>
      <c r="CB333" s="762"/>
      <c r="CC333" s="762"/>
      <c r="CD333" s="762"/>
      <c r="CE333" s="762"/>
      <c r="CF333" s="762"/>
      <c r="CG333" s="762"/>
      <c r="CH333" s="762"/>
      <c r="CI333" s="762"/>
      <c r="CJ333" s="762"/>
      <c r="CK333" s="762"/>
      <c r="CL333" s="762"/>
      <c r="CM333" s="762"/>
      <c r="CN333" s="762"/>
      <c r="CO333" s="762"/>
      <c r="CP333" s="762"/>
      <c r="CQ333" s="762"/>
      <c r="CR333" s="762"/>
      <c r="CS333" s="762"/>
      <c r="CT333" s="762"/>
      <c r="CU333" s="762"/>
      <c r="CV333" s="762"/>
      <c r="CW333" s="762"/>
      <c r="CX333" s="762"/>
      <c r="CY333" s="762"/>
      <c r="CZ333" s="762"/>
      <c r="DA333" s="762"/>
      <c r="DB333" s="762"/>
      <c r="DC333" s="762"/>
      <c r="DD333" s="762"/>
      <c r="DE333" s="762"/>
      <c r="DF333" s="762"/>
      <c r="DG333" s="762"/>
      <c r="DH333" s="762"/>
      <c r="DI333" s="762"/>
      <c r="DJ333" s="762"/>
      <c r="DK333" s="762"/>
      <c r="DL333" s="762"/>
      <c r="DM333" s="762"/>
      <c r="DN333" s="762"/>
      <c r="DO333" s="762"/>
      <c r="DP333" s="762"/>
      <c r="DQ333" s="762"/>
      <c r="DR333" s="762"/>
      <c r="DS333" s="762"/>
      <c r="DT333" s="762"/>
      <c r="DU333" s="762"/>
      <c r="DV333" s="762"/>
      <c r="DW333" s="762"/>
      <c r="DX333" s="762"/>
      <c r="DY333" s="762"/>
      <c r="DZ333" s="762"/>
      <c r="EA333" s="762"/>
      <c r="EB333" s="762"/>
      <c r="EC333" s="762"/>
      <c r="ED333" s="762"/>
      <c r="EE333" s="762"/>
      <c r="EF333" s="762"/>
      <c r="EG333" s="762"/>
    </row>
    <row r="334" spans="64:137" x14ac:dyDescent="0.25">
      <c r="BL334" s="762"/>
      <c r="BM334" s="762"/>
      <c r="BN334" s="762"/>
      <c r="BO334" s="762"/>
      <c r="BP334" s="762"/>
      <c r="BQ334" s="762"/>
      <c r="BR334" s="762"/>
      <c r="BS334" s="762"/>
      <c r="BT334" s="762"/>
      <c r="BU334" s="762"/>
      <c r="BV334" s="762"/>
      <c r="BW334" s="762"/>
      <c r="BX334" s="762"/>
      <c r="BY334" s="762"/>
      <c r="BZ334" s="762"/>
      <c r="CA334" s="762"/>
      <c r="CB334" s="762"/>
      <c r="CC334" s="762"/>
      <c r="CD334" s="762"/>
      <c r="CE334" s="762"/>
      <c r="CF334" s="762"/>
      <c r="CG334" s="762"/>
      <c r="CH334" s="762"/>
      <c r="CI334" s="762"/>
      <c r="CJ334" s="762"/>
      <c r="CK334" s="762"/>
      <c r="CL334" s="762"/>
      <c r="CM334" s="762"/>
      <c r="CN334" s="762"/>
      <c r="CO334" s="762"/>
      <c r="CP334" s="762"/>
      <c r="CQ334" s="762"/>
      <c r="CR334" s="762"/>
      <c r="CS334" s="762"/>
      <c r="CT334" s="762"/>
      <c r="CU334" s="762"/>
      <c r="CV334" s="762"/>
      <c r="CW334" s="762"/>
      <c r="CX334" s="762"/>
      <c r="CY334" s="762"/>
      <c r="CZ334" s="762"/>
      <c r="DA334" s="762"/>
      <c r="DB334" s="762"/>
      <c r="DC334" s="762"/>
      <c r="DD334" s="762"/>
      <c r="DE334" s="762"/>
      <c r="DF334" s="762"/>
      <c r="DG334" s="762"/>
      <c r="DH334" s="762"/>
      <c r="DI334" s="762"/>
      <c r="DJ334" s="762"/>
      <c r="DK334" s="762"/>
      <c r="DL334" s="762"/>
      <c r="DM334" s="762"/>
      <c r="DN334" s="762"/>
      <c r="DO334" s="762"/>
      <c r="DP334" s="762"/>
      <c r="DQ334" s="762"/>
      <c r="DR334" s="762"/>
      <c r="DS334" s="762"/>
      <c r="DT334" s="762"/>
      <c r="DU334" s="762"/>
      <c r="DV334" s="762"/>
      <c r="DW334" s="762"/>
      <c r="DX334" s="762"/>
      <c r="DY334" s="762"/>
      <c r="DZ334" s="762"/>
      <c r="EA334" s="762"/>
      <c r="EB334" s="762"/>
      <c r="EC334" s="762"/>
      <c r="ED334" s="762"/>
      <c r="EE334" s="762"/>
      <c r="EF334" s="762"/>
      <c r="EG334" s="762"/>
    </row>
    <row r="335" spans="64:137" x14ac:dyDescent="0.25">
      <c r="BL335" s="762"/>
      <c r="BM335" s="762"/>
      <c r="BN335" s="762"/>
      <c r="BO335" s="762"/>
      <c r="BP335" s="762"/>
      <c r="BQ335" s="762"/>
      <c r="BR335" s="762"/>
      <c r="BS335" s="762"/>
      <c r="BT335" s="762"/>
      <c r="BU335" s="762"/>
      <c r="BV335" s="762"/>
      <c r="BW335" s="762"/>
      <c r="BX335" s="762"/>
      <c r="BY335" s="762"/>
      <c r="BZ335" s="762"/>
      <c r="CA335" s="762"/>
      <c r="CB335" s="762"/>
      <c r="CC335" s="762"/>
      <c r="CD335" s="762"/>
      <c r="CE335" s="762"/>
      <c r="CF335" s="762"/>
      <c r="CG335" s="762"/>
      <c r="CH335" s="762"/>
      <c r="CI335" s="762"/>
      <c r="CJ335" s="762"/>
      <c r="CK335" s="762"/>
      <c r="CL335" s="762"/>
      <c r="CM335" s="762"/>
      <c r="CN335" s="762"/>
      <c r="CO335" s="762"/>
      <c r="CP335" s="762"/>
      <c r="CQ335" s="762"/>
      <c r="CR335" s="762"/>
      <c r="CS335" s="762"/>
      <c r="CT335" s="762"/>
      <c r="CU335" s="762"/>
      <c r="CV335" s="762"/>
      <c r="CW335" s="762"/>
      <c r="CX335" s="762"/>
      <c r="CY335" s="762"/>
      <c r="CZ335" s="762"/>
      <c r="DA335" s="762"/>
      <c r="DB335" s="762"/>
      <c r="DC335" s="762"/>
      <c r="DD335" s="762"/>
      <c r="DE335" s="762"/>
      <c r="DF335" s="762"/>
      <c r="DG335" s="762"/>
      <c r="DH335" s="762"/>
      <c r="DI335" s="762"/>
      <c r="DJ335" s="762"/>
      <c r="DK335" s="762"/>
      <c r="DL335" s="762"/>
      <c r="DM335" s="762"/>
      <c r="DN335" s="762"/>
      <c r="DO335" s="762"/>
      <c r="DP335" s="762"/>
      <c r="DQ335" s="762"/>
      <c r="DR335" s="762"/>
      <c r="DS335" s="762"/>
      <c r="DT335" s="762"/>
      <c r="DU335" s="762"/>
      <c r="DV335" s="762"/>
      <c r="DW335" s="762"/>
      <c r="DX335" s="762"/>
      <c r="DY335" s="762"/>
      <c r="DZ335" s="762"/>
      <c r="EA335" s="762"/>
      <c r="EB335" s="762"/>
      <c r="EC335" s="762"/>
      <c r="ED335" s="762"/>
      <c r="EE335" s="762"/>
      <c r="EF335" s="762"/>
      <c r="EG335" s="762"/>
    </row>
    <row r="336" spans="64:137" x14ac:dyDescent="0.25">
      <c r="BL336" s="762"/>
      <c r="BM336" s="762"/>
      <c r="BN336" s="762"/>
      <c r="BO336" s="762"/>
      <c r="BP336" s="762"/>
      <c r="BQ336" s="762"/>
      <c r="BR336" s="762"/>
      <c r="BS336" s="762"/>
      <c r="BT336" s="762"/>
      <c r="BU336" s="762"/>
      <c r="BV336" s="762"/>
      <c r="BW336" s="762"/>
      <c r="BX336" s="762"/>
      <c r="BY336" s="762"/>
      <c r="BZ336" s="762"/>
      <c r="CA336" s="762"/>
      <c r="CB336" s="762"/>
      <c r="CC336" s="762"/>
      <c r="CD336" s="762"/>
      <c r="CE336" s="762"/>
      <c r="CF336" s="762"/>
      <c r="CG336" s="762"/>
      <c r="CH336" s="762"/>
      <c r="CI336" s="762"/>
      <c r="CJ336" s="762"/>
      <c r="CK336" s="762"/>
      <c r="CL336" s="762"/>
      <c r="CM336" s="762"/>
      <c r="CN336" s="762"/>
      <c r="CO336" s="762"/>
      <c r="CP336" s="762"/>
      <c r="CQ336" s="762"/>
      <c r="CR336" s="762"/>
      <c r="CS336" s="762"/>
      <c r="CT336" s="762"/>
      <c r="CU336" s="762"/>
      <c r="CV336" s="762"/>
      <c r="CW336" s="762"/>
      <c r="CX336" s="762"/>
      <c r="CY336" s="762"/>
      <c r="CZ336" s="762"/>
      <c r="DA336" s="762"/>
      <c r="DB336" s="762"/>
      <c r="DC336" s="762"/>
      <c r="DD336" s="762"/>
      <c r="DE336" s="762"/>
      <c r="DF336" s="762"/>
      <c r="DG336" s="762"/>
      <c r="DH336" s="762"/>
      <c r="DI336" s="762"/>
      <c r="DJ336" s="762"/>
      <c r="DK336" s="762"/>
      <c r="DL336" s="762"/>
      <c r="DM336" s="762"/>
      <c r="DN336" s="762"/>
      <c r="DO336" s="762"/>
      <c r="DP336" s="762"/>
      <c r="DQ336" s="762"/>
      <c r="DR336" s="762"/>
      <c r="DS336" s="762"/>
      <c r="DT336" s="762"/>
      <c r="DU336" s="762"/>
      <c r="DV336" s="762"/>
      <c r="DW336" s="762"/>
      <c r="DX336" s="762"/>
      <c r="DY336" s="762"/>
      <c r="DZ336" s="762"/>
      <c r="EA336" s="762"/>
      <c r="EB336" s="762"/>
      <c r="EC336" s="762"/>
      <c r="ED336" s="762"/>
      <c r="EE336" s="762"/>
      <c r="EF336" s="762"/>
      <c r="EG336" s="762"/>
    </row>
    <row r="337" spans="64:137" x14ac:dyDescent="0.25">
      <c r="BL337" s="762"/>
      <c r="BM337" s="762"/>
      <c r="BN337" s="762"/>
      <c r="BO337" s="762"/>
      <c r="BP337" s="762"/>
      <c r="BQ337" s="762"/>
      <c r="BR337" s="762"/>
      <c r="BS337" s="762"/>
      <c r="BT337" s="762"/>
      <c r="BU337" s="762"/>
      <c r="BV337" s="762"/>
      <c r="BW337" s="762"/>
      <c r="BX337" s="762"/>
      <c r="BY337" s="762"/>
      <c r="BZ337" s="762"/>
      <c r="CA337" s="762"/>
      <c r="CB337" s="762"/>
      <c r="CC337" s="762"/>
      <c r="CD337" s="762"/>
      <c r="CE337" s="762"/>
      <c r="CF337" s="762"/>
      <c r="CG337" s="762"/>
      <c r="CH337" s="762"/>
      <c r="CI337" s="762"/>
      <c r="CJ337" s="762"/>
      <c r="CK337" s="762"/>
      <c r="CL337" s="762"/>
      <c r="CM337" s="762"/>
      <c r="CN337" s="762"/>
      <c r="CO337" s="762"/>
      <c r="CP337" s="762"/>
      <c r="CQ337" s="762"/>
      <c r="CR337" s="762"/>
      <c r="CS337" s="762"/>
      <c r="CT337" s="762"/>
      <c r="CU337" s="762"/>
      <c r="CV337" s="762"/>
      <c r="CW337" s="762"/>
      <c r="CX337" s="762"/>
      <c r="CY337" s="762"/>
      <c r="CZ337" s="762"/>
      <c r="DA337" s="762"/>
      <c r="DB337" s="762"/>
      <c r="DC337" s="762"/>
      <c r="DD337" s="762"/>
      <c r="DE337" s="762"/>
      <c r="DF337" s="762"/>
      <c r="DG337" s="762"/>
      <c r="DH337" s="762"/>
      <c r="DI337" s="762"/>
      <c r="DJ337" s="762"/>
      <c r="DK337" s="762"/>
      <c r="DL337" s="762"/>
      <c r="DM337" s="762"/>
      <c r="DN337" s="762"/>
      <c r="DO337" s="762"/>
      <c r="DP337" s="762"/>
      <c r="DQ337" s="762"/>
      <c r="DR337" s="762"/>
      <c r="DS337" s="762"/>
      <c r="DT337" s="762"/>
      <c r="DU337" s="762"/>
      <c r="DV337" s="762"/>
      <c r="DW337" s="762"/>
      <c r="DX337" s="762"/>
      <c r="DY337" s="762"/>
      <c r="DZ337" s="762"/>
      <c r="EA337" s="762"/>
      <c r="EB337" s="762"/>
      <c r="EC337" s="762"/>
      <c r="ED337" s="762"/>
      <c r="EE337" s="762"/>
      <c r="EF337" s="762"/>
      <c r="EG337" s="762"/>
    </row>
    <row r="338" spans="64:137" x14ac:dyDescent="0.25">
      <c r="BL338" s="762"/>
      <c r="BM338" s="762"/>
      <c r="BN338" s="762"/>
      <c r="BO338" s="762"/>
      <c r="BP338" s="762"/>
      <c r="BQ338" s="762"/>
      <c r="BR338" s="762"/>
      <c r="BS338" s="762"/>
      <c r="BT338" s="762"/>
      <c r="BU338" s="762"/>
      <c r="BV338" s="762"/>
      <c r="BW338" s="762"/>
      <c r="BX338" s="762"/>
      <c r="BY338" s="762"/>
      <c r="BZ338" s="762"/>
      <c r="CA338" s="762"/>
      <c r="CB338" s="762"/>
      <c r="CC338" s="762"/>
      <c r="CD338" s="762"/>
      <c r="CE338" s="762"/>
      <c r="CF338" s="762"/>
      <c r="CG338" s="762"/>
      <c r="CH338" s="762"/>
      <c r="CI338" s="762"/>
      <c r="CJ338" s="762"/>
      <c r="CK338" s="762"/>
      <c r="CL338" s="762"/>
      <c r="CM338" s="762"/>
      <c r="CN338" s="762"/>
      <c r="CO338" s="762"/>
      <c r="CP338" s="762"/>
      <c r="CQ338" s="762"/>
      <c r="CR338" s="762"/>
      <c r="CS338" s="762"/>
      <c r="CT338" s="762"/>
      <c r="CU338" s="762"/>
      <c r="CV338" s="762"/>
      <c r="CW338" s="762"/>
      <c r="CX338" s="762"/>
      <c r="CY338" s="762"/>
      <c r="CZ338" s="762"/>
      <c r="DA338" s="762"/>
      <c r="DB338" s="762"/>
      <c r="DC338" s="762"/>
      <c r="DD338" s="762"/>
      <c r="DE338" s="762"/>
      <c r="DF338" s="762"/>
      <c r="DG338" s="762"/>
      <c r="DH338" s="762"/>
      <c r="DI338" s="762"/>
      <c r="DJ338" s="762"/>
      <c r="DK338" s="762"/>
      <c r="DL338" s="762"/>
      <c r="DM338" s="762"/>
      <c r="DN338" s="762"/>
      <c r="DO338" s="762"/>
      <c r="DP338" s="762"/>
      <c r="DQ338" s="762"/>
      <c r="DR338" s="762"/>
      <c r="DS338" s="762"/>
      <c r="DT338" s="762"/>
      <c r="DU338" s="762"/>
      <c r="DV338" s="762"/>
      <c r="DW338" s="762"/>
      <c r="DX338" s="762"/>
      <c r="DY338" s="762"/>
      <c r="DZ338" s="762"/>
      <c r="EA338" s="762"/>
      <c r="EB338" s="762"/>
      <c r="EC338" s="762"/>
      <c r="ED338" s="762"/>
      <c r="EE338" s="762"/>
      <c r="EF338" s="762"/>
      <c r="EG338" s="762"/>
    </row>
    <row r="339" spans="64:137" x14ac:dyDescent="0.25">
      <c r="BL339" s="762"/>
      <c r="BM339" s="762"/>
      <c r="BN339" s="762"/>
      <c r="BO339" s="762"/>
      <c r="BP339" s="762"/>
      <c r="BQ339" s="762"/>
      <c r="BR339" s="762"/>
      <c r="BS339" s="762"/>
      <c r="BT339" s="762"/>
      <c r="BU339" s="762"/>
      <c r="BV339" s="762"/>
      <c r="BW339" s="762"/>
      <c r="BX339" s="762"/>
      <c r="BY339" s="762"/>
      <c r="BZ339" s="762"/>
      <c r="CA339" s="762"/>
      <c r="CB339" s="762"/>
      <c r="CC339" s="762"/>
      <c r="CD339" s="762"/>
      <c r="CE339" s="762"/>
      <c r="CF339" s="762"/>
      <c r="CG339" s="762"/>
      <c r="CH339" s="762"/>
      <c r="CI339" s="762"/>
      <c r="CJ339" s="762"/>
      <c r="CK339" s="762"/>
      <c r="CL339" s="762"/>
      <c r="CM339" s="762"/>
      <c r="CN339" s="762"/>
      <c r="CO339" s="762"/>
      <c r="CP339" s="762"/>
      <c r="CQ339" s="762"/>
      <c r="CR339" s="762"/>
      <c r="CS339" s="762"/>
      <c r="CT339" s="762"/>
      <c r="CU339" s="762"/>
      <c r="CV339" s="762"/>
      <c r="CW339" s="762"/>
      <c r="CX339" s="762"/>
      <c r="CY339" s="762"/>
      <c r="CZ339" s="762"/>
      <c r="DA339" s="762"/>
      <c r="DB339" s="762"/>
      <c r="DC339" s="762"/>
      <c r="DD339" s="762"/>
      <c r="DE339" s="762"/>
      <c r="DF339" s="762"/>
      <c r="DG339" s="762"/>
      <c r="DH339" s="762"/>
      <c r="DI339" s="762"/>
      <c r="DJ339" s="762"/>
      <c r="DK339" s="762"/>
      <c r="DL339" s="762"/>
      <c r="DM339" s="762"/>
      <c r="DN339" s="762"/>
      <c r="DO339" s="762"/>
      <c r="DP339" s="762"/>
      <c r="DQ339" s="762"/>
      <c r="DR339" s="762"/>
      <c r="DS339" s="762"/>
      <c r="DT339" s="762"/>
      <c r="DU339" s="762"/>
      <c r="DV339" s="762"/>
      <c r="DW339" s="762"/>
      <c r="DX339" s="762"/>
      <c r="DY339" s="762"/>
      <c r="DZ339" s="762"/>
      <c r="EA339" s="762"/>
      <c r="EB339" s="762"/>
      <c r="EC339" s="762"/>
      <c r="ED339" s="762"/>
      <c r="EE339" s="762"/>
      <c r="EF339" s="762"/>
      <c r="EG339" s="762"/>
    </row>
    <row r="340" spans="64:137" x14ac:dyDescent="0.25">
      <c r="BL340" s="762"/>
      <c r="BM340" s="762"/>
      <c r="BN340" s="762"/>
      <c r="BO340" s="762"/>
      <c r="BP340" s="762"/>
      <c r="BQ340" s="762"/>
      <c r="BR340" s="762"/>
      <c r="BS340" s="762"/>
      <c r="BT340" s="762"/>
      <c r="BU340" s="762"/>
      <c r="BV340" s="762"/>
      <c r="BW340" s="762"/>
      <c r="BX340" s="762"/>
      <c r="BY340" s="762"/>
      <c r="BZ340" s="762"/>
      <c r="CA340" s="762"/>
      <c r="CB340" s="762"/>
      <c r="CC340" s="762"/>
      <c r="CD340" s="762"/>
      <c r="CE340" s="762"/>
      <c r="CF340" s="762"/>
      <c r="CG340" s="762"/>
      <c r="CH340" s="762"/>
      <c r="CI340" s="762"/>
      <c r="CJ340" s="762"/>
      <c r="CK340" s="762"/>
      <c r="CL340" s="762"/>
      <c r="CM340" s="762"/>
      <c r="CN340" s="762"/>
      <c r="CO340" s="762"/>
      <c r="CP340" s="762"/>
      <c r="CQ340" s="762"/>
      <c r="CR340" s="762"/>
      <c r="CS340" s="762"/>
      <c r="CT340" s="762"/>
      <c r="CU340" s="762"/>
      <c r="CV340" s="762"/>
      <c r="CW340" s="762"/>
      <c r="CX340" s="762"/>
      <c r="CY340" s="762"/>
      <c r="CZ340" s="762"/>
      <c r="DA340" s="762"/>
      <c r="DB340" s="762"/>
      <c r="DC340" s="762"/>
      <c r="DD340" s="762"/>
      <c r="DE340" s="762"/>
      <c r="DF340" s="762"/>
      <c r="DG340" s="762"/>
      <c r="DH340" s="762"/>
      <c r="DI340" s="762"/>
      <c r="DJ340" s="762"/>
      <c r="DK340" s="762"/>
      <c r="DL340" s="762"/>
      <c r="DM340" s="762"/>
      <c r="DN340" s="762"/>
      <c r="DO340" s="762"/>
      <c r="DP340" s="762"/>
      <c r="DQ340" s="762"/>
      <c r="DR340" s="762"/>
      <c r="DS340" s="762"/>
      <c r="DT340" s="762"/>
      <c r="DU340" s="762"/>
      <c r="DV340" s="762"/>
      <c r="DW340" s="762"/>
      <c r="DX340" s="762"/>
      <c r="DY340" s="762"/>
      <c r="DZ340" s="762"/>
      <c r="EA340" s="762"/>
      <c r="EB340" s="762"/>
      <c r="EC340" s="762"/>
      <c r="ED340" s="762"/>
      <c r="EE340" s="762"/>
      <c r="EF340" s="762"/>
      <c r="EG340" s="762"/>
    </row>
    <row r="341" spans="64:137" x14ac:dyDescent="0.25">
      <c r="BL341" s="762"/>
      <c r="BM341" s="762"/>
      <c r="BN341" s="762"/>
      <c r="BO341" s="762"/>
      <c r="BP341" s="762"/>
      <c r="BQ341" s="762"/>
      <c r="BR341" s="762"/>
      <c r="BS341" s="762"/>
      <c r="BT341" s="762"/>
      <c r="BU341" s="762"/>
      <c r="BV341" s="762"/>
      <c r="BW341" s="762"/>
      <c r="BX341" s="762"/>
      <c r="BY341" s="762"/>
      <c r="BZ341" s="762"/>
      <c r="CA341" s="762"/>
      <c r="CB341" s="762"/>
      <c r="CC341" s="762"/>
      <c r="CD341" s="762"/>
      <c r="CE341" s="762"/>
      <c r="CF341" s="762"/>
      <c r="CG341" s="762"/>
      <c r="CH341" s="762"/>
      <c r="CI341" s="762"/>
      <c r="CJ341" s="762"/>
      <c r="CK341" s="762"/>
      <c r="CL341" s="762"/>
      <c r="CM341" s="762"/>
      <c r="CN341" s="762"/>
      <c r="CO341" s="762"/>
      <c r="CP341" s="762"/>
      <c r="CQ341" s="762"/>
      <c r="CR341" s="762"/>
      <c r="CS341" s="762"/>
      <c r="CT341" s="762"/>
      <c r="CU341" s="762"/>
      <c r="CV341" s="762"/>
      <c r="CW341" s="762"/>
      <c r="CX341" s="762"/>
      <c r="CY341" s="762"/>
      <c r="CZ341" s="762"/>
      <c r="DA341" s="762"/>
      <c r="DB341" s="762"/>
      <c r="DC341" s="762"/>
      <c r="DD341" s="762"/>
      <c r="DE341" s="762"/>
      <c r="DF341" s="762"/>
      <c r="DG341" s="762"/>
      <c r="DH341" s="762"/>
      <c r="DI341" s="762"/>
      <c r="DJ341" s="762"/>
      <c r="DK341" s="762"/>
      <c r="DL341" s="762"/>
      <c r="DM341" s="762"/>
      <c r="DN341" s="762"/>
      <c r="DO341" s="762"/>
      <c r="DP341" s="762"/>
      <c r="DQ341" s="762"/>
      <c r="DR341" s="762"/>
      <c r="DS341" s="762"/>
      <c r="DT341" s="762"/>
      <c r="DU341" s="762"/>
      <c r="DV341" s="762"/>
      <c r="DW341" s="762"/>
      <c r="DX341" s="762"/>
      <c r="DY341" s="762"/>
      <c r="DZ341" s="762"/>
      <c r="EA341" s="762"/>
      <c r="EB341" s="762"/>
      <c r="EC341" s="762"/>
      <c r="ED341" s="762"/>
      <c r="EE341" s="762"/>
      <c r="EF341" s="762"/>
      <c r="EG341" s="762"/>
    </row>
    <row r="342" spans="64:137" x14ac:dyDescent="0.25">
      <c r="BL342" s="762"/>
      <c r="BM342" s="762"/>
      <c r="BN342" s="762"/>
      <c r="BO342" s="762"/>
      <c r="BP342" s="762"/>
      <c r="BQ342" s="762"/>
      <c r="BR342" s="762"/>
      <c r="BS342" s="762"/>
      <c r="BT342" s="762"/>
      <c r="BU342" s="762"/>
      <c r="BV342" s="762"/>
      <c r="BW342" s="762"/>
      <c r="BX342" s="762"/>
      <c r="BY342" s="762"/>
      <c r="BZ342" s="762"/>
      <c r="CA342" s="762"/>
      <c r="CB342" s="762"/>
      <c r="CC342" s="762"/>
      <c r="CD342" s="762"/>
      <c r="CE342" s="762"/>
      <c r="CF342" s="762"/>
      <c r="CG342" s="762"/>
      <c r="CH342" s="762"/>
      <c r="CI342" s="762"/>
      <c r="CJ342" s="762"/>
      <c r="CK342" s="762"/>
      <c r="CL342" s="762"/>
      <c r="CM342" s="762"/>
      <c r="CN342" s="762"/>
      <c r="CO342" s="762"/>
      <c r="CP342" s="762"/>
      <c r="CQ342" s="762"/>
      <c r="CR342" s="762"/>
      <c r="CS342" s="762"/>
      <c r="CT342" s="762"/>
      <c r="CU342" s="762"/>
      <c r="CV342" s="762"/>
      <c r="CW342" s="762"/>
      <c r="CX342" s="762"/>
      <c r="CY342" s="762"/>
      <c r="CZ342" s="762"/>
      <c r="DA342" s="762"/>
      <c r="DB342" s="762"/>
      <c r="DC342" s="762"/>
      <c r="DD342" s="762"/>
      <c r="DE342" s="762"/>
      <c r="DF342" s="762"/>
      <c r="DG342" s="762"/>
      <c r="DH342" s="762"/>
      <c r="DI342" s="762"/>
      <c r="DJ342" s="762"/>
      <c r="DK342" s="762"/>
      <c r="DL342" s="762"/>
      <c r="DM342" s="762"/>
      <c r="DN342" s="762"/>
      <c r="DO342" s="762"/>
      <c r="DP342" s="762"/>
      <c r="DQ342" s="762"/>
      <c r="DR342" s="762"/>
      <c r="DS342" s="762"/>
      <c r="DT342" s="762"/>
      <c r="DU342" s="762"/>
      <c r="DV342" s="762"/>
      <c r="DW342" s="762"/>
      <c r="DX342" s="762"/>
      <c r="DY342" s="762"/>
      <c r="DZ342" s="762"/>
      <c r="EA342" s="762"/>
      <c r="EB342" s="762"/>
      <c r="EC342" s="762"/>
      <c r="ED342" s="762"/>
      <c r="EE342" s="762"/>
      <c r="EF342" s="762"/>
      <c r="EG342" s="762"/>
    </row>
    <row r="343" spans="64:137" x14ac:dyDescent="0.25">
      <c r="BL343" s="762"/>
      <c r="BM343" s="762"/>
      <c r="BN343" s="762"/>
      <c r="BO343" s="762"/>
      <c r="BP343" s="762"/>
      <c r="BQ343" s="762"/>
      <c r="BR343" s="762"/>
      <c r="BS343" s="762"/>
      <c r="BT343" s="762"/>
      <c r="BU343" s="762"/>
      <c r="BV343" s="762"/>
      <c r="BW343" s="762"/>
      <c r="BX343" s="762"/>
      <c r="BY343" s="762"/>
      <c r="BZ343" s="762"/>
      <c r="CA343" s="762"/>
      <c r="CB343" s="762"/>
      <c r="CC343" s="762"/>
      <c r="CD343" s="762"/>
      <c r="CE343" s="762"/>
      <c r="CF343" s="762"/>
      <c r="CG343" s="762"/>
      <c r="CH343" s="762"/>
      <c r="CI343" s="762"/>
      <c r="CJ343" s="762"/>
      <c r="CK343" s="762"/>
      <c r="CL343" s="762"/>
      <c r="CM343" s="762"/>
      <c r="CN343" s="762"/>
      <c r="CO343" s="762"/>
      <c r="CP343" s="762"/>
      <c r="CQ343" s="762"/>
      <c r="CR343" s="762"/>
      <c r="CS343" s="762"/>
      <c r="CT343" s="762"/>
      <c r="CU343" s="762"/>
      <c r="CV343" s="762"/>
      <c r="CW343" s="762"/>
      <c r="CX343" s="762"/>
      <c r="CY343" s="762"/>
      <c r="CZ343" s="762"/>
      <c r="DA343" s="762"/>
      <c r="DB343" s="762"/>
      <c r="DC343" s="762"/>
      <c r="DD343" s="762"/>
      <c r="DE343" s="762"/>
      <c r="DF343" s="762"/>
      <c r="DG343" s="762"/>
      <c r="DH343" s="762"/>
      <c r="DI343" s="762"/>
      <c r="DJ343" s="762"/>
      <c r="DK343" s="762"/>
      <c r="DL343" s="762"/>
      <c r="DM343" s="762"/>
      <c r="DN343" s="762"/>
      <c r="DO343" s="762"/>
      <c r="DP343" s="762"/>
      <c r="DQ343" s="762"/>
      <c r="DR343" s="762"/>
      <c r="DS343" s="762"/>
      <c r="DT343" s="762"/>
      <c r="DU343" s="762"/>
      <c r="DV343" s="762"/>
      <c r="DW343" s="762"/>
      <c r="DX343" s="762"/>
      <c r="DY343" s="762"/>
      <c r="DZ343" s="762"/>
      <c r="EA343" s="762"/>
      <c r="EB343" s="762"/>
      <c r="EC343" s="762"/>
      <c r="ED343" s="762"/>
      <c r="EE343" s="762"/>
      <c r="EF343" s="762"/>
      <c r="EG343" s="762"/>
    </row>
    <row r="344" spans="64:137" x14ac:dyDescent="0.25">
      <c r="BL344" s="762"/>
      <c r="BM344" s="762"/>
      <c r="BN344" s="762"/>
      <c r="BO344" s="762"/>
      <c r="BP344" s="762"/>
      <c r="BQ344" s="762"/>
      <c r="BR344" s="762"/>
      <c r="BS344" s="762"/>
      <c r="BT344" s="762"/>
      <c r="BU344" s="762"/>
      <c r="BV344" s="762"/>
      <c r="BW344" s="762"/>
      <c r="BX344" s="762"/>
      <c r="BY344" s="762"/>
      <c r="BZ344" s="762"/>
      <c r="CA344" s="762"/>
      <c r="CB344" s="762"/>
      <c r="CC344" s="762"/>
      <c r="CD344" s="762"/>
      <c r="CE344" s="762"/>
      <c r="CF344" s="762"/>
      <c r="CG344" s="762"/>
      <c r="CH344" s="762"/>
      <c r="CI344" s="762"/>
      <c r="CJ344" s="762"/>
      <c r="CK344" s="762"/>
      <c r="CL344" s="762"/>
      <c r="CM344" s="762"/>
      <c r="CN344" s="762"/>
      <c r="CO344" s="762"/>
      <c r="CP344" s="762"/>
      <c r="CQ344" s="762"/>
      <c r="CR344" s="762"/>
      <c r="CS344" s="762"/>
      <c r="CT344" s="762"/>
      <c r="CU344" s="762"/>
      <c r="CV344" s="762"/>
      <c r="CW344" s="762"/>
      <c r="CX344" s="762"/>
      <c r="CY344" s="762"/>
      <c r="CZ344" s="762"/>
      <c r="DA344" s="762"/>
      <c r="DB344" s="762"/>
      <c r="DC344" s="762"/>
      <c r="DD344" s="762"/>
      <c r="DE344" s="762"/>
      <c r="DF344" s="762"/>
      <c r="DG344" s="762"/>
      <c r="DH344" s="762"/>
      <c r="DI344" s="762"/>
      <c r="DJ344" s="762"/>
      <c r="DK344" s="762"/>
      <c r="DL344" s="762"/>
      <c r="DM344" s="762"/>
      <c r="DN344" s="762"/>
      <c r="DO344" s="762"/>
      <c r="DP344" s="762"/>
      <c r="DQ344" s="762"/>
      <c r="DR344" s="762"/>
      <c r="DS344" s="762"/>
      <c r="DT344" s="762"/>
      <c r="DU344" s="762"/>
      <c r="DV344" s="762"/>
      <c r="DW344" s="762"/>
      <c r="DX344" s="762"/>
      <c r="DY344" s="762"/>
      <c r="DZ344" s="762"/>
      <c r="EA344" s="762"/>
      <c r="EB344" s="762"/>
      <c r="EC344" s="762"/>
      <c r="ED344" s="762"/>
      <c r="EE344" s="762"/>
      <c r="EF344" s="762"/>
      <c r="EG344" s="762"/>
    </row>
    <row r="345" spans="64:137" x14ac:dyDescent="0.25">
      <c r="BL345" s="762"/>
      <c r="BM345" s="762"/>
      <c r="BN345" s="762"/>
      <c r="BO345" s="762"/>
      <c r="BP345" s="762"/>
      <c r="BQ345" s="762"/>
      <c r="BR345" s="762"/>
      <c r="BS345" s="762"/>
      <c r="BT345" s="762"/>
      <c r="BU345" s="762"/>
      <c r="BV345" s="762"/>
      <c r="BW345" s="762"/>
      <c r="BX345" s="762"/>
      <c r="BY345" s="762"/>
      <c r="BZ345" s="762"/>
      <c r="CA345" s="762"/>
      <c r="CB345" s="762"/>
      <c r="CC345" s="762"/>
      <c r="CD345" s="762"/>
      <c r="CE345" s="762"/>
      <c r="CF345" s="762"/>
      <c r="CG345" s="762"/>
      <c r="CH345" s="762"/>
      <c r="CI345" s="762"/>
      <c r="CJ345" s="762"/>
      <c r="CK345" s="762"/>
      <c r="CL345" s="762"/>
      <c r="CM345" s="762"/>
      <c r="CN345" s="762"/>
      <c r="CO345" s="762"/>
      <c r="CP345" s="762"/>
      <c r="CQ345" s="762"/>
      <c r="CR345" s="762"/>
      <c r="CS345" s="762"/>
      <c r="CT345" s="762"/>
      <c r="CU345" s="762"/>
      <c r="CV345" s="762"/>
      <c r="CW345" s="762"/>
      <c r="CX345" s="762"/>
      <c r="CY345" s="762"/>
      <c r="CZ345" s="762"/>
      <c r="DA345" s="762"/>
      <c r="DB345" s="762"/>
      <c r="DC345" s="762"/>
      <c r="DD345" s="762"/>
      <c r="DE345" s="762"/>
      <c r="DF345" s="762"/>
      <c r="DG345" s="762"/>
      <c r="DH345" s="762"/>
      <c r="DI345" s="762"/>
      <c r="DJ345" s="762"/>
      <c r="DK345" s="762"/>
      <c r="DL345" s="762"/>
      <c r="DM345" s="762"/>
      <c r="DN345" s="762"/>
      <c r="DO345" s="762"/>
      <c r="DP345" s="762"/>
      <c r="DQ345" s="762"/>
      <c r="DR345" s="762"/>
      <c r="DS345" s="762"/>
      <c r="DT345" s="762"/>
      <c r="DU345" s="762"/>
      <c r="DV345" s="762"/>
      <c r="DW345" s="762"/>
      <c r="DX345" s="762"/>
      <c r="DY345" s="762"/>
      <c r="DZ345" s="762"/>
      <c r="EA345" s="762"/>
      <c r="EB345" s="762"/>
      <c r="EC345" s="762"/>
      <c r="ED345" s="762"/>
      <c r="EE345" s="762"/>
      <c r="EF345" s="762"/>
      <c r="EG345" s="762"/>
    </row>
    <row r="346" spans="64:137" x14ac:dyDescent="0.25">
      <c r="BL346" s="762"/>
      <c r="BM346" s="762"/>
      <c r="BN346" s="762"/>
      <c r="BO346" s="762"/>
      <c r="BP346" s="762"/>
      <c r="BQ346" s="762"/>
      <c r="BR346" s="762"/>
      <c r="BS346" s="762"/>
      <c r="BT346" s="762"/>
      <c r="BU346" s="762"/>
      <c r="BV346" s="762"/>
      <c r="BW346" s="762"/>
      <c r="BX346" s="762"/>
      <c r="BY346" s="762"/>
      <c r="BZ346" s="762"/>
      <c r="CA346" s="762"/>
      <c r="CB346" s="762"/>
      <c r="CC346" s="762"/>
      <c r="CD346" s="762"/>
      <c r="CE346" s="762"/>
      <c r="CF346" s="762"/>
      <c r="CG346" s="762"/>
      <c r="CH346" s="762"/>
      <c r="CI346" s="762"/>
      <c r="CJ346" s="762"/>
      <c r="CK346" s="762"/>
      <c r="CL346" s="762"/>
      <c r="CM346" s="762"/>
      <c r="CN346" s="762"/>
      <c r="CO346" s="762"/>
      <c r="CP346" s="762"/>
      <c r="CQ346" s="762"/>
      <c r="CR346" s="762"/>
      <c r="CS346" s="762"/>
      <c r="CT346" s="762"/>
      <c r="CU346" s="762"/>
      <c r="CV346" s="762"/>
      <c r="CW346" s="762"/>
      <c r="CX346" s="762"/>
      <c r="CY346" s="762"/>
      <c r="CZ346" s="762"/>
      <c r="DA346" s="762"/>
      <c r="DB346" s="762"/>
      <c r="DC346" s="762"/>
      <c r="DD346" s="762"/>
      <c r="DE346" s="762"/>
      <c r="DF346" s="762"/>
      <c r="DG346" s="762"/>
      <c r="DH346" s="762"/>
      <c r="DI346" s="762"/>
      <c r="DJ346" s="762"/>
      <c r="DK346" s="762"/>
      <c r="DL346" s="762"/>
      <c r="DM346" s="762"/>
      <c r="DN346" s="762"/>
      <c r="DO346" s="762"/>
      <c r="DP346" s="762"/>
      <c r="DQ346" s="762"/>
      <c r="DR346" s="762"/>
      <c r="DS346" s="762"/>
      <c r="DT346" s="762"/>
      <c r="DU346" s="762"/>
      <c r="DV346" s="762"/>
      <c r="DW346" s="762"/>
      <c r="DX346" s="762"/>
      <c r="DY346" s="762"/>
      <c r="DZ346" s="762"/>
      <c r="EA346" s="762"/>
      <c r="EB346" s="762"/>
      <c r="EC346" s="762"/>
      <c r="ED346" s="762"/>
      <c r="EE346" s="762"/>
      <c r="EF346" s="762"/>
      <c r="EG346" s="762"/>
    </row>
    <row r="347" spans="64:137" x14ac:dyDescent="0.25">
      <c r="BL347" s="762"/>
      <c r="BM347" s="762"/>
      <c r="BN347" s="762"/>
      <c r="BO347" s="762"/>
      <c r="BP347" s="762"/>
      <c r="BQ347" s="762"/>
      <c r="BR347" s="762"/>
      <c r="BS347" s="762"/>
      <c r="BT347" s="762"/>
      <c r="BU347" s="762"/>
      <c r="BV347" s="762"/>
      <c r="BW347" s="762"/>
      <c r="BX347" s="762"/>
      <c r="BY347" s="762"/>
      <c r="BZ347" s="762"/>
      <c r="CA347" s="762"/>
      <c r="CB347" s="762"/>
      <c r="CC347" s="762"/>
      <c r="CD347" s="762"/>
      <c r="CE347" s="762"/>
      <c r="CF347" s="762"/>
      <c r="CG347" s="762"/>
      <c r="CH347" s="762"/>
      <c r="CI347" s="762"/>
      <c r="CJ347" s="762"/>
      <c r="CK347" s="762"/>
      <c r="CL347" s="762"/>
      <c r="CM347" s="762"/>
      <c r="CN347" s="762"/>
      <c r="CO347" s="762"/>
      <c r="CP347" s="762"/>
      <c r="CQ347" s="762"/>
      <c r="CR347" s="762"/>
      <c r="CS347" s="762"/>
      <c r="CT347" s="762"/>
      <c r="CU347" s="762"/>
      <c r="CV347" s="762"/>
      <c r="CW347" s="762"/>
      <c r="CX347" s="762"/>
      <c r="CY347" s="762"/>
      <c r="CZ347" s="762"/>
      <c r="DA347" s="762"/>
      <c r="DB347" s="762"/>
      <c r="DC347" s="762"/>
      <c r="DD347" s="762"/>
      <c r="DE347" s="762"/>
      <c r="DF347" s="762"/>
      <c r="DG347" s="762"/>
      <c r="DH347" s="762"/>
      <c r="DI347" s="762"/>
      <c r="DJ347" s="762"/>
      <c r="DK347" s="762"/>
      <c r="DL347" s="762"/>
      <c r="DM347" s="762"/>
      <c r="DN347" s="762"/>
      <c r="DO347" s="762"/>
      <c r="DP347" s="762"/>
      <c r="DQ347" s="762"/>
      <c r="DR347" s="762"/>
      <c r="DS347" s="762"/>
      <c r="DT347" s="762"/>
      <c r="DU347" s="762"/>
      <c r="DV347" s="762"/>
      <c r="DW347" s="762"/>
      <c r="DX347" s="762"/>
      <c r="DY347" s="762"/>
      <c r="DZ347" s="762"/>
      <c r="EA347" s="762"/>
      <c r="EB347" s="762"/>
      <c r="EC347" s="762"/>
      <c r="ED347" s="762"/>
      <c r="EE347" s="762"/>
      <c r="EF347" s="762"/>
      <c r="EG347" s="762"/>
    </row>
    <row r="348" spans="64:137" x14ac:dyDescent="0.25">
      <c r="BL348" s="762"/>
      <c r="BM348" s="762"/>
      <c r="BN348" s="762"/>
      <c r="BO348" s="762"/>
      <c r="BP348" s="762"/>
      <c r="BQ348" s="762"/>
      <c r="BR348" s="762"/>
      <c r="BS348" s="762"/>
      <c r="BT348" s="762"/>
      <c r="BU348" s="762"/>
      <c r="BV348" s="762"/>
      <c r="BW348" s="762"/>
      <c r="BX348" s="762"/>
      <c r="BY348" s="762"/>
      <c r="BZ348" s="762"/>
      <c r="CA348" s="762"/>
      <c r="CB348" s="762"/>
      <c r="CC348" s="762"/>
      <c r="CD348" s="762"/>
      <c r="CE348" s="762"/>
      <c r="CF348" s="762"/>
      <c r="CG348" s="762"/>
      <c r="CH348" s="762"/>
      <c r="CI348" s="762"/>
      <c r="CJ348" s="762"/>
      <c r="CK348" s="762"/>
      <c r="CL348" s="762"/>
      <c r="CM348" s="762"/>
      <c r="CN348" s="762"/>
      <c r="CO348" s="762"/>
      <c r="CP348" s="762"/>
      <c r="CQ348" s="762"/>
      <c r="CR348" s="762"/>
      <c r="CS348" s="762"/>
      <c r="CT348" s="762"/>
      <c r="CU348" s="762"/>
      <c r="CV348" s="762"/>
      <c r="CW348" s="762"/>
      <c r="CX348" s="762"/>
      <c r="CY348" s="762"/>
      <c r="CZ348" s="762"/>
      <c r="DA348" s="762"/>
      <c r="DB348" s="762"/>
      <c r="DC348" s="762"/>
      <c r="DD348" s="762"/>
      <c r="DE348" s="762"/>
      <c r="DF348" s="762"/>
      <c r="DG348" s="762"/>
      <c r="DH348" s="762"/>
      <c r="DI348" s="762"/>
      <c r="DJ348" s="762"/>
      <c r="DK348" s="762"/>
      <c r="DL348" s="762"/>
      <c r="DM348" s="762"/>
      <c r="DN348" s="762"/>
      <c r="DO348" s="762"/>
      <c r="DP348" s="762"/>
      <c r="DQ348" s="762"/>
      <c r="DR348" s="762"/>
      <c r="DS348" s="762"/>
      <c r="DT348" s="762"/>
      <c r="DU348" s="762"/>
      <c r="DV348" s="762"/>
      <c r="DW348" s="762"/>
      <c r="DX348" s="762"/>
      <c r="DY348" s="762"/>
      <c r="DZ348" s="762"/>
      <c r="EA348" s="762"/>
      <c r="EB348" s="762"/>
      <c r="EC348" s="762"/>
      <c r="ED348" s="762"/>
      <c r="EE348" s="762"/>
      <c r="EF348" s="762"/>
      <c r="EG348" s="762"/>
    </row>
    <row r="349" spans="64:137" x14ac:dyDescent="0.25">
      <c r="BL349" s="762"/>
      <c r="BM349" s="762"/>
      <c r="BN349" s="762"/>
      <c r="BO349" s="762"/>
      <c r="BP349" s="762"/>
      <c r="BQ349" s="762"/>
      <c r="BR349" s="762"/>
      <c r="BS349" s="762"/>
      <c r="BT349" s="762"/>
      <c r="BU349" s="762"/>
      <c r="BV349" s="762"/>
      <c r="BW349" s="762"/>
      <c r="BX349" s="762"/>
      <c r="BY349" s="762"/>
      <c r="BZ349" s="762"/>
      <c r="CA349" s="762"/>
      <c r="CB349" s="762"/>
      <c r="CC349" s="762"/>
      <c r="CD349" s="762"/>
      <c r="CE349" s="762"/>
      <c r="CF349" s="762"/>
      <c r="CG349" s="762"/>
      <c r="CH349" s="762"/>
      <c r="CI349" s="762"/>
      <c r="CJ349" s="762"/>
      <c r="CK349" s="762"/>
      <c r="CL349" s="762"/>
      <c r="CM349" s="762"/>
      <c r="CN349" s="762"/>
      <c r="CO349" s="762"/>
      <c r="CP349" s="762"/>
      <c r="CQ349" s="762"/>
      <c r="CR349" s="762"/>
      <c r="CS349" s="762"/>
      <c r="CT349" s="762"/>
      <c r="CU349" s="762"/>
      <c r="CV349" s="762"/>
      <c r="CW349" s="762"/>
      <c r="CX349" s="762"/>
      <c r="CY349" s="762"/>
      <c r="CZ349" s="762"/>
      <c r="DA349" s="762"/>
      <c r="DB349" s="762"/>
      <c r="DC349" s="762"/>
      <c r="DD349" s="762"/>
      <c r="DE349" s="762"/>
      <c r="DF349" s="762"/>
      <c r="DG349" s="762"/>
      <c r="DH349" s="762"/>
      <c r="DI349" s="762"/>
      <c r="DJ349" s="762"/>
      <c r="DK349" s="762"/>
      <c r="DL349" s="762"/>
      <c r="DM349" s="762"/>
      <c r="DN349" s="762"/>
      <c r="DO349" s="762"/>
      <c r="DP349" s="762"/>
      <c r="DQ349" s="762"/>
      <c r="DR349" s="762"/>
      <c r="DS349" s="762"/>
      <c r="DT349" s="762"/>
      <c r="DU349" s="762"/>
      <c r="DV349" s="762"/>
      <c r="DW349" s="762"/>
      <c r="DX349" s="762"/>
      <c r="DY349" s="762"/>
      <c r="DZ349" s="762"/>
      <c r="EA349" s="762"/>
      <c r="EB349" s="762"/>
      <c r="EC349" s="762"/>
      <c r="ED349" s="762"/>
      <c r="EE349" s="762"/>
      <c r="EF349" s="762"/>
      <c r="EG349" s="762"/>
    </row>
    <row r="350" spans="64:137" x14ac:dyDescent="0.25">
      <c r="BL350" s="762"/>
      <c r="BM350" s="762"/>
      <c r="BN350" s="762"/>
      <c r="BO350" s="762"/>
      <c r="BP350" s="762"/>
      <c r="BQ350" s="762"/>
      <c r="BR350" s="762"/>
      <c r="BS350" s="762"/>
      <c r="BT350" s="762"/>
      <c r="BU350" s="762"/>
      <c r="BV350" s="762"/>
      <c r="BW350" s="762"/>
      <c r="BX350" s="762"/>
      <c r="BY350" s="762"/>
      <c r="BZ350" s="762"/>
      <c r="CA350" s="762"/>
      <c r="CB350" s="762"/>
      <c r="CC350" s="762"/>
      <c r="CD350" s="762"/>
      <c r="CE350" s="762"/>
      <c r="CF350" s="762"/>
      <c r="CG350" s="762"/>
      <c r="CH350" s="762"/>
      <c r="CI350" s="762"/>
      <c r="CJ350" s="762"/>
      <c r="CK350" s="762"/>
      <c r="CL350" s="762"/>
      <c r="CM350" s="762"/>
      <c r="CN350" s="762"/>
      <c r="CO350" s="762"/>
      <c r="CP350" s="762"/>
      <c r="CQ350" s="762"/>
      <c r="CR350" s="762"/>
      <c r="CS350" s="762"/>
      <c r="CT350" s="762"/>
      <c r="CU350" s="762"/>
      <c r="CV350" s="762"/>
      <c r="CW350" s="762"/>
      <c r="CX350" s="762"/>
      <c r="CY350" s="762"/>
      <c r="CZ350" s="762"/>
      <c r="DA350" s="762"/>
      <c r="DB350" s="762"/>
      <c r="DC350" s="762"/>
      <c r="DD350" s="762"/>
      <c r="DE350" s="762"/>
      <c r="DF350" s="762"/>
      <c r="DG350" s="762"/>
      <c r="DH350" s="762"/>
      <c r="DI350" s="762"/>
      <c r="DJ350" s="762"/>
      <c r="DK350" s="762"/>
      <c r="DL350" s="762"/>
      <c r="DM350" s="762"/>
      <c r="DN350" s="762"/>
      <c r="DO350" s="762"/>
      <c r="DP350" s="762"/>
      <c r="DQ350" s="762"/>
      <c r="DR350" s="762"/>
      <c r="DS350" s="762"/>
      <c r="DT350" s="762"/>
      <c r="DU350" s="762"/>
      <c r="DV350" s="762"/>
      <c r="DW350" s="762"/>
      <c r="DX350" s="762"/>
      <c r="DY350" s="762"/>
      <c r="DZ350" s="762"/>
      <c r="EA350" s="762"/>
      <c r="EB350" s="762"/>
      <c r="EC350" s="762"/>
      <c r="ED350" s="762"/>
      <c r="EE350" s="762"/>
      <c r="EF350" s="762"/>
      <c r="EG350" s="762"/>
    </row>
    <row r="351" spans="64:137" x14ac:dyDescent="0.25">
      <c r="BL351" s="762"/>
      <c r="BM351" s="762"/>
      <c r="BN351" s="762"/>
      <c r="BO351" s="762"/>
      <c r="BP351" s="762"/>
      <c r="BQ351" s="762"/>
      <c r="BR351" s="762"/>
      <c r="BS351" s="762"/>
      <c r="BT351" s="762"/>
      <c r="BU351" s="762"/>
      <c r="BV351" s="762"/>
      <c r="BW351" s="762"/>
      <c r="BX351" s="762"/>
      <c r="BY351" s="762"/>
      <c r="BZ351" s="762"/>
      <c r="CA351" s="762"/>
      <c r="CB351" s="762"/>
      <c r="CC351" s="762"/>
      <c r="CD351" s="762"/>
      <c r="CE351" s="762"/>
      <c r="CF351" s="762"/>
      <c r="CG351" s="762"/>
      <c r="CH351" s="762"/>
      <c r="CI351" s="762"/>
      <c r="CJ351" s="762"/>
      <c r="CK351" s="762"/>
      <c r="CL351" s="762"/>
      <c r="CM351" s="762"/>
      <c r="CN351" s="762"/>
      <c r="CO351" s="762"/>
      <c r="CP351" s="762"/>
      <c r="CQ351" s="762"/>
      <c r="CR351" s="762"/>
      <c r="CS351" s="762"/>
      <c r="CT351" s="762"/>
      <c r="CU351" s="762"/>
      <c r="CV351" s="762"/>
      <c r="CW351" s="762"/>
      <c r="CX351" s="762"/>
      <c r="CY351" s="762"/>
      <c r="CZ351" s="762"/>
      <c r="DA351" s="762"/>
      <c r="DB351" s="762"/>
      <c r="DC351" s="762"/>
      <c r="DD351" s="762"/>
      <c r="DE351" s="762"/>
      <c r="DF351" s="762"/>
      <c r="DG351" s="762"/>
      <c r="DH351" s="762"/>
      <c r="DI351" s="762"/>
      <c r="DJ351" s="762"/>
      <c r="DK351" s="762"/>
      <c r="DL351" s="762"/>
      <c r="DM351" s="762"/>
      <c r="DN351" s="762"/>
      <c r="DO351" s="762"/>
      <c r="DP351" s="762"/>
      <c r="DQ351" s="762"/>
      <c r="DR351" s="762"/>
      <c r="DS351" s="762"/>
      <c r="DT351" s="762"/>
      <c r="DU351" s="762"/>
      <c r="DV351" s="762"/>
      <c r="DW351" s="762"/>
      <c r="DX351" s="762"/>
      <c r="DY351" s="762"/>
      <c r="DZ351" s="762"/>
      <c r="EA351" s="762"/>
      <c r="EB351" s="762"/>
      <c r="EC351" s="762"/>
      <c r="ED351" s="762"/>
      <c r="EE351" s="762"/>
      <c r="EF351" s="762"/>
      <c r="EG351" s="762"/>
    </row>
    <row r="352" spans="64:137" x14ac:dyDescent="0.25">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2"/>
      <c r="CI352" s="762"/>
      <c r="CJ352" s="762"/>
      <c r="CK352" s="762"/>
      <c r="CL352" s="762"/>
      <c r="CM352" s="762"/>
      <c r="CN352" s="762"/>
      <c r="CO352" s="762"/>
      <c r="CP352" s="762"/>
      <c r="CQ352" s="762"/>
      <c r="CR352" s="762"/>
      <c r="CS352" s="762"/>
      <c r="CT352" s="762"/>
      <c r="CU352" s="762"/>
      <c r="CV352" s="762"/>
      <c r="CW352" s="762"/>
      <c r="CX352" s="762"/>
      <c r="CY352" s="762"/>
      <c r="CZ352" s="762"/>
      <c r="DA352" s="762"/>
      <c r="DB352" s="762"/>
      <c r="DC352" s="762"/>
      <c r="DD352" s="762"/>
      <c r="DE352" s="762"/>
      <c r="DF352" s="762"/>
      <c r="DG352" s="762"/>
      <c r="DH352" s="762"/>
      <c r="DI352" s="762"/>
      <c r="DJ352" s="762"/>
      <c r="DK352" s="762"/>
      <c r="DL352" s="762"/>
      <c r="DM352" s="762"/>
      <c r="DN352" s="762"/>
      <c r="DO352" s="762"/>
      <c r="DP352" s="762"/>
      <c r="DQ352" s="762"/>
      <c r="DR352" s="762"/>
      <c r="DS352" s="762"/>
      <c r="DT352" s="762"/>
      <c r="DU352" s="762"/>
      <c r="DV352" s="762"/>
      <c r="DW352" s="762"/>
      <c r="DX352" s="762"/>
      <c r="DY352" s="762"/>
      <c r="DZ352" s="762"/>
      <c r="EA352" s="762"/>
      <c r="EB352" s="762"/>
      <c r="EC352" s="762"/>
      <c r="ED352" s="762"/>
      <c r="EE352" s="762"/>
      <c r="EF352" s="762"/>
      <c r="EG352" s="762"/>
    </row>
    <row r="353" spans="64:137" x14ac:dyDescent="0.25">
      <c r="BL353" s="762"/>
      <c r="BM353" s="762"/>
      <c r="BN353" s="762"/>
      <c r="BO353" s="762"/>
      <c r="BP353" s="762"/>
      <c r="BQ353" s="762"/>
      <c r="BR353" s="762"/>
      <c r="BS353" s="762"/>
      <c r="BT353" s="762"/>
      <c r="BU353" s="762"/>
      <c r="BV353" s="762"/>
      <c r="BW353" s="762"/>
      <c r="BX353" s="762"/>
      <c r="BY353" s="762"/>
      <c r="BZ353" s="762"/>
      <c r="CA353" s="762"/>
      <c r="CB353" s="762"/>
      <c r="CC353" s="762"/>
      <c r="CD353" s="762"/>
      <c r="CE353" s="762"/>
      <c r="CF353" s="762"/>
      <c r="CG353" s="762"/>
      <c r="CH353" s="762"/>
      <c r="CI353" s="762"/>
      <c r="CJ353" s="762"/>
      <c r="CK353" s="762"/>
      <c r="CL353" s="762"/>
      <c r="CM353" s="762"/>
      <c r="CN353" s="762"/>
      <c r="CO353" s="762"/>
      <c r="CP353" s="762"/>
      <c r="CQ353" s="762"/>
      <c r="CR353" s="762"/>
      <c r="CS353" s="762"/>
      <c r="CT353" s="762"/>
      <c r="CU353" s="762"/>
      <c r="CV353" s="762"/>
      <c r="CW353" s="762"/>
      <c r="CX353" s="762"/>
      <c r="CY353" s="762"/>
      <c r="CZ353" s="762"/>
      <c r="DA353" s="762"/>
      <c r="DB353" s="762"/>
      <c r="DC353" s="762"/>
      <c r="DD353" s="762"/>
      <c r="DE353" s="762"/>
      <c r="DF353" s="762"/>
      <c r="DG353" s="762"/>
      <c r="DH353" s="762"/>
      <c r="DI353" s="762"/>
      <c r="DJ353" s="762"/>
      <c r="DK353" s="762"/>
      <c r="DL353" s="762"/>
      <c r="DM353" s="762"/>
      <c r="DN353" s="762"/>
      <c r="DO353" s="762"/>
      <c r="DP353" s="762"/>
      <c r="DQ353" s="762"/>
      <c r="DR353" s="762"/>
      <c r="DS353" s="762"/>
      <c r="DT353" s="762"/>
      <c r="DU353" s="762"/>
      <c r="DV353" s="762"/>
      <c r="DW353" s="762"/>
      <c r="DX353" s="762"/>
      <c r="DY353" s="762"/>
      <c r="DZ353" s="762"/>
      <c r="EA353" s="762"/>
      <c r="EB353" s="762"/>
      <c r="EC353" s="762"/>
      <c r="ED353" s="762"/>
      <c r="EE353" s="762"/>
      <c r="EF353" s="762"/>
      <c r="EG353" s="762"/>
    </row>
    <row r="354" spans="64:137" x14ac:dyDescent="0.25">
      <c r="BL354" s="762"/>
      <c r="BM354" s="762"/>
      <c r="BN354" s="762"/>
      <c r="BO354" s="762"/>
      <c r="BP354" s="762"/>
      <c r="BQ354" s="762"/>
      <c r="BR354" s="762"/>
      <c r="BS354" s="762"/>
      <c r="BT354" s="762"/>
      <c r="BU354" s="762"/>
      <c r="BV354" s="762"/>
      <c r="BW354" s="762"/>
      <c r="BX354" s="762"/>
      <c r="BY354" s="762"/>
      <c r="BZ354" s="762"/>
      <c r="CA354" s="762"/>
      <c r="CB354" s="762"/>
      <c r="CC354" s="762"/>
      <c r="CD354" s="762"/>
      <c r="CE354" s="762"/>
      <c r="CF354" s="762"/>
      <c r="CG354" s="762"/>
      <c r="CH354" s="762"/>
      <c r="CI354" s="762"/>
      <c r="CJ354" s="762"/>
      <c r="CK354" s="762"/>
      <c r="CL354" s="762"/>
      <c r="CM354" s="762"/>
      <c r="CN354" s="762"/>
      <c r="CO354" s="762"/>
      <c r="CP354" s="762"/>
      <c r="CQ354" s="762"/>
      <c r="CR354" s="762"/>
      <c r="CS354" s="762"/>
      <c r="CT354" s="762"/>
      <c r="CU354" s="762"/>
      <c r="CV354" s="762"/>
      <c r="CW354" s="762"/>
      <c r="CX354" s="762"/>
      <c r="CY354" s="762"/>
      <c r="CZ354" s="762"/>
      <c r="DA354" s="762"/>
      <c r="DB354" s="762"/>
      <c r="DC354" s="762"/>
      <c r="DD354" s="762"/>
      <c r="DE354" s="762"/>
      <c r="DF354" s="762"/>
      <c r="DG354" s="762"/>
      <c r="DH354" s="762"/>
      <c r="DI354" s="762"/>
      <c r="DJ354" s="762"/>
      <c r="DK354" s="762"/>
      <c r="DL354" s="762"/>
      <c r="DM354" s="762"/>
      <c r="DN354" s="762"/>
      <c r="DO354" s="762"/>
      <c r="DP354" s="762"/>
      <c r="DQ354" s="762"/>
      <c r="DR354" s="762"/>
      <c r="DS354" s="762"/>
      <c r="DT354" s="762"/>
      <c r="DU354" s="762"/>
      <c r="DV354" s="762"/>
      <c r="DW354" s="762"/>
      <c r="DX354" s="762"/>
      <c r="DY354" s="762"/>
      <c r="DZ354" s="762"/>
      <c r="EA354" s="762"/>
      <c r="EB354" s="762"/>
      <c r="EC354" s="762"/>
      <c r="ED354" s="762"/>
      <c r="EE354" s="762"/>
      <c r="EF354" s="762"/>
      <c r="EG354" s="762"/>
    </row>
    <row r="355" spans="64:137" x14ac:dyDescent="0.25">
      <c r="BL355" s="762"/>
      <c r="BM355" s="762"/>
      <c r="BN355" s="762"/>
      <c r="BO355" s="762"/>
      <c r="BP355" s="762"/>
      <c r="BQ355" s="762"/>
      <c r="BR355" s="762"/>
      <c r="BS355" s="762"/>
      <c r="BT355" s="762"/>
      <c r="BU355" s="762"/>
      <c r="BV355" s="762"/>
      <c r="BW355" s="762"/>
      <c r="BX355" s="762"/>
      <c r="BY355" s="762"/>
      <c r="BZ355" s="762"/>
      <c r="CA355" s="762"/>
      <c r="CB355" s="762"/>
      <c r="CC355" s="762"/>
      <c r="CD355" s="762"/>
      <c r="CE355" s="762"/>
      <c r="CF355" s="762"/>
      <c r="CG355" s="762"/>
      <c r="CH355" s="762"/>
      <c r="CI355" s="762"/>
      <c r="CJ355" s="762"/>
      <c r="CK355" s="762"/>
      <c r="CL355" s="762"/>
      <c r="CM355" s="762"/>
      <c r="CN355" s="762"/>
      <c r="CO355" s="762"/>
      <c r="CP355" s="762"/>
      <c r="CQ355" s="762"/>
      <c r="CR355" s="762"/>
      <c r="CS355" s="762"/>
      <c r="CT355" s="762"/>
      <c r="CU355" s="762"/>
      <c r="CV355" s="762"/>
      <c r="CW355" s="762"/>
      <c r="CX355" s="762"/>
      <c r="CY355" s="762"/>
      <c r="CZ355" s="762"/>
      <c r="DA355" s="762"/>
      <c r="DB355" s="762"/>
      <c r="DC355" s="762"/>
      <c r="DD355" s="762"/>
      <c r="DE355" s="762"/>
      <c r="DF355" s="762"/>
      <c r="DG355" s="762"/>
      <c r="DH355" s="762"/>
      <c r="DI355" s="762"/>
      <c r="DJ355" s="762"/>
      <c r="DK355" s="762"/>
      <c r="DL355" s="762"/>
      <c r="DM355" s="762"/>
      <c r="DN355" s="762"/>
      <c r="DO355" s="762"/>
      <c r="DP355" s="762"/>
      <c r="DQ355" s="762"/>
      <c r="DR355" s="762"/>
      <c r="DS355" s="762"/>
      <c r="DT355" s="762"/>
      <c r="DU355" s="762"/>
      <c r="DV355" s="762"/>
      <c r="DW355" s="762"/>
      <c r="DX355" s="762"/>
      <c r="DY355" s="762"/>
      <c r="DZ355" s="762"/>
      <c r="EA355" s="762"/>
      <c r="EB355" s="762"/>
      <c r="EC355" s="762"/>
      <c r="ED355" s="762"/>
      <c r="EE355" s="762"/>
      <c r="EF355" s="762"/>
      <c r="EG355" s="762"/>
    </row>
    <row r="356" spans="64:137" x14ac:dyDescent="0.25">
      <c r="BL356" s="762"/>
      <c r="BM356" s="762"/>
      <c r="BN356" s="762"/>
      <c r="BO356" s="762"/>
      <c r="BP356" s="762"/>
      <c r="BQ356" s="762"/>
      <c r="BR356" s="762"/>
      <c r="BS356" s="762"/>
      <c r="BT356" s="762"/>
      <c r="BU356" s="762"/>
      <c r="BV356" s="762"/>
      <c r="BW356" s="762"/>
      <c r="BX356" s="762"/>
      <c r="BY356" s="762"/>
      <c r="BZ356" s="762"/>
      <c r="CA356" s="762"/>
      <c r="CB356" s="762"/>
      <c r="CC356" s="762"/>
      <c r="CD356" s="762"/>
      <c r="CE356" s="762"/>
      <c r="CF356" s="762"/>
      <c r="CG356" s="762"/>
      <c r="CH356" s="762"/>
      <c r="CI356" s="762"/>
      <c r="CJ356" s="762"/>
      <c r="CK356" s="762"/>
      <c r="CL356" s="762"/>
      <c r="CM356" s="762"/>
      <c r="CN356" s="762"/>
      <c r="CO356" s="762"/>
      <c r="CP356" s="762"/>
      <c r="CQ356" s="762"/>
      <c r="CR356" s="762"/>
      <c r="CS356" s="762"/>
      <c r="CT356" s="762"/>
      <c r="CU356" s="762"/>
      <c r="CV356" s="762"/>
      <c r="CW356" s="762"/>
      <c r="CX356" s="762"/>
      <c r="CY356" s="762"/>
      <c r="CZ356" s="762"/>
      <c r="DA356" s="762"/>
      <c r="DB356" s="762"/>
      <c r="DC356" s="762"/>
      <c r="DD356" s="762"/>
      <c r="DE356" s="762"/>
      <c r="DF356" s="762"/>
      <c r="DG356" s="762"/>
      <c r="DH356" s="762"/>
      <c r="DI356" s="762"/>
      <c r="DJ356" s="762"/>
      <c r="DK356" s="762"/>
      <c r="DL356" s="762"/>
      <c r="DM356" s="762"/>
      <c r="DN356" s="762"/>
      <c r="DO356" s="762"/>
      <c r="DP356" s="762"/>
      <c r="DQ356" s="762"/>
      <c r="DR356" s="762"/>
      <c r="DS356" s="762"/>
      <c r="DT356" s="762"/>
      <c r="DU356" s="762"/>
      <c r="DV356" s="762"/>
      <c r="DW356" s="762"/>
      <c r="DX356" s="762"/>
      <c r="DY356" s="762"/>
      <c r="DZ356" s="762"/>
      <c r="EA356" s="762"/>
      <c r="EB356" s="762"/>
      <c r="EC356" s="762"/>
      <c r="ED356" s="762"/>
      <c r="EE356" s="762"/>
      <c r="EF356" s="762"/>
      <c r="EG356" s="762"/>
    </row>
    <row r="357" spans="64:137" x14ac:dyDescent="0.25">
      <c r="BL357" s="762"/>
      <c r="BM357" s="762"/>
      <c r="BN357" s="762"/>
      <c r="BO357" s="762"/>
      <c r="BP357" s="762"/>
      <c r="BQ357" s="762"/>
      <c r="BR357" s="762"/>
      <c r="BS357" s="762"/>
      <c r="BT357" s="762"/>
      <c r="BU357" s="762"/>
      <c r="BV357" s="762"/>
      <c r="BW357" s="762"/>
      <c r="BX357" s="762"/>
      <c r="BY357" s="762"/>
      <c r="BZ357" s="762"/>
      <c r="CA357" s="762"/>
      <c r="CB357" s="762"/>
      <c r="CC357" s="762"/>
      <c r="CD357" s="762"/>
      <c r="CE357" s="762"/>
      <c r="CF357" s="762"/>
      <c r="CG357" s="762"/>
      <c r="CH357" s="762"/>
      <c r="CI357" s="762"/>
      <c r="CJ357" s="762"/>
      <c r="CK357" s="762"/>
      <c r="CL357" s="762"/>
      <c r="CM357" s="762"/>
      <c r="CN357" s="762"/>
      <c r="CO357" s="762"/>
      <c r="CP357" s="762"/>
      <c r="CQ357" s="762"/>
      <c r="CR357" s="762"/>
      <c r="CS357" s="762"/>
      <c r="CT357" s="762"/>
      <c r="CU357" s="762"/>
      <c r="CV357" s="762"/>
      <c r="CW357" s="762"/>
      <c r="CX357" s="762"/>
      <c r="CY357" s="762"/>
      <c r="CZ357" s="762"/>
      <c r="DA357" s="762"/>
      <c r="DB357" s="762"/>
      <c r="DC357" s="762"/>
      <c r="DD357" s="762"/>
      <c r="DE357" s="762"/>
      <c r="DF357" s="762"/>
      <c r="DG357" s="762"/>
      <c r="DH357" s="762"/>
      <c r="DI357" s="762"/>
      <c r="DJ357" s="762"/>
      <c r="DK357" s="762"/>
      <c r="DL357" s="762"/>
      <c r="DM357" s="762"/>
      <c r="DN357" s="762"/>
      <c r="DO357" s="762"/>
      <c r="DP357" s="762"/>
      <c r="DQ357" s="762"/>
      <c r="DR357" s="762"/>
      <c r="DS357" s="762"/>
      <c r="DT357" s="762"/>
      <c r="DU357" s="762"/>
      <c r="DV357" s="762"/>
      <c r="DW357" s="762"/>
      <c r="DX357" s="762"/>
      <c r="DY357" s="762"/>
      <c r="DZ357" s="762"/>
      <c r="EA357" s="762"/>
      <c r="EB357" s="762"/>
      <c r="EC357" s="762"/>
      <c r="ED357" s="762"/>
      <c r="EE357" s="762"/>
      <c r="EF357" s="762"/>
      <c r="EG357" s="762"/>
    </row>
    <row r="358" spans="64:137" x14ac:dyDescent="0.25">
      <c r="BL358" s="762"/>
      <c r="BM358" s="762"/>
      <c r="BN358" s="762"/>
      <c r="BO358" s="762"/>
      <c r="BP358" s="762"/>
      <c r="BQ358" s="762"/>
      <c r="BR358" s="762"/>
      <c r="BS358" s="762"/>
      <c r="BT358" s="762"/>
      <c r="BU358" s="762"/>
      <c r="BV358" s="762"/>
      <c r="BW358" s="762"/>
      <c r="BX358" s="762"/>
      <c r="BY358" s="762"/>
      <c r="BZ358" s="762"/>
      <c r="CA358" s="762"/>
      <c r="CB358" s="762"/>
      <c r="CC358" s="762"/>
      <c r="CD358" s="762"/>
      <c r="CE358" s="762"/>
      <c r="CF358" s="762"/>
      <c r="CG358" s="762"/>
      <c r="CH358" s="762"/>
      <c r="CI358" s="762"/>
      <c r="CJ358" s="762"/>
      <c r="CK358" s="762"/>
      <c r="CL358" s="762"/>
      <c r="CM358" s="762"/>
      <c r="CN358" s="762"/>
      <c r="CO358" s="762"/>
      <c r="CP358" s="762"/>
      <c r="CQ358" s="762"/>
      <c r="CR358" s="762"/>
      <c r="CS358" s="762"/>
      <c r="CT358" s="762"/>
      <c r="CU358" s="762"/>
      <c r="CV358" s="762"/>
      <c r="CW358" s="762"/>
      <c r="CX358" s="762"/>
      <c r="CY358" s="762"/>
      <c r="CZ358" s="762"/>
      <c r="DA358" s="762"/>
      <c r="DB358" s="762"/>
      <c r="DC358" s="762"/>
      <c r="DD358" s="762"/>
      <c r="DE358" s="762"/>
      <c r="DF358" s="762"/>
      <c r="DG358" s="762"/>
      <c r="DH358" s="762"/>
      <c r="DI358" s="762"/>
      <c r="DJ358" s="762"/>
      <c r="DK358" s="762"/>
      <c r="DL358" s="762"/>
      <c r="DM358" s="762"/>
      <c r="DN358" s="762"/>
      <c r="DO358" s="762"/>
      <c r="DP358" s="762"/>
      <c r="DQ358" s="762"/>
      <c r="DR358" s="762"/>
      <c r="DS358" s="762"/>
      <c r="DT358" s="762"/>
      <c r="DU358" s="762"/>
      <c r="DV358" s="762"/>
      <c r="DW358" s="762"/>
      <c r="DX358" s="762"/>
      <c r="DY358" s="762"/>
      <c r="DZ358" s="762"/>
      <c r="EA358" s="762"/>
      <c r="EB358" s="762"/>
      <c r="EC358" s="762"/>
      <c r="ED358" s="762"/>
      <c r="EE358" s="762"/>
      <c r="EF358" s="762"/>
      <c r="EG358" s="762"/>
    </row>
    <row r="359" spans="64:137" x14ac:dyDescent="0.25">
      <c r="BL359" s="762"/>
      <c r="BM359" s="762"/>
      <c r="BN359" s="762"/>
      <c r="BO359" s="762"/>
      <c r="BP359" s="762"/>
      <c r="BQ359" s="762"/>
      <c r="BR359" s="762"/>
      <c r="BS359" s="762"/>
      <c r="BT359" s="762"/>
      <c r="BU359" s="762"/>
      <c r="BV359" s="762"/>
      <c r="BW359" s="762"/>
      <c r="BX359" s="762"/>
      <c r="BY359" s="762"/>
      <c r="BZ359" s="762"/>
      <c r="CA359" s="762"/>
      <c r="CB359" s="762"/>
      <c r="CC359" s="762"/>
      <c r="CD359" s="762"/>
      <c r="CE359" s="762"/>
      <c r="CF359" s="762"/>
      <c r="CG359" s="762"/>
      <c r="CH359" s="762"/>
      <c r="CI359" s="762"/>
      <c r="CJ359" s="762"/>
      <c r="CK359" s="762"/>
      <c r="CL359" s="762"/>
      <c r="CM359" s="762"/>
      <c r="CN359" s="762"/>
      <c r="CO359" s="762"/>
      <c r="CP359" s="762"/>
      <c r="CQ359" s="762"/>
      <c r="CR359" s="762"/>
      <c r="CS359" s="762"/>
      <c r="CT359" s="762"/>
      <c r="CU359" s="762"/>
      <c r="CV359" s="762"/>
      <c r="CW359" s="762"/>
      <c r="CX359" s="762"/>
      <c r="CY359" s="762"/>
      <c r="CZ359" s="762"/>
      <c r="DA359" s="762"/>
      <c r="DB359" s="762"/>
      <c r="DC359" s="762"/>
      <c r="DD359" s="762"/>
      <c r="DE359" s="762"/>
      <c r="DF359" s="762"/>
      <c r="DG359" s="762"/>
      <c r="DH359" s="762"/>
      <c r="DI359" s="762"/>
      <c r="DJ359" s="762"/>
      <c r="DK359" s="762"/>
      <c r="DL359" s="762"/>
      <c r="DM359" s="762"/>
      <c r="DN359" s="762"/>
      <c r="DO359" s="762"/>
      <c r="DP359" s="762"/>
      <c r="DQ359" s="762"/>
      <c r="DR359" s="762"/>
      <c r="DS359" s="762"/>
      <c r="DT359" s="762"/>
      <c r="DU359" s="762"/>
      <c r="DV359" s="762"/>
      <c r="DW359" s="762"/>
      <c r="DX359" s="762"/>
      <c r="DY359" s="762"/>
      <c r="DZ359" s="762"/>
      <c r="EA359" s="762"/>
      <c r="EB359" s="762"/>
      <c r="EC359" s="762"/>
      <c r="ED359" s="762"/>
      <c r="EE359" s="762"/>
      <c r="EF359" s="762"/>
      <c r="EG359" s="762"/>
    </row>
    <row r="360" spans="64:137" x14ac:dyDescent="0.25">
      <c r="BL360" s="762"/>
      <c r="BM360" s="762"/>
      <c r="BN360" s="762"/>
      <c r="BO360" s="762"/>
      <c r="BP360" s="762"/>
      <c r="BQ360" s="762"/>
      <c r="BR360" s="762"/>
      <c r="BS360" s="762"/>
      <c r="BT360" s="762"/>
      <c r="BU360" s="762"/>
      <c r="BV360" s="762"/>
      <c r="BW360" s="762"/>
      <c r="BX360" s="762"/>
      <c r="BY360" s="762"/>
      <c r="BZ360" s="762"/>
      <c r="CA360" s="762"/>
      <c r="CB360" s="762"/>
      <c r="CC360" s="762"/>
      <c r="CD360" s="762"/>
      <c r="CE360" s="762"/>
      <c r="CF360" s="762"/>
      <c r="CG360" s="762"/>
      <c r="CH360" s="762"/>
      <c r="CI360" s="762"/>
      <c r="CJ360" s="762"/>
      <c r="CK360" s="762"/>
      <c r="CL360" s="762"/>
      <c r="CM360" s="762"/>
      <c r="CN360" s="762"/>
      <c r="CO360" s="762"/>
      <c r="CP360" s="762"/>
      <c r="CQ360" s="762"/>
      <c r="CR360" s="762"/>
      <c r="CS360" s="762"/>
      <c r="CT360" s="762"/>
      <c r="CU360" s="762"/>
      <c r="CV360" s="762"/>
      <c r="CW360" s="762"/>
      <c r="CX360" s="762"/>
      <c r="CY360" s="762"/>
      <c r="CZ360" s="762"/>
      <c r="DA360" s="762"/>
      <c r="DB360" s="762"/>
      <c r="DC360" s="762"/>
      <c r="DD360" s="762"/>
      <c r="DE360" s="762"/>
      <c r="DF360" s="762"/>
      <c r="DG360" s="762"/>
      <c r="DH360" s="762"/>
      <c r="DI360" s="762"/>
      <c r="DJ360" s="762"/>
      <c r="DK360" s="762"/>
      <c r="DL360" s="762"/>
      <c r="DM360" s="762"/>
      <c r="DN360" s="762"/>
      <c r="DO360" s="762"/>
      <c r="DP360" s="762"/>
      <c r="DQ360" s="762"/>
      <c r="DR360" s="762"/>
      <c r="DS360" s="762"/>
      <c r="DT360" s="762"/>
      <c r="DU360" s="762"/>
      <c r="DV360" s="762"/>
      <c r="DW360" s="762"/>
      <c r="DX360" s="762"/>
      <c r="DY360" s="762"/>
      <c r="DZ360" s="762"/>
      <c r="EA360" s="762"/>
      <c r="EB360" s="762"/>
      <c r="EC360" s="762"/>
      <c r="ED360" s="762"/>
      <c r="EE360" s="762"/>
      <c r="EF360" s="762"/>
      <c r="EG360" s="762"/>
    </row>
    <row r="361" spans="64:137" x14ac:dyDescent="0.25">
      <c r="BL361" s="762"/>
      <c r="BM361" s="762"/>
      <c r="BN361" s="762"/>
      <c r="BO361" s="762"/>
      <c r="BP361" s="762"/>
      <c r="BQ361" s="762"/>
      <c r="BR361" s="762"/>
      <c r="BS361" s="762"/>
      <c r="BT361" s="762"/>
      <c r="BU361" s="762"/>
      <c r="BV361" s="762"/>
      <c r="BW361" s="762"/>
      <c r="BX361" s="762"/>
      <c r="BY361" s="762"/>
      <c r="BZ361" s="762"/>
      <c r="CA361" s="762"/>
      <c r="CB361" s="762"/>
      <c r="CC361" s="762"/>
      <c r="CD361" s="762"/>
      <c r="CE361" s="762"/>
      <c r="CF361" s="762"/>
      <c r="CG361" s="762"/>
      <c r="CH361" s="762"/>
      <c r="CI361" s="762"/>
      <c r="CJ361" s="762"/>
      <c r="CK361" s="762"/>
      <c r="CL361" s="762"/>
      <c r="CM361" s="762"/>
      <c r="CN361" s="762"/>
      <c r="CO361" s="762"/>
      <c r="CP361" s="762"/>
      <c r="CQ361" s="762"/>
      <c r="CR361" s="762"/>
      <c r="CS361" s="762"/>
      <c r="CT361" s="762"/>
      <c r="CU361" s="762"/>
      <c r="CV361" s="762"/>
      <c r="CW361" s="762"/>
      <c r="CX361" s="762"/>
      <c r="CY361" s="762"/>
      <c r="CZ361" s="762"/>
      <c r="DA361" s="762"/>
      <c r="DB361" s="762"/>
      <c r="DC361" s="762"/>
      <c r="DD361" s="762"/>
      <c r="DE361" s="762"/>
      <c r="DF361" s="762"/>
      <c r="DG361" s="762"/>
      <c r="DH361" s="762"/>
      <c r="DI361" s="762"/>
      <c r="DJ361" s="762"/>
      <c r="DK361" s="762"/>
      <c r="DL361" s="762"/>
      <c r="DM361" s="762"/>
      <c r="DN361" s="762"/>
      <c r="DO361" s="762"/>
      <c r="DP361" s="762"/>
      <c r="DQ361" s="762"/>
      <c r="DR361" s="762"/>
      <c r="DS361" s="762"/>
      <c r="DT361" s="762"/>
      <c r="DU361" s="762"/>
      <c r="DV361" s="762"/>
      <c r="DW361" s="762"/>
      <c r="DX361" s="762"/>
      <c r="DY361" s="762"/>
      <c r="DZ361" s="762"/>
      <c r="EA361" s="762"/>
      <c r="EB361" s="762"/>
      <c r="EC361" s="762"/>
      <c r="ED361" s="762"/>
      <c r="EE361" s="762"/>
      <c r="EF361" s="762"/>
      <c r="EG361" s="762"/>
    </row>
    <row r="362" spans="64:137" x14ac:dyDescent="0.25">
      <c r="BL362" s="762"/>
      <c r="BM362" s="762"/>
      <c r="BN362" s="762"/>
      <c r="BO362" s="762"/>
      <c r="BP362" s="762"/>
      <c r="BQ362" s="762"/>
      <c r="BR362" s="762"/>
      <c r="BS362" s="762"/>
      <c r="BT362" s="762"/>
      <c r="BU362" s="762"/>
      <c r="BV362" s="762"/>
      <c r="BW362" s="762"/>
      <c r="BX362" s="762"/>
      <c r="BY362" s="762"/>
      <c r="BZ362" s="762"/>
      <c r="CA362" s="762"/>
      <c r="CB362" s="762"/>
      <c r="CC362" s="762"/>
      <c r="CD362" s="762"/>
      <c r="CE362" s="762"/>
      <c r="CF362" s="762"/>
      <c r="CG362" s="762"/>
      <c r="CH362" s="762"/>
      <c r="CI362" s="762"/>
      <c r="CJ362" s="762"/>
      <c r="CK362" s="762"/>
      <c r="CL362" s="762"/>
      <c r="CM362" s="762"/>
      <c r="CN362" s="762"/>
      <c r="CO362" s="762"/>
      <c r="CP362" s="762"/>
      <c r="CQ362" s="762"/>
      <c r="CR362" s="762"/>
      <c r="CS362" s="762"/>
      <c r="CT362" s="762"/>
      <c r="CU362" s="762"/>
      <c r="CV362" s="762"/>
      <c r="CW362" s="762"/>
      <c r="CX362" s="762"/>
      <c r="CY362" s="762"/>
      <c r="CZ362" s="762"/>
      <c r="DA362" s="762"/>
      <c r="DB362" s="762"/>
      <c r="DC362" s="762"/>
      <c r="DD362" s="762"/>
      <c r="DE362" s="762"/>
      <c r="DF362" s="762"/>
      <c r="DG362" s="762"/>
      <c r="DH362" s="762"/>
      <c r="DI362" s="762"/>
      <c r="DJ362" s="762"/>
      <c r="DK362" s="762"/>
      <c r="DL362" s="762"/>
      <c r="DM362" s="762"/>
      <c r="DN362" s="762"/>
      <c r="DO362" s="762"/>
      <c r="DP362" s="762"/>
      <c r="DQ362" s="762"/>
      <c r="DR362" s="762"/>
      <c r="DS362" s="762"/>
      <c r="DT362" s="762"/>
      <c r="DU362" s="762"/>
      <c r="DV362" s="762"/>
      <c r="DW362" s="762"/>
      <c r="DX362" s="762"/>
      <c r="DY362" s="762"/>
      <c r="DZ362" s="762"/>
      <c r="EA362" s="762"/>
      <c r="EB362" s="762"/>
      <c r="EC362" s="762"/>
      <c r="ED362" s="762"/>
      <c r="EE362" s="762"/>
      <c r="EF362" s="762"/>
      <c r="EG362" s="762"/>
    </row>
    <row r="363" spans="64:137" x14ac:dyDescent="0.25">
      <c r="BL363" s="762"/>
      <c r="BM363" s="762"/>
      <c r="BN363" s="762"/>
      <c r="BO363" s="762"/>
      <c r="BP363" s="762"/>
      <c r="BQ363" s="762"/>
      <c r="BR363" s="762"/>
      <c r="BS363" s="762"/>
      <c r="BT363" s="762"/>
      <c r="BU363" s="762"/>
      <c r="BV363" s="762"/>
      <c r="BW363" s="762"/>
      <c r="BX363" s="762"/>
      <c r="BY363" s="762"/>
      <c r="BZ363" s="762"/>
      <c r="CA363" s="762"/>
      <c r="CB363" s="762"/>
      <c r="CC363" s="762"/>
      <c r="CD363" s="762"/>
      <c r="CE363" s="762"/>
      <c r="CF363" s="762"/>
      <c r="CG363" s="762"/>
      <c r="CH363" s="762"/>
      <c r="CI363" s="762"/>
      <c r="CJ363" s="762"/>
      <c r="CK363" s="762"/>
      <c r="CL363" s="762"/>
      <c r="CM363" s="762"/>
      <c r="CN363" s="762"/>
      <c r="CO363" s="762"/>
      <c r="CP363" s="762"/>
      <c r="CQ363" s="762"/>
      <c r="CR363" s="762"/>
      <c r="CS363" s="762"/>
      <c r="CT363" s="762"/>
      <c r="CU363" s="762"/>
      <c r="CV363" s="762"/>
      <c r="CW363" s="762"/>
      <c r="CX363" s="762"/>
      <c r="CY363" s="762"/>
      <c r="CZ363" s="762"/>
      <c r="DA363" s="762"/>
      <c r="DB363" s="762"/>
      <c r="DC363" s="762"/>
      <c r="DD363" s="762"/>
      <c r="DE363" s="762"/>
      <c r="DF363" s="762"/>
      <c r="DG363" s="762"/>
      <c r="DH363" s="762"/>
      <c r="DI363" s="762"/>
      <c r="DJ363" s="762"/>
      <c r="DK363" s="762"/>
      <c r="DL363" s="762"/>
      <c r="DM363" s="762"/>
      <c r="DN363" s="762"/>
      <c r="DO363" s="762"/>
      <c r="DP363" s="762"/>
      <c r="DQ363" s="762"/>
      <c r="DR363" s="762"/>
      <c r="DS363" s="762"/>
      <c r="DT363" s="762"/>
      <c r="DU363" s="762"/>
      <c r="DV363" s="762"/>
      <c r="DW363" s="762"/>
      <c r="DX363" s="762"/>
      <c r="DY363" s="762"/>
      <c r="DZ363" s="762"/>
      <c r="EA363" s="762"/>
      <c r="EB363" s="762"/>
      <c r="EC363" s="762"/>
      <c r="ED363" s="762"/>
      <c r="EE363" s="762"/>
      <c r="EF363" s="762"/>
      <c r="EG363" s="762"/>
    </row>
    <row r="364" spans="64:137" x14ac:dyDescent="0.25">
      <c r="BL364" s="762"/>
      <c r="BM364" s="762"/>
      <c r="BN364" s="762"/>
      <c r="BO364" s="762"/>
      <c r="BP364" s="762"/>
      <c r="BQ364" s="762"/>
      <c r="BR364" s="762"/>
      <c r="BS364" s="762"/>
      <c r="BT364" s="762"/>
      <c r="BU364" s="762"/>
      <c r="BV364" s="762"/>
      <c r="BW364" s="762"/>
      <c r="BX364" s="762"/>
      <c r="BY364" s="762"/>
      <c r="BZ364" s="762"/>
      <c r="CA364" s="762"/>
      <c r="CB364" s="762"/>
      <c r="CC364" s="762"/>
      <c r="CD364" s="762"/>
      <c r="CE364" s="762"/>
      <c r="CF364" s="762"/>
      <c r="CG364" s="762"/>
      <c r="CH364" s="762"/>
      <c r="CI364" s="762"/>
      <c r="CJ364" s="762"/>
      <c r="CK364" s="762"/>
      <c r="CL364" s="762"/>
      <c r="CM364" s="762"/>
      <c r="CN364" s="762"/>
      <c r="CO364" s="762"/>
      <c r="CP364" s="762"/>
      <c r="CQ364" s="762"/>
      <c r="CR364" s="762"/>
      <c r="CS364" s="762"/>
      <c r="CT364" s="762"/>
      <c r="CU364" s="762"/>
      <c r="CV364" s="762"/>
      <c r="CW364" s="762"/>
      <c r="CX364" s="762"/>
      <c r="CY364" s="762"/>
      <c r="CZ364" s="762"/>
      <c r="DA364" s="762"/>
      <c r="DB364" s="762"/>
      <c r="DC364" s="762"/>
      <c r="DD364" s="762"/>
      <c r="DE364" s="762"/>
      <c r="DF364" s="762"/>
      <c r="DG364" s="762"/>
      <c r="DH364" s="762"/>
      <c r="DI364" s="762"/>
      <c r="DJ364" s="762"/>
      <c r="DK364" s="762"/>
      <c r="DL364" s="762"/>
      <c r="DM364" s="762"/>
      <c r="DN364" s="762"/>
      <c r="DO364" s="762"/>
      <c r="DP364" s="762"/>
      <c r="DQ364" s="762"/>
      <c r="DR364" s="762"/>
      <c r="DS364" s="762"/>
      <c r="DT364" s="762"/>
      <c r="DU364" s="762"/>
      <c r="DV364" s="762"/>
      <c r="DW364" s="762"/>
      <c r="DX364" s="762"/>
      <c r="DY364" s="762"/>
      <c r="DZ364" s="762"/>
      <c r="EA364" s="762"/>
      <c r="EB364" s="762"/>
      <c r="EC364" s="762"/>
      <c r="ED364" s="762"/>
      <c r="EE364" s="762"/>
      <c r="EF364" s="762"/>
      <c r="EG364" s="762"/>
    </row>
    <row r="365" spans="64:137" x14ac:dyDescent="0.25">
      <c r="BL365" s="762"/>
      <c r="BM365" s="762"/>
      <c r="BN365" s="762"/>
      <c r="BO365" s="762"/>
      <c r="BP365" s="762"/>
      <c r="BQ365" s="762"/>
      <c r="BR365" s="762"/>
      <c r="BS365" s="762"/>
      <c r="BT365" s="762"/>
      <c r="BU365" s="762"/>
      <c r="BV365" s="762"/>
      <c r="BW365" s="762"/>
      <c r="BX365" s="762"/>
      <c r="BY365" s="762"/>
      <c r="BZ365" s="762"/>
      <c r="CA365" s="762"/>
      <c r="CB365" s="762"/>
      <c r="CC365" s="762"/>
      <c r="CD365" s="762"/>
      <c r="CE365" s="762"/>
      <c r="CF365" s="762"/>
      <c r="CG365" s="762"/>
      <c r="CH365" s="762"/>
      <c r="CI365" s="762"/>
      <c r="CJ365" s="762"/>
      <c r="CK365" s="762"/>
      <c r="CL365" s="762"/>
      <c r="CM365" s="762"/>
      <c r="CN365" s="762"/>
      <c r="CO365" s="762"/>
      <c r="CP365" s="762"/>
      <c r="CQ365" s="762"/>
      <c r="CR365" s="762"/>
      <c r="CS365" s="762"/>
      <c r="CT365" s="762"/>
      <c r="CU365" s="762"/>
      <c r="CV365" s="762"/>
      <c r="CW365" s="762"/>
      <c r="CX365" s="762"/>
      <c r="CY365" s="762"/>
      <c r="CZ365" s="762"/>
      <c r="DA365" s="762"/>
      <c r="DB365" s="762"/>
      <c r="DC365" s="762"/>
      <c r="DD365" s="762"/>
      <c r="DE365" s="762"/>
      <c r="DF365" s="762"/>
      <c r="DG365" s="762"/>
      <c r="DH365" s="762"/>
      <c r="DI365" s="762"/>
      <c r="DJ365" s="762"/>
      <c r="DK365" s="762"/>
      <c r="DL365" s="762"/>
      <c r="DM365" s="762"/>
      <c r="DN365" s="762"/>
      <c r="DO365" s="762"/>
      <c r="DP365" s="762"/>
      <c r="DQ365" s="762"/>
      <c r="DR365" s="762"/>
      <c r="DS365" s="762"/>
      <c r="DT365" s="762"/>
      <c r="DU365" s="762"/>
      <c r="DV365" s="762"/>
      <c r="DW365" s="762"/>
      <c r="DX365" s="762"/>
      <c r="DY365" s="762"/>
      <c r="DZ365" s="762"/>
      <c r="EA365" s="762"/>
      <c r="EB365" s="762"/>
      <c r="EC365" s="762"/>
      <c r="ED365" s="762"/>
      <c r="EE365" s="762"/>
      <c r="EF365" s="762"/>
      <c r="EG365" s="762"/>
    </row>
    <row r="366" spans="64:137" x14ac:dyDescent="0.25">
      <c r="BL366" s="762"/>
      <c r="BM366" s="762"/>
      <c r="BN366" s="762"/>
      <c r="BO366" s="762"/>
      <c r="BP366" s="762"/>
      <c r="BQ366" s="762"/>
      <c r="BR366" s="762"/>
      <c r="BS366" s="762"/>
      <c r="BT366" s="762"/>
      <c r="BU366" s="762"/>
      <c r="BV366" s="762"/>
      <c r="BW366" s="762"/>
      <c r="BX366" s="762"/>
      <c r="BY366" s="762"/>
      <c r="BZ366" s="762"/>
      <c r="CA366" s="762"/>
      <c r="CB366" s="762"/>
      <c r="CC366" s="762"/>
      <c r="CD366" s="762"/>
      <c r="CE366" s="762"/>
      <c r="CF366" s="762"/>
      <c r="CG366" s="762"/>
      <c r="CH366" s="762"/>
      <c r="CI366" s="762"/>
      <c r="CJ366" s="762"/>
      <c r="CK366" s="762"/>
      <c r="CL366" s="762"/>
      <c r="CM366" s="762"/>
      <c r="CN366" s="762"/>
      <c r="CO366" s="762"/>
      <c r="CP366" s="762"/>
      <c r="CQ366" s="762"/>
      <c r="CR366" s="762"/>
      <c r="CS366" s="762"/>
      <c r="CT366" s="762"/>
      <c r="CU366" s="762"/>
      <c r="CV366" s="762"/>
      <c r="CW366" s="762"/>
      <c r="CX366" s="762"/>
      <c r="CY366" s="762"/>
      <c r="CZ366" s="762"/>
      <c r="DA366" s="762"/>
      <c r="DB366" s="762"/>
      <c r="DC366" s="762"/>
      <c r="DD366" s="762"/>
      <c r="DE366" s="762"/>
      <c r="DF366" s="762"/>
      <c r="DG366" s="762"/>
      <c r="DH366" s="762"/>
      <c r="DI366" s="762"/>
      <c r="DJ366" s="762"/>
      <c r="DK366" s="762"/>
      <c r="DL366" s="762"/>
      <c r="DM366" s="762"/>
      <c r="DN366" s="762"/>
      <c r="DO366" s="762"/>
      <c r="DP366" s="762"/>
      <c r="DQ366" s="762"/>
      <c r="DR366" s="762"/>
      <c r="DS366" s="762"/>
      <c r="DT366" s="762"/>
      <c r="DU366" s="762"/>
      <c r="DV366" s="762"/>
      <c r="DW366" s="762"/>
      <c r="DX366" s="762"/>
      <c r="DY366" s="762"/>
      <c r="DZ366" s="762"/>
      <c r="EA366" s="762"/>
      <c r="EB366" s="762"/>
      <c r="EC366" s="762"/>
      <c r="ED366" s="762"/>
      <c r="EE366" s="762"/>
      <c r="EF366" s="762"/>
      <c r="EG366" s="762"/>
    </row>
    <row r="367" spans="64:137" x14ac:dyDescent="0.25">
      <c r="BL367" s="762"/>
      <c r="BM367" s="762"/>
      <c r="BN367" s="762"/>
      <c r="BO367" s="762"/>
      <c r="BP367" s="762"/>
      <c r="BQ367" s="762"/>
      <c r="BR367" s="762"/>
      <c r="BS367" s="762"/>
      <c r="BT367" s="762"/>
      <c r="BU367" s="762"/>
      <c r="BV367" s="762"/>
      <c r="BW367" s="762"/>
      <c r="BX367" s="762"/>
      <c r="BY367" s="762"/>
      <c r="BZ367" s="762"/>
      <c r="CA367" s="762"/>
      <c r="CB367" s="762"/>
      <c r="CC367" s="762"/>
      <c r="CD367" s="762"/>
      <c r="CE367" s="762"/>
      <c r="CF367" s="762"/>
      <c r="CG367" s="762"/>
      <c r="CH367" s="762"/>
      <c r="CI367" s="762"/>
      <c r="CJ367" s="762"/>
      <c r="CK367" s="762"/>
      <c r="CL367" s="762"/>
      <c r="CM367" s="762"/>
      <c r="CN367" s="762"/>
      <c r="CO367" s="762"/>
      <c r="CP367" s="762"/>
      <c r="CQ367" s="762"/>
      <c r="CR367" s="762"/>
      <c r="CS367" s="762"/>
      <c r="CT367" s="762"/>
      <c r="CU367" s="762"/>
      <c r="CV367" s="762"/>
      <c r="CW367" s="762"/>
      <c r="CX367" s="762"/>
      <c r="CY367" s="762"/>
      <c r="CZ367" s="762"/>
      <c r="DA367" s="762"/>
      <c r="DB367" s="762"/>
      <c r="DC367" s="762"/>
      <c r="DD367" s="762"/>
      <c r="DE367" s="762"/>
      <c r="DF367" s="762"/>
      <c r="DG367" s="762"/>
      <c r="DH367" s="762"/>
      <c r="DI367" s="762"/>
      <c r="DJ367" s="762"/>
      <c r="DK367" s="762"/>
      <c r="DL367" s="762"/>
      <c r="DM367" s="762"/>
      <c r="DN367" s="762"/>
      <c r="DO367" s="762"/>
      <c r="DP367" s="762"/>
      <c r="DQ367" s="762"/>
      <c r="DR367" s="762"/>
      <c r="DS367" s="762"/>
      <c r="DT367" s="762"/>
      <c r="DU367" s="762"/>
      <c r="DV367" s="762"/>
      <c r="DW367" s="762"/>
      <c r="DX367" s="762"/>
      <c r="DY367" s="762"/>
      <c r="DZ367" s="762"/>
      <c r="EA367" s="762"/>
      <c r="EB367" s="762"/>
      <c r="EC367" s="762"/>
      <c r="ED367" s="762"/>
      <c r="EE367" s="762"/>
      <c r="EF367" s="762"/>
      <c r="EG367" s="762"/>
    </row>
    <row r="368" spans="64:137" x14ac:dyDescent="0.25">
      <c r="BL368" s="762"/>
      <c r="BM368" s="762"/>
      <c r="BN368" s="762"/>
      <c r="BO368" s="762"/>
      <c r="BP368" s="762"/>
      <c r="BQ368" s="762"/>
      <c r="BR368" s="762"/>
      <c r="BS368" s="762"/>
      <c r="BT368" s="762"/>
      <c r="BU368" s="762"/>
      <c r="BV368" s="762"/>
      <c r="BW368" s="762"/>
      <c r="BX368" s="762"/>
      <c r="BY368" s="762"/>
      <c r="BZ368" s="762"/>
      <c r="CA368" s="762"/>
      <c r="CB368" s="762"/>
      <c r="CC368" s="762"/>
      <c r="CD368" s="762"/>
      <c r="CE368" s="762"/>
      <c r="CF368" s="762"/>
      <c r="CG368" s="762"/>
      <c r="CH368" s="762"/>
      <c r="CI368" s="762"/>
      <c r="CJ368" s="762"/>
      <c r="CK368" s="762"/>
      <c r="CL368" s="762"/>
      <c r="CM368" s="762"/>
      <c r="CN368" s="762"/>
      <c r="CO368" s="762"/>
      <c r="CP368" s="762"/>
      <c r="CQ368" s="762"/>
      <c r="CR368" s="762"/>
      <c r="CS368" s="762"/>
      <c r="CT368" s="762"/>
      <c r="CU368" s="762"/>
      <c r="CV368" s="762"/>
      <c r="CW368" s="762"/>
      <c r="CX368" s="762"/>
      <c r="CY368" s="762"/>
      <c r="CZ368" s="762"/>
      <c r="DA368" s="762"/>
      <c r="DB368" s="762"/>
      <c r="DC368" s="762"/>
      <c r="DD368" s="762"/>
      <c r="DE368" s="762"/>
      <c r="DF368" s="762"/>
      <c r="DG368" s="762"/>
      <c r="DH368" s="762"/>
      <c r="DI368" s="762"/>
      <c r="DJ368" s="762"/>
      <c r="DK368" s="762"/>
      <c r="DL368" s="762"/>
      <c r="DM368" s="762"/>
      <c r="DN368" s="762"/>
      <c r="DO368" s="762"/>
      <c r="DP368" s="762"/>
      <c r="DQ368" s="762"/>
      <c r="DR368" s="762"/>
      <c r="DS368" s="762"/>
      <c r="DT368" s="762"/>
      <c r="DU368" s="762"/>
      <c r="DV368" s="762"/>
      <c r="DW368" s="762"/>
      <c r="DX368" s="762"/>
      <c r="DY368" s="762"/>
      <c r="DZ368" s="762"/>
      <c r="EA368" s="762"/>
      <c r="EB368" s="762"/>
      <c r="EC368" s="762"/>
      <c r="ED368" s="762"/>
      <c r="EE368" s="762"/>
      <c r="EF368" s="762"/>
      <c r="EG368" s="762"/>
    </row>
    <row r="369" spans="64:137" x14ac:dyDescent="0.25">
      <c r="BL369" s="762"/>
      <c r="BM369" s="762"/>
      <c r="BN369" s="762"/>
      <c r="BO369" s="762"/>
      <c r="BP369" s="762"/>
      <c r="BQ369" s="762"/>
      <c r="BR369" s="762"/>
      <c r="BS369" s="762"/>
      <c r="BT369" s="762"/>
      <c r="BU369" s="762"/>
      <c r="BV369" s="762"/>
      <c r="BW369" s="762"/>
      <c r="BX369" s="762"/>
      <c r="BY369" s="762"/>
      <c r="BZ369" s="762"/>
      <c r="CA369" s="762"/>
      <c r="CB369" s="762"/>
      <c r="CC369" s="762"/>
      <c r="CD369" s="762"/>
      <c r="CE369" s="762"/>
      <c r="CF369" s="762"/>
      <c r="CG369" s="762"/>
      <c r="CH369" s="762"/>
      <c r="CI369" s="762"/>
      <c r="CJ369" s="762"/>
      <c r="CK369" s="762"/>
      <c r="CL369" s="762"/>
      <c r="CM369" s="762"/>
      <c r="CN369" s="762"/>
      <c r="CO369" s="762"/>
      <c r="CP369" s="762"/>
      <c r="CQ369" s="762"/>
      <c r="CR369" s="762"/>
      <c r="CS369" s="762"/>
      <c r="CT369" s="762"/>
      <c r="CU369" s="762"/>
      <c r="CV369" s="762"/>
      <c r="CW369" s="762"/>
      <c r="CX369" s="762"/>
      <c r="CY369" s="762"/>
      <c r="CZ369" s="762"/>
      <c r="DA369" s="762"/>
      <c r="DB369" s="762"/>
      <c r="DC369" s="762"/>
      <c r="DD369" s="762"/>
      <c r="DE369" s="762"/>
      <c r="DF369" s="762"/>
      <c r="DG369" s="762"/>
      <c r="DH369" s="762"/>
      <c r="DI369" s="762"/>
      <c r="DJ369" s="762"/>
      <c r="DK369" s="762"/>
      <c r="DL369" s="762"/>
      <c r="DM369" s="762"/>
      <c r="DN369" s="762"/>
      <c r="DO369" s="762"/>
      <c r="DP369" s="762"/>
      <c r="DQ369" s="762"/>
      <c r="DR369" s="762"/>
      <c r="DS369" s="762"/>
      <c r="DT369" s="762"/>
      <c r="DU369" s="762"/>
      <c r="DV369" s="762"/>
      <c r="DW369" s="762"/>
      <c r="DX369" s="762"/>
      <c r="DY369" s="762"/>
      <c r="DZ369" s="762"/>
      <c r="EA369" s="762"/>
      <c r="EB369" s="762"/>
      <c r="EC369" s="762"/>
      <c r="ED369" s="762"/>
      <c r="EE369" s="762"/>
      <c r="EF369" s="762"/>
      <c r="EG369" s="762"/>
    </row>
    <row r="370" spans="64:137" x14ac:dyDescent="0.25">
      <c r="BL370" s="762"/>
      <c r="BM370" s="762"/>
      <c r="BN370" s="762"/>
      <c r="BO370" s="762"/>
      <c r="BP370" s="762"/>
      <c r="BQ370" s="762"/>
      <c r="BR370" s="762"/>
      <c r="BS370" s="762"/>
      <c r="BT370" s="762"/>
      <c r="BU370" s="762"/>
      <c r="BV370" s="762"/>
      <c r="BW370" s="762"/>
      <c r="BX370" s="762"/>
      <c r="BY370" s="762"/>
      <c r="BZ370" s="762"/>
      <c r="CA370" s="762"/>
      <c r="CB370" s="762"/>
      <c r="CC370" s="762"/>
      <c r="CD370" s="762"/>
      <c r="CE370" s="762"/>
      <c r="CF370" s="762"/>
      <c r="CG370" s="762"/>
      <c r="CH370" s="762"/>
      <c r="CI370" s="762"/>
      <c r="CJ370" s="762"/>
      <c r="CK370" s="762"/>
      <c r="CL370" s="762"/>
      <c r="CM370" s="762"/>
      <c r="CN370" s="762"/>
      <c r="CO370" s="762"/>
      <c r="CP370" s="762"/>
      <c r="CQ370" s="762"/>
      <c r="CR370" s="762"/>
      <c r="CS370" s="762"/>
      <c r="CT370" s="762"/>
      <c r="CU370" s="762"/>
      <c r="CV370" s="762"/>
      <c r="CW370" s="762"/>
      <c r="CX370" s="762"/>
      <c r="CY370" s="762"/>
      <c r="CZ370" s="762"/>
      <c r="DA370" s="762"/>
      <c r="DB370" s="762"/>
      <c r="DC370" s="762"/>
      <c r="DD370" s="762"/>
      <c r="DE370" s="762"/>
      <c r="DF370" s="762"/>
      <c r="DG370" s="762"/>
      <c r="DH370" s="762"/>
      <c r="DI370" s="762"/>
      <c r="DJ370" s="762"/>
      <c r="DK370" s="762"/>
      <c r="DL370" s="762"/>
      <c r="DM370" s="762"/>
      <c r="DN370" s="762"/>
      <c r="DO370" s="762"/>
      <c r="DP370" s="762"/>
      <c r="DQ370" s="762"/>
      <c r="DR370" s="762"/>
      <c r="DS370" s="762"/>
      <c r="DT370" s="762"/>
      <c r="DU370" s="762"/>
      <c r="DV370" s="762"/>
      <c r="DW370" s="762"/>
      <c r="DX370" s="762"/>
      <c r="DY370" s="762"/>
      <c r="DZ370" s="762"/>
      <c r="EA370" s="762"/>
      <c r="EB370" s="762"/>
      <c r="EC370" s="762"/>
      <c r="ED370" s="762"/>
      <c r="EE370" s="762"/>
      <c r="EF370" s="762"/>
      <c r="EG370" s="762"/>
    </row>
    <row r="371" spans="64:137" x14ac:dyDescent="0.25">
      <c r="BL371" s="762"/>
      <c r="BM371" s="762"/>
      <c r="BN371" s="762"/>
      <c r="BO371" s="762"/>
      <c r="BP371" s="762"/>
      <c r="BQ371" s="762"/>
      <c r="BR371" s="762"/>
      <c r="BS371" s="762"/>
      <c r="BT371" s="762"/>
      <c r="BU371" s="762"/>
      <c r="BV371" s="762"/>
      <c r="BW371" s="762"/>
      <c r="BX371" s="762"/>
      <c r="BY371" s="762"/>
      <c r="BZ371" s="762"/>
      <c r="CA371" s="762"/>
      <c r="CB371" s="762"/>
      <c r="CC371" s="762"/>
      <c r="CD371" s="762"/>
      <c r="CE371" s="762"/>
      <c r="CF371" s="762"/>
      <c r="CG371" s="762"/>
      <c r="CH371" s="762"/>
      <c r="CI371" s="762"/>
      <c r="CJ371" s="762"/>
      <c r="CK371" s="762"/>
      <c r="CL371" s="762"/>
      <c r="CM371" s="762"/>
      <c r="CN371" s="762"/>
      <c r="CO371" s="762"/>
      <c r="CP371" s="762"/>
      <c r="CQ371" s="762"/>
      <c r="CR371" s="762"/>
      <c r="CS371" s="762"/>
      <c r="CT371" s="762"/>
      <c r="CU371" s="762"/>
      <c r="CV371" s="762"/>
      <c r="CW371" s="762"/>
      <c r="CX371" s="762"/>
      <c r="CY371" s="762"/>
      <c r="CZ371" s="762"/>
      <c r="DA371" s="762"/>
      <c r="DB371" s="762"/>
      <c r="DC371" s="762"/>
      <c r="DD371" s="762"/>
      <c r="DE371" s="762"/>
      <c r="DF371" s="762"/>
      <c r="DG371" s="762"/>
      <c r="DH371" s="762"/>
      <c r="DI371" s="762"/>
      <c r="DJ371" s="762"/>
      <c r="DK371" s="762"/>
      <c r="DL371" s="762"/>
      <c r="DM371" s="762"/>
      <c r="DN371" s="762"/>
      <c r="DO371" s="762"/>
      <c r="DP371" s="762"/>
      <c r="DQ371" s="762"/>
      <c r="DR371" s="762"/>
      <c r="DS371" s="762"/>
      <c r="DT371" s="762"/>
      <c r="DU371" s="762"/>
      <c r="DV371" s="762"/>
      <c r="DW371" s="762"/>
      <c r="DX371" s="762"/>
      <c r="DY371" s="762"/>
      <c r="DZ371" s="762"/>
      <c r="EA371" s="762"/>
      <c r="EB371" s="762"/>
      <c r="EC371" s="762"/>
      <c r="ED371" s="762"/>
      <c r="EE371" s="762"/>
      <c r="EF371" s="762"/>
      <c r="EG371" s="762"/>
    </row>
    <row r="372" spans="64:137" x14ac:dyDescent="0.25">
      <c r="BL372" s="762"/>
      <c r="BM372" s="762"/>
      <c r="BN372" s="762"/>
      <c r="BO372" s="762"/>
      <c r="BP372" s="762"/>
      <c r="BQ372" s="762"/>
      <c r="BR372" s="762"/>
      <c r="BS372" s="762"/>
      <c r="BT372" s="762"/>
      <c r="BU372" s="762"/>
      <c r="BV372" s="762"/>
      <c r="BW372" s="762"/>
      <c r="BX372" s="762"/>
      <c r="BY372" s="762"/>
      <c r="BZ372" s="762"/>
      <c r="CA372" s="762"/>
      <c r="CB372" s="762"/>
      <c r="CC372" s="762"/>
      <c r="CD372" s="762"/>
      <c r="CE372" s="762"/>
      <c r="CF372" s="762"/>
      <c r="CG372" s="762"/>
      <c r="CH372" s="762"/>
      <c r="CI372" s="762"/>
      <c r="CJ372" s="762"/>
      <c r="CK372" s="762"/>
      <c r="CL372" s="762"/>
      <c r="CM372" s="762"/>
      <c r="CN372" s="762"/>
      <c r="CO372" s="762"/>
      <c r="CP372" s="762"/>
      <c r="CQ372" s="762"/>
      <c r="CR372" s="762"/>
      <c r="CS372" s="762"/>
      <c r="CT372" s="762"/>
      <c r="CU372" s="762"/>
      <c r="CV372" s="762"/>
      <c r="CW372" s="762"/>
      <c r="CX372" s="762"/>
      <c r="CY372" s="762"/>
      <c r="CZ372" s="762"/>
      <c r="DA372" s="762"/>
      <c r="DB372" s="762"/>
      <c r="DC372" s="762"/>
      <c r="DD372" s="762"/>
      <c r="DE372" s="762"/>
      <c r="DF372" s="762"/>
      <c r="DG372" s="762"/>
      <c r="DH372" s="762"/>
      <c r="DI372" s="762"/>
      <c r="DJ372" s="762"/>
      <c r="DK372" s="762"/>
      <c r="DL372" s="762"/>
      <c r="DM372" s="762"/>
      <c r="DN372" s="762"/>
      <c r="DO372" s="762"/>
      <c r="DP372" s="762"/>
      <c r="DQ372" s="762"/>
      <c r="DR372" s="762"/>
      <c r="DS372" s="762"/>
      <c r="DT372" s="762"/>
      <c r="DU372" s="762"/>
      <c r="DV372" s="762"/>
      <c r="DW372" s="762"/>
      <c r="DX372" s="762"/>
      <c r="DY372" s="762"/>
      <c r="DZ372" s="762"/>
      <c r="EA372" s="762"/>
      <c r="EB372" s="762"/>
      <c r="EC372" s="762"/>
      <c r="ED372" s="762"/>
      <c r="EE372" s="762"/>
      <c r="EF372" s="762"/>
      <c r="EG372" s="762"/>
    </row>
    <row r="373" spans="64:137" x14ac:dyDescent="0.25">
      <c r="BL373" s="762"/>
      <c r="BM373" s="762"/>
      <c r="BN373" s="762"/>
      <c r="BO373" s="762"/>
      <c r="BP373" s="762"/>
      <c r="BQ373" s="762"/>
      <c r="BR373" s="762"/>
      <c r="BS373" s="762"/>
      <c r="BT373" s="762"/>
      <c r="BU373" s="762"/>
      <c r="BV373" s="762"/>
      <c r="BW373" s="762"/>
      <c r="BX373" s="762"/>
      <c r="BY373" s="762"/>
      <c r="BZ373" s="762"/>
      <c r="CA373" s="762"/>
      <c r="CB373" s="762"/>
      <c r="CC373" s="762"/>
      <c r="CD373" s="762"/>
      <c r="CE373" s="762"/>
      <c r="CF373" s="762"/>
      <c r="CG373" s="762"/>
      <c r="CH373" s="762"/>
      <c r="CI373" s="762"/>
      <c r="CJ373" s="762"/>
      <c r="CK373" s="762"/>
      <c r="CL373" s="762"/>
      <c r="CM373" s="762"/>
      <c r="CN373" s="762"/>
      <c r="CO373" s="762"/>
      <c r="CP373" s="762"/>
      <c r="CQ373" s="762"/>
      <c r="CR373" s="762"/>
      <c r="CS373" s="762"/>
      <c r="CT373" s="762"/>
      <c r="CU373" s="762"/>
      <c r="CV373" s="762"/>
      <c r="CW373" s="762"/>
      <c r="CX373" s="762"/>
      <c r="CY373" s="762"/>
      <c r="CZ373" s="762"/>
      <c r="DA373" s="762"/>
      <c r="DB373" s="762"/>
      <c r="DC373" s="762"/>
      <c r="DD373" s="762"/>
      <c r="DE373" s="762"/>
      <c r="DF373" s="762"/>
      <c r="DG373" s="762"/>
      <c r="DH373" s="762"/>
      <c r="DI373" s="762"/>
      <c r="DJ373" s="762"/>
      <c r="DK373" s="762"/>
      <c r="DL373" s="762"/>
      <c r="DM373" s="762"/>
      <c r="DN373" s="762"/>
      <c r="DO373" s="762"/>
      <c r="DP373" s="762"/>
      <c r="DQ373" s="762"/>
      <c r="DR373" s="762"/>
      <c r="DS373" s="762"/>
      <c r="DT373" s="762"/>
      <c r="DU373" s="762"/>
      <c r="DV373" s="762"/>
      <c r="DW373" s="762"/>
      <c r="DX373" s="762"/>
      <c r="DY373" s="762"/>
      <c r="DZ373" s="762"/>
      <c r="EA373" s="762"/>
      <c r="EB373" s="762"/>
      <c r="EC373" s="762"/>
      <c r="ED373" s="762"/>
      <c r="EE373" s="762"/>
      <c r="EF373" s="762"/>
      <c r="EG373" s="762"/>
    </row>
    <row r="374" spans="64:137" x14ac:dyDescent="0.25">
      <c r="BL374" s="762"/>
      <c r="BM374" s="762"/>
      <c r="BN374" s="762"/>
      <c r="BO374" s="762"/>
      <c r="BP374" s="762"/>
      <c r="BQ374" s="762"/>
      <c r="BR374" s="762"/>
      <c r="BS374" s="762"/>
      <c r="BT374" s="762"/>
      <c r="BU374" s="762"/>
      <c r="BV374" s="762"/>
      <c r="BW374" s="762"/>
      <c r="BX374" s="762"/>
      <c r="BY374" s="762"/>
      <c r="BZ374" s="762"/>
      <c r="CA374" s="762"/>
      <c r="CB374" s="762"/>
      <c r="CC374" s="762"/>
      <c r="CD374" s="762"/>
      <c r="CE374" s="762"/>
      <c r="CF374" s="762"/>
      <c r="CG374" s="762"/>
      <c r="CH374" s="762"/>
      <c r="CI374" s="762"/>
      <c r="CJ374" s="762"/>
      <c r="CK374" s="762"/>
      <c r="CL374" s="762"/>
      <c r="CM374" s="762"/>
      <c r="CN374" s="762"/>
      <c r="CO374" s="762"/>
      <c r="CP374" s="762"/>
      <c r="CQ374" s="762"/>
      <c r="CR374" s="762"/>
      <c r="CS374" s="762"/>
      <c r="CT374" s="762"/>
      <c r="CU374" s="762"/>
      <c r="CV374" s="762"/>
      <c r="CW374" s="762"/>
      <c r="CX374" s="762"/>
      <c r="CY374" s="762"/>
      <c r="CZ374" s="762"/>
      <c r="DA374" s="762"/>
      <c r="DB374" s="762"/>
      <c r="DC374" s="762"/>
      <c r="DD374" s="762"/>
      <c r="DE374" s="762"/>
      <c r="DF374" s="762"/>
      <c r="DG374" s="762"/>
      <c r="DH374" s="762"/>
      <c r="DI374" s="762"/>
      <c r="DJ374" s="762"/>
      <c r="DK374" s="762"/>
      <c r="DL374" s="762"/>
      <c r="DM374" s="762"/>
      <c r="DN374" s="762"/>
      <c r="DO374" s="762"/>
      <c r="DP374" s="762"/>
      <c r="DQ374" s="762"/>
      <c r="DR374" s="762"/>
      <c r="DS374" s="762"/>
      <c r="DT374" s="762"/>
      <c r="DU374" s="762"/>
      <c r="DV374" s="762"/>
      <c r="DW374" s="762"/>
      <c r="DX374" s="762"/>
      <c r="DY374" s="762"/>
      <c r="DZ374" s="762"/>
      <c r="EA374" s="762"/>
      <c r="EB374" s="762"/>
      <c r="EC374" s="762"/>
      <c r="ED374" s="762"/>
      <c r="EE374" s="762"/>
      <c r="EF374" s="762"/>
      <c r="EG374" s="762"/>
    </row>
    <row r="375" spans="64:137" x14ac:dyDescent="0.25">
      <c r="BL375" s="762"/>
      <c r="BM375" s="762"/>
      <c r="BN375" s="762"/>
      <c r="BO375" s="762"/>
      <c r="BP375" s="762"/>
      <c r="BQ375" s="762"/>
      <c r="BR375" s="762"/>
      <c r="BS375" s="762"/>
      <c r="BT375" s="762"/>
      <c r="BU375" s="762"/>
      <c r="BV375" s="762"/>
      <c r="BW375" s="762"/>
      <c r="BX375" s="762"/>
      <c r="BY375" s="762"/>
      <c r="BZ375" s="762"/>
      <c r="CA375" s="762"/>
      <c r="CB375" s="762"/>
      <c r="CC375" s="762"/>
      <c r="CD375" s="762"/>
      <c r="CE375" s="762"/>
      <c r="CF375" s="762"/>
      <c r="CG375" s="762"/>
      <c r="CH375" s="762"/>
      <c r="CI375" s="762"/>
      <c r="CJ375" s="762"/>
      <c r="CK375" s="762"/>
      <c r="CL375" s="762"/>
      <c r="CM375" s="762"/>
      <c r="CN375" s="762"/>
      <c r="CO375" s="762"/>
      <c r="CP375" s="762"/>
      <c r="CQ375" s="762"/>
      <c r="CR375" s="762"/>
      <c r="CS375" s="762"/>
      <c r="CT375" s="762"/>
      <c r="CU375" s="762"/>
      <c r="CV375" s="762"/>
      <c r="CW375" s="762"/>
      <c r="CX375" s="762"/>
      <c r="CY375" s="762"/>
      <c r="CZ375" s="762"/>
      <c r="DA375" s="762"/>
      <c r="DB375" s="762"/>
      <c r="DC375" s="762"/>
      <c r="DD375" s="762"/>
      <c r="DE375" s="762"/>
      <c r="DF375" s="762"/>
      <c r="DG375" s="762"/>
      <c r="DH375" s="762"/>
      <c r="DI375" s="762"/>
      <c r="DJ375" s="762"/>
      <c r="DK375" s="762"/>
      <c r="DL375" s="762"/>
      <c r="DM375" s="762"/>
      <c r="DN375" s="762"/>
      <c r="DO375" s="762"/>
      <c r="DP375" s="762"/>
      <c r="DQ375" s="762"/>
      <c r="DR375" s="762"/>
      <c r="DS375" s="762"/>
      <c r="DT375" s="762"/>
      <c r="DU375" s="762"/>
      <c r="DV375" s="762"/>
      <c r="DW375" s="762"/>
      <c r="DX375" s="762"/>
      <c r="DY375" s="762"/>
      <c r="DZ375" s="762"/>
      <c r="EA375" s="762"/>
      <c r="EB375" s="762"/>
      <c r="EC375" s="762"/>
      <c r="ED375" s="762"/>
      <c r="EE375" s="762"/>
      <c r="EF375" s="762"/>
      <c r="EG375" s="762"/>
    </row>
    <row r="376" spans="64:137" x14ac:dyDescent="0.25">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2"/>
      <c r="CI376" s="762"/>
      <c r="CJ376" s="762"/>
      <c r="CK376" s="762"/>
      <c r="CL376" s="762"/>
      <c r="CM376" s="762"/>
      <c r="CN376" s="762"/>
      <c r="CO376" s="762"/>
      <c r="CP376" s="762"/>
      <c r="CQ376" s="762"/>
      <c r="CR376" s="762"/>
      <c r="CS376" s="762"/>
      <c r="CT376" s="762"/>
      <c r="CU376" s="762"/>
      <c r="CV376" s="762"/>
      <c r="CW376" s="762"/>
      <c r="CX376" s="762"/>
      <c r="CY376" s="762"/>
      <c r="CZ376" s="762"/>
      <c r="DA376" s="762"/>
      <c r="DB376" s="762"/>
      <c r="DC376" s="762"/>
      <c r="DD376" s="762"/>
      <c r="DE376" s="762"/>
      <c r="DF376" s="762"/>
      <c r="DG376" s="762"/>
      <c r="DH376" s="762"/>
      <c r="DI376" s="762"/>
      <c r="DJ376" s="762"/>
      <c r="DK376" s="762"/>
      <c r="DL376" s="762"/>
      <c r="DM376" s="762"/>
      <c r="DN376" s="762"/>
      <c r="DO376" s="762"/>
      <c r="DP376" s="762"/>
      <c r="DQ376" s="762"/>
      <c r="DR376" s="762"/>
      <c r="DS376" s="762"/>
      <c r="DT376" s="762"/>
      <c r="DU376" s="762"/>
      <c r="DV376" s="762"/>
      <c r="DW376" s="762"/>
      <c r="DX376" s="762"/>
      <c r="DY376" s="762"/>
      <c r="DZ376" s="762"/>
      <c r="EA376" s="762"/>
      <c r="EB376" s="762"/>
      <c r="EC376" s="762"/>
      <c r="ED376" s="762"/>
      <c r="EE376" s="762"/>
      <c r="EF376" s="762"/>
      <c r="EG376" s="762"/>
    </row>
    <row r="377" spans="64:137" x14ac:dyDescent="0.25">
      <c r="BL377" s="762"/>
      <c r="BM377" s="762"/>
      <c r="BN377" s="762"/>
      <c r="BO377" s="762"/>
      <c r="BP377" s="762"/>
      <c r="BQ377" s="762"/>
      <c r="BR377" s="762"/>
      <c r="BS377" s="762"/>
      <c r="BT377" s="762"/>
      <c r="BU377" s="762"/>
      <c r="BV377" s="762"/>
      <c r="BW377" s="762"/>
      <c r="BX377" s="762"/>
      <c r="BY377" s="762"/>
      <c r="BZ377" s="762"/>
      <c r="CA377" s="762"/>
      <c r="CB377" s="762"/>
      <c r="CC377" s="762"/>
      <c r="CD377" s="762"/>
      <c r="CE377" s="762"/>
      <c r="CF377" s="762"/>
      <c r="CG377" s="762"/>
      <c r="CH377" s="762"/>
      <c r="CI377" s="762"/>
      <c r="CJ377" s="762"/>
      <c r="CK377" s="762"/>
      <c r="CL377" s="762"/>
      <c r="CM377" s="762"/>
      <c r="CN377" s="762"/>
      <c r="CO377" s="762"/>
      <c r="CP377" s="762"/>
      <c r="CQ377" s="762"/>
      <c r="CR377" s="762"/>
      <c r="CS377" s="762"/>
      <c r="CT377" s="762"/>
      <c r="CU377" s="762"/>
      <c r="CV377" s="762"/>
      <c r="CW377" s="762"/>
      <c r="CX377" s="762"/>
      <c r="CY377" s="762"/>
      <c r="CZ377" s="762"/>
      <c r="DA377" s="762"/>
      <c r="DB377" s="762"/>
      <c r="DC377" s="762"/>
      <c r="DD377" s="762"/>
      <c r="DE377" s="762"/>
      <c r="DF377" s="762"/>
      <c r="DG377" s="762"/>
      <c r="DH377" s="762"/>
      <c r="DI377" s="762"/>
      <c r="DJ377" s="762"/>
      <c r="DK377" s="762"/>
      <c r="DL377" s="762"/>
      <c r="DM377" s="762"/>
      <c r="DN377" s="762"/>
      <c r="DO377" s="762"/>
      <c r="DP377" s="762"/>
      <c r="DQ377" s="762"/>
      <c r="DR377" s="762"/>
      <c r="DS377" s="762"/>
      <c r="DT377" s="762"/>
      <c r="DU377" s="762"/>
      <c r="DV377" s="762"/>
      <c r="DW377" s="762"/>
      <c r="DX377" s="762"/>
      <c r="DY377" s="762"/>
      <c r="DZ377" s="762"/>
      <c r="EA377" s="762"/>
      <c r="EB377" s="762"/>
      <c r="EC377" s="762"/>
      <c r="ED377" s="762"/>
      <c r="EE377" s="762"/>
      <c r="EF377" s="762"/>
      <c r="EG377" s="762"/>
    </row>
    <row r="378" spans="64:137" x14ac:dyDescent="0.25">
      <c r="BL378" s="762"/>
      <c r="BM378" s="762"/>
      <c r="BN378" s="762"/>
      <c r="BO378" s="762"/>
      <c r="BP378" s="762"/>
      <c r="BQ378" s="762"/>
      <c r="BR378" s="762"/>
      <c r="BS378" s="762"/>
      <c r="BT378" s="762"/>
      <c r="BU378" s="762"/>
      <c r="BV378" s="762"/>
      <c r="BW378" s="762"/>
      <c r="BX378" s="762"/>
      <c r="BY378" s="762"/>
      <c r="BZ378" s="762"/>
      <c r="CA378" s="762"/>
      <c r="CB378" s="762"/>
      <c r="CC378" s="762"/>
      <c r="CD378" s="762"/>
      <c r="CE378" s="762"/>
      <c r="CF378" s="762"/>
      <c r="CG378" s="762"/>
      <c r="CH378" s="762"/>
      <c r="CI378" s="762"/>
      <c r="CJ378" s="762"/>
      <c r="CK378" s="762"/>
      <c r="CL378" s="762"/>
      <c r="CM378" s="762"/>
      <c r="CN378" s="762"/>
      <c r="CO378" s="762"/>
      <c r="CP378" s="762"/>
      <c r="CQ378" s="762"/>
      <c r="CR378" s="762"/>
      <c r="CS378" s="762"/>
      <c r="CT378" s="762"/>
      <c r="CU378" s="762"/>
      <c r="CV378" s="762"/>
      <c r="CW378" s="762"/>
      <c r="CX378" s="762"/>
      <c r="CY378" s="762"/>
      <c r="CZ378" s="762"/>
      <c r="DA378" s="762"/>
      <c r="DB378" s="762"/>
      <c r="DC378" s="762"/>
      <c r="DD378" s="762"/>
      <c r="DE378" s="762"/>
      <c r="DF378" s="762"/>
      <c r="DG378" s="762"/>
      <c r="DH378" s="762"/>
      <c r="DI378" s="762"/>
      <c r="DJ378" s="762"/>
      <c r="DK378" s="762"/>
      <c r="DL378" s="762"/>
      <c r="DM378" s="762"/>
      <c r="DN378" s="762"/>
      <c r="DO378" s="762"/>
      <c r="DP378" s="762"/>
      <c r="DQ378" s="762"/>
      <c r="DR378" s="762"/>
      <c r="DS378" s="762"/>
      <c r="DT378" s="762"/>
      <c r="DU378" s="762"/>
      <c r="DV378" s="762"/>
      <c r="DW378" s="762"/>
      <c r="DX378" s="762"/>
      <c r="DY378" s="762"/>
      <c r="DZ378" s="762"/>
      <c r="EA378" s="762"/>
      <c r="EB378" s="762"/>
      <c r="EC378" s="762"/>
      <c r="ED378" s="762"/>
      <c r="EE378" s="762"/>
      <c r="EF378" s="762"/>
      <c r="EG378" s="762"/>
    </row>
    <row r="379" spans="64:137" x14ac:dyDescent="0.25">
      <c r="BL379" s="762"/>
      <c r="BM379" s="762"/>
      <c r="BN379" s="762"/>
      <c r="BO379" s="762"/>
      <c r="BP379" s="762"/>
      <c r="BQ379" s="762"/>
      <c r="BR379" s="762"/>
      <c r="BS379" s="762"/>
      <c r="BT379" s="762"/>
      <c r="BU379" s="762"/>
      <c r="BV379" s="762"/>
      <c r="BW379" s="762"/>
      <c r="BX379" s="762"/>
      <c r="BY379" s="762"/>
      <c r="BZ379" s="762"/>
      <c r="CA379" s="762"/>
      <c r="CB379" s="762"/>
      <c r="CC379" s="762"/>
      <c r="CD379" s="762"/>
      <c r="CE379" s="762"/>
      <c r="CF379" s="762"/>
      <c r="CG379" s="762"/>
      <c r="CH379" s="762"/>
      <c r="CI379" s="762"/>
      <c r="CJ379" s="762"/>
      <c r="CK379" s="762"/>
      <c r="CL379" s="762"/>
      <c r="CM379" s="762"/>
      <c r="CN379" s="762"/>
      <c r="CO379" s="762"/>
      <c r="CP379" s="762"/>
      <c r="CQ379" s="762"/>
      <c r="CR379" s="762"/>
      <c r="CS379" s="762"/>
      <c r="CT379" s="762"/>
      <c r="CU379" s="762"/>
      <c r="CV379" s="762"/>
      <c r="CW379" s="762"/>
      <c r="CX379" s="762"/>
      <c r="CY379" s="762"/>
      <c r="CZ379" s="762"/>
      <c r="DA379" s="762"/>
      <c r="DB379" s="762"/>
      <c r="DC379" s="762"/>
      <c r="DD379" s="762"/>
      <c r="DE379" s="762"/>
      <c r="DF379" s="762"/>
      <c r="DG379" s="762"/>
      <c r="DH379" s="762"/>
      <c r="DI379" s="762"/>
      <c r="DJ379" s="762"/>
      <c r="DK379" s="762"/>
      <c r="DL379" s="762"/>
      <c r="DM379" s="762"/>
      <c r="DN379" s="762"/>
      <c r="DO379" s="762"/>
      <c r="DP379" s="762"/>
      <c r="DQ379" s="762"/>
      <c r="DR379" s="762"/>
      <c r="DS379" s="762"/>
      <c r="DT379" s="762"/>
      <c r="DU379" s="762"/>
      <c r="DV379" s="762"/>
      <c r="DW379" s="762"/>
      <c r="DX379" s="762"/>
      <c r="DY379" s="762"/>
      <c r="DZ379" s="762"/>
      <c r="EA379" s="762"/>
      <c r="EB379" s="762"/>
      <c r="EC379" s="762"/>
      <c r="ED379" s="762"/>
      <c r="EE379" s="762"/>
      <c r="EF379" s="762"/>
      <c r="EG379" s="762"/>
    </row>
    <row r="380" spans="64:137" x14ac:dyDescent="0.25">
      <c r="BL380" s="762"/>
      <c r="BM380" s="762"/>
      <c r="BN380" s="762"/>
      <c r="BO380" s="762"/>
      <c r="BP380" s="762"/>
      <c r="BQ380" s="762"/>
      <c r="BR380" s="762"/>
      <c r="BS380" s="762"/>
      <c r="BT380" s="762"/>
      <c r="BU380" s="762"/>
      <c r="BV380" s="762"/>
      <c r="BW380" s="762"/>
      <c r="BX380" s="762"/>
      <c r="BY380" s="762"/>
      <c r="BZ380" s="762"/>
      <c r="CA380" s="762"/>
      <c r="CB380" s="762"/>
      <c r="CC380" s="762"/>
      <c r="CD380" s="762"/>
      <c r="CE380" s="762"/>
      <c r="CF380" s="762"/>
      <c r="CG380" s="762"/>
      <c r="CH380" s="762"/>
      <c r="CI380" s="762"/>
      <c r="CJ380" s="762"/>
      <c r="CK380" s="762"/>
      <c r="CL380" s="762"/>
      <c r="CM380" s="762"/>
      <c r="CN380" s="762"/>
      <c r="CO380" s="762"/>
      <c r="CP380" s="762"/>
      <c r="CQ380" s="762"/>
      <c r="CR380" s="762"/>
      <c r="CS380" s="762"/>
      <c r="CT380" s="762"/>
      <c r="CU380" s="762"/>
      <c r="CV380" s="762"/>
      <c r="CW380" s="762"/>
      <c r="CX380" s="762"/>
      <c r="CY380" s="762"/>
      <c r="CZ380" s="762"/>
      <c r="DA380" s="762"/>
      <c r="DB380" s="762"/>
      <c r="DC380" s="762"/>
      <c r="DD380" s="762"/>
      <c r="DE380" s="762"/>
      <c r="DF380" s="762"/>
      <c r="DG380" s="762"/>
      <c r="DH380" s="762"/>
      <c r="DI380" s="762"/>
      <c r="DJ380" s="762"/>
      <c r="DK380" s="762"/>
      <c r="DL380" s="762"/>
      <c r="DM380" s="762"/>
      <c r="DN380" s="762"/>
      <c r="DO380" s="762"/>
      <c r="DP380" s="762"/>
      <c r="DQ380" s="762"/>
      <c r="DR380" s="762"/>
      <c r="DS380" s="762"/>
      <c r="DT380" s="762"/>
      <c r="DU380" s="762"/>
      <c r="DV380" s="762"/>
      <c r="DW380" s="762"/>
      <c r="DX380" s="762"/>
      <c r="DY380" s="762"/>
      <c r="DZ380" s="762"/>
      <c r="EA380" s="762"/>
      <c r="EB380" s="762"/>
      <c r="EC380" s="762"/>
      <c r="ED380" s="762"/>
      <c r="EE380" s="762"/>
      <c r="EF380" s="762"/>
      <c r="EG380" s="762"/>
    </row>
    <row r="381" spans="64:137" x14ac:dyDescent="0.25">
      <c r="BL381" s="762"/>
      <c r="BM381" s="762"/>
      <c r="BN381" s="762"/>
      <c r="BO381" s="762"/>
      <c r="BP381" s="762"/>
      <c r="BQ381" s="762"/>
      <c r="BR381" s="762"/>
      <c r="BS381" s="762"/>
      <c r="BT381" s="762"/>
      <c r="BU381" s="762"/>
      <c r="BV381" s="762"/>
      <c r="BW381" s="762"/>
      <c r="BX381" s="762"/>
      <c r="BY381" s="762"/>
      <c r="BZ381" s="762"/>
      <c r="CA381" s="762"/>
      <c r="CB381" s="762"/>
      <c r="CC381" s="762"/>
      <c r="CD381" s="762"/>
      <c r="CE381" s="762"/>
      <c r="CF381" s="762"/>
      <c r="CG381" s="762"/>
      <c r="CH381" s="762"/>
      <c r="CI381" s="762"/>
      <c r="CJ381" s="762"/>
      <c r="CK381" s="762"/>
      <c r="CL381" s="762"/>
      <c r="CM381" s="762"/>
      <c r="CN381" s="762"/>
      <c r="CO381" s="762"/>
      <c r="CP381" s="762"/>
      <c r="CQ381" s="762"/>
      <c r="CR381" s="762"/>
      <c r="CS381" s="762"/>
      <c r="CT381" s="762"/>
      <c r="CU381" s="762"/>
      <c r="CV381" s="762"/>
      <c r="CW381" s="762"/>
      <c r="CX381" s="762"/>
      <c r="CY381" s="762"/>
      <c r="CZ381" s="762"/>
      <c r="DA381" s="762"/>
      <c r="DB381" s="762"/>
      <c r="DC381" s="762"/>
      <c r="DD381" s="762"/>
      <c r="DE381" s="762"/>
      <c r="DF381" s="762"/>
      <c r="DG381" s="762"/>
      <c r="DH381" s="762"/>
      <c r="DI381" s="762"/>
      <c r="DJ381" s="762"/>
      <c r="DK381" s="762"/>
      <c r="DL381" s="762"/>
      <c r="DM381" s="762"/>
      <c r="DN381" s="762"/>
      <c r="DO381" s="762"/>
      <c r="DP381" s="762"/>
      <c r="DQ381" s="762"/>
      <c r="DR381" s="762"/>
      <c r="DS381" s="762"/>
      <c r="DT381" s="762"/>
      <c r="DU381" s="762"/>
      <c r="DV381" s="762"/>
      <c r="DW381" s="762"/>
      <c r="DX381" s="762"/>
      <c r="DY381" s="762"/>
      <c r="DZ381" s="762"/>
      <c r="EA381" s="762"/>
      <c r="EB381" s="762"/>
      <c r="EC381" s="762"/>
      <c r="ED381" s="762"/>
      <c r="EE381" s="762"/>
      <c r="EF381" s="762"/>
      <c r="EG381" s="762"/>
    </row>
    <row r="382" spans="64:137" x14ac:dyDescent="0.25">
      <c r="BL382" s="762"/>
      <c r="BM382" s="762"/>
      <c r="BN382" s="762"/>
      <c r="BO382" s="762"/>
      <c r="BP382" s="762"/>
      <c r="BQ382" s="762"/>
      <c r="BR382" s="762"/>
      <c r="BS382" s="762"/>
      <c r="BT382" s="762"/>
      <c r="BU382" s="762"/>
      <c r="BV382" s="762"/>
      <c r="BW382" s="762"/>
      <c r="BX382" s="762"/>
      <c r="BY382" s="762"/>
      <c r="BZ382" s="762"/>
      <c r="CA382" s="762"/>
      <c r="CB382" s="762"/>
      <c r="CC382" s="762"/>
      <c r="CD382" s="762"/>
      <c r="CE382" s="762"/>
      <c r="CF382" s="762"/>
      <c r="CG382" s="762"/>
      <c r="CH382" s="762"/>
      <c r="CI382" s="762"/>
      <c r="CJ382" s="762"/>
      <c r="CK382" s="762"/>
      <c r="CL382" s="762"/>
      <c r="CM382" s="762"/>
      <c r="CN382" s="762"/>
      <c r="CO382" s="762"/>
      <c r="CP382" s="762"/>
      <c r="CQ382" s="762"/>
      <c r="CR382" s="762"/>
      <c r="CS382" s="762"/>
      <c r="CT382" s="762"/>
      <c r="CU382" s="762"/>
      <c r="CV382" s="762"/>
      <c r="CW382" s="762"/>
      <c r="CX382" s="762"/>
      <c r="CY382" s="762"/>
      <c r="CZ382" s="762"/>
      <c r="DA382" s="762"/>
      <c r="DB382" s="762"/>
      <c r="DC382" s="762"/>
      <c r="DD382" s="762"/>
      <c r="DE382" s="762"/>
      <c r="DF382" s="762"/>
      <c r="DG382" s="762"/>
      <c r="DH382" s="762"/>
      <c r="DI382" s="762"/>
      <c r="DJ382" s="762"/>
      <c r="DK382" s="762"/>
      <c r="DL382" s="762"/>
      <c r="DM382" s="762"/>
      <c r="DN382" s="762"/>
      <c r="DO382" s="762"/>
      <c r="DP382" s="762"/>
      <c r="DQ382" s="762"/>
      <c r="DR382" s="762"/>
      <c r="DS382" s="762"/>
      <c r="DT382" s="762"/>
      <c r="DU382" s="762"/>
      <c r="DV382" s="762"/>
      <c r="DW382" s="762"/>
      <c r="DX382" s="762"/>
      <c r="DY382" s="762"/>
      <c r="DZ382" s="762"/>
      <c r="EA382" s="762"/>
      <c r="EB382" s="762"/>
      <c r="EC382" s="762"/>
      <c r="ED382" s="762"/>
      <c r="EE382" s="762"/>
      <c r="EF382" s="762"/>
      <c r="EG382" s="762"/>
    </row>
    <row r="383" spans="64:137" x14ac:dyDescent="0.25">
      <c r="BL383" s="762"/>
      <c r="BM383" s="762"/>
      <c r="BN383" s="762"/>
      <c r="BO383" s="762"/>
      <c r="BP383" s="762"/>
      <c r="BQ383" s="762"/>
      <c r="BR383" s="762"/>
      <c r="BS383" s="762"/>
      <c r="BT383" s="762"/>
      <c r="BU383" s="762"/>
      <c r="BV383" s="762"/>
      <c r="BW383" s="762"/>
      <c r="BX383" s="762"/>
      <c r="BY383" s="762"/>
      <c r="BZ383" s="762"/>
      <c r="CA383" s="762"/>
      <c r="CB383" s="762"/>
      <c r="CC383" s="762"/>
      <c r="CD383" s="762"/>
      <c r="CE383" s="762"/>
      <c r="CF383" s="762"/>
      <c r="CG383" s="762"/>
      <c r="CH383" s="762"/>
      <c r="CI383" s="762"/>
      <c r="CJ383" s="762"/>
      <c r="CK383" s="762"/>
      <c r="CL383" s="762"/>
      <c r="CM383" s="762"/>
      <c r="CN383" s="762"/>
      <c r="CO383" s="762"/>
      <c r="CP383" s="762"/>
      <c r="CQ383" s="762"/>
      <c r="CR383" s="762"/>
      <c r="CS383" s="762"/>
      <c r="CT383" s="762"/>
      <c r="CU383" s="762"/>
      <c r="CV383" s="762"/>
      <c r="CW383" s="762"/>
      <c r="CX383" s="762"/>
      <c r="CY383" s="762"/>
      <c r="CZ383" s="762"/>
      <c r="DA383" s="762"/>
      <c r="DB383" s="762"/>
      <c r="DC383" s="762"/>
      <c r="DD383" s="762"/>
      <c r="DE383" s="762"/>
      <c r="DF383" s="762"/>
      <c r="DG383" s="762"/>
      <c r="DH383" s="762"/>
      <c r="DI383" s="762"/>
      <c r="DJ383" s="762"/>
      <c r="DK383" s="762"/>
      <c r="DL383" s="762"/>
      <c r="DM383" s="762"/>
      <c r="DN383" s="762"/>
      <c r="DO383" s="762"/>
      <c r="DP383" s="762"/>
      <c r="DQ383" s="762"/>
      <c r="DR383" s="762"/>
      <c r="DS383" s="762"/>
      <c r="DT383" s="762"/>
      <c r="DU383" s="762"/>
      <c r="DV383" s="762"/>
      <c r="DW383" s="762"/>
      <c r="DX383" s="762"/>
      <c r="DY383" s="762"/>
      <c r="DZ383" s="762"/>
      <c r="EA383" s="762"/>
      <c r="EB383" s="762"/>
      <c r="EC383" s="762"/>
      <c r="ED383" s="762"/>
      <c r="EE383" s="762"/>
      <c r="EF383" s="762"/>
      <c r="EG383" s="762"/>
    </row>
    <row r="384" spans="64:137" x14ac:dyDescent="0.25">
      <c r="BL384" s="762"/>
      <c r="BM384" s="762"/>
      <c r="BN384" s="762"/>
      <c r="BO384" s="762"/>
      <c r="BP384" s="762"/>
      <c r="BQ384" s="762"/>
      <c r="BR384" s="762"/>
      <c r="BS384" s="762"/>
      <c r="BT384" s="762"/>
      <c r="BU384" s="762"/>
      <c r="BV384" s="762"/>
      <c r="BW384" s="762"/>
      <c r="BX384" s="762"/>
      <c r="BY384" s="762"/>
      <c r="BZ384" s="762"/>
      <c r="CA384" s="762"/>
      <c r="CB384" s="762"/>
      <c r="CC384" s="762"/>
      <c r="CD384" s="762"/>
      <c r="CE384" s="762"/>
      <c r="CF384" s="762"/>
      <c r="CG384" s="762"/>
      <c r="CH384" s="762"/>
      <c r="CI384" s="762"/>
      <c r="CJ384" s="762"/>
      <c r="CK384" s="762"/>
      <c r="CL384" s="762"/>
      <c r="CM384" s="762"/>
      <c r="CN384" s="762"/>
      <c r="CO384" s="762"/>
      <c r="CP384" s="762"/>
      <c r="CQ384" s="762"/>
      <c r="CR384" s="762"/>
      <c r="CS384" s="762"/>
      <c r="CT384" s="762"/>
      <c r="CU384" s="762"/>
      <c r="CV384" s="762"/>
      <c r="CW384" s="762"/>
      <c r="CX384" s="762"/>
      <c r="CY384" s="762"/>
      <c r="CZ384" s="762"/>
      <c r="DA384" s="762"/>
      <c r="DB384" s="762"/>
      <c r="DC384" s="762"/>
      <c r="DD384" s="762"/>
      <c r="DE384" s="762"/>
      <c r="DF384" s="762"/>
      <c r="DG384" s="762"/>
      <c r="DH384" s="762"/>
      <c r="DI384" s="762"/>
      <c r="DJ384" s="762"/>
      <c r="DK384" s="762"/>
      <c r="DL384" s="762"/>
      <c r="DM384" s="762"/>
      <c r="DN384" s="762"/>
      <c r="DO384" s="762"/>
      <c r="DP384" s="762"/>
      <c r="DQ384" s="762"/>
      <c r="DR384" s="762"/>
      <c r="DS384" s="762"/>
      <c r="DT384" s="762"/>
      <c r="DU384" s="762"/>
      <c r="DV384" s="762"/>
      <c r="DW384" s="762"/>
      <c r="DX384" s="762"/>
      <c r="DY384" s="762"/>
      <c r="DZ384" s="762"/>
      <c r="EA384" s="762"/>
      <c r="EB384" s="762"/>
      <c r="EC384" s="762"/>
      <c r="ED384" s="762"/>
      <c r="EE384" s="762"/>
      <c r="EF384" s="762"/>
      <c r="EG384" s="762"/>
    </row>
    <row r="385" spans="64:137" x14ac:dyDescent="0.25">
      <c r="BL385" s="762"/>
      <c r="BM385" s="762"/>
      <c r="BN385" s="762"/>
      <c r="BO385" s="762"/>
      <c r="BP385" s="762"/>
      <c r="BQ385" s="762"/>
      <c r="BR385" s="762"/>
      <c r="BS385" s="762"/>
      <c r="BT385" s="762"/>
      <c r="BU385" s="762"/>
      <c r="BV385" s="762"/>
      <c r="BW385" s="762"/>
      <c r="BX385" s="762"/>
      <c r="BY385" s="762"/>
      <c r="BZ385" s="762"/>
      <c r="CA385" s="762"/>
      <c r="CB385" s="762"/>
      <c r="CC385" s="762"/>
      <c r="CD385" s="762"/>
      <c r="CE385" s="762"/>
      <c r="CF385" s="762"/>
      <c r="CG385" s="762"/>
      <c r="CH385" s="762"/>
      <c r="CI385" s="762"/>
      <c r="CJ385" s="762"/>
      <c r="CK385" s="762"/>
      <c r="CL385" s="762"/>
      <c r="CM385" s="762"/>
      <c r="CN385" s="762"/>
      <c r="CO385" s="762"/>
      <c r="CP385" s="762"/>
      <c r="CQ385" s="762"/>
      <c r="CR385" s="762"/>
      <c r="CS385" s="762"/>
      <c r="CT385" s="762"/>
      <c r="CU385" s="762"/>
      <c r="CV385" s="762"/>
      <c r="CW385" s="762"/>
      <c r="CX385" s="762"/>
      <c r="CY385" s="762"/>
      <c r="CZ385" s="762"/>
      <c r="DA385" s="762"/>
      <c r="DB385" s="762"/>
      <c r="DC385" s="762"/>
      <c r="DD385" s="762"/>
      <c r="DE385" s="762"/>
      <c r="DF385" s="762"/>
      <c r="DG385" s="762"/>
      <c r="DH385" s="762"/>
      <c r="DI385" s="762"/>
      <c r="DJ385" s="762"/>
      <c r="DK385" s="762"/>
      <c r="DL385" s="762"/>
      <c r="DM385" s="762"/>
      <c r="DN385" s="762"/>
      <c r="DO385" s="762"/>
      <c r="DP385" s="762"/>
      <c r="DQ385" s="762"/>
      <c r="DR385" s="762"/>
      <c r="DS385" s="762"/>
      <c r="DT385" s="762"/>
      <c r="DU385" s="762"/>
      <c r="DV385" s="762"/>
      <c r="DW385" s="762"/>
      <c r="DX385" s="762"/>
      <c r="DY385" s="762"/>
      <c r="DZ385" s="762"/>
      <c r="EA385" s="762"/>
      <c r="EB385" s="762"/>
      <c r="EC385" s="762"/>
      <c r="ED385" s="762"/>
      <c r="EE385" s="762"/>
      <c r="EF385" s="762"/>
      <c r="EG385" s="762"/>
    </row>
    <row r="386" spans="64:137" x14ac:dyDescent="0.25">
      <c r="BL386" s="762"/>
      <c r="BM386" s="762"/>
      <c r="BN386" s="762"/>
      <c r="BO386" s="762"/>
      <c r="BP386" s="762"/>
      <c r="BQ386" s="762"/>
      <c r="BR386" s="762"/>
      <c r="BS386" s="762"/>
      <c r="BT386" s="762"/>
      <c r="BU386" s="762"/>
      <c r="BV386" s="762"/>
      <c r="BW386" s="762"/>
      <c r="BX386" s="762"/>
      <c r="BY386" s="762"/>
      <c r="BZ386" s="762"/>
      <c r="CA386" s="762"/>
      <c r="CB386" s="762"/>
      <c r="CC386" s="762"/>
      <c r="CD386" s="762"/>
      <c r="CE386" s="762"/>
      <c r="CF386" s="762"/>
      <c r="CG386" s="762"/>
      <c r="CH386" s="762"/>
      <c r="CI386" s="762"/>
      <c r="CJ386" s="762"/>
      <c r="CK386" s="762"/>
      <c r="CL386" s="762"/>
      <c r="CM386" s="762"/>
      <c r="CN386" s="762"/>
      <c r="CO386" s="762"/>
      <c r="CP386" s="762"/>
      <c r="CQ386" s="762"/>
      <c r="CR386" s="762"/>
      <c r="CS386" s="762"/>
      <c r="CT386" s="762"/>
      <c r="CU386" s="762"/>
      <c r="CV386" s="762"/>
      <c r="CW386" s="762"/>
      <c r="CX386" s="762"/>
      <c r="CY386" s="762"/>
      <c r="CZ386" s="762"/>
      <c r="DA386" s="762"/>
      <c r="DB386" s="762"/>
      <c r="DC386" s="762"/>
      <c r="DD386" s="762"/>
      <c r="DE386" s="762"/>
      <c r="DF386" s="762"/>
      <c r="DG386" s="762"/>
      <c r="DH386" s="762"/>
      <c r="DI386" s="762"/>
      <c r="DJ386" s="762"/>
      <c r="DK386" s="762"/>
      <c r="DL386" s="762"/>
      <c r="DM386" s="762"/>
      <c r="DN386" s="762"/>
      <c r="DO386" s="762"/>
      <c r="DP386" s="762"/>
      <c r="DQ386" s="762"/>
      <c r="DR386" s="762"/>
      <c r="DS386" s="762"/>
      <c r="DT386" s="762"/>
      <c r="DU386" s="762"/>
      <c r="DV386" s="762"/>
      <c r="DW386" s="762"/>
      <c r="DX386" s="762"/>
      <c r="DY386" s="762"/>
      <c r="DZ386" s="762"/>
      <c r="EA386" s="762"/>
      <c r="EB386" s="762"/>
      <c r="EC386" s="762"/>
      <c r="ED386" s="762"/>
      <c r="EE386" s="762"/>
      <c r="EF386" s="762"/>
      <c r="EG386" s="762"/>
    </row>
    <row r="387" spans="64:137" x14ac:dyDescent="0.25">
      <c r="BL387" s="762"/>
      <c r="BM387" s="762"/>
      <c r="BN387" s="762"/>
      <c r="BO387" s="762"/>
      <c r="BP387" s="762"/>
      <c r="BQ387" s="762"/>
      <c r="BR387" s="762"/>
      <c r="BS387" s="762"/>
      <c r="BT387" s="762"/>
      <c r="BU387" s="762"/>
      <c r="BV387" s="762"/>
      <c r="BW387" s="762"/>
      <c r="BX387" s="762"/>
      <c r="BY387" s="762"/>
      <c r="BZ387" s="762"/>
      <c r="CA387" s="762"/>
      <c r="CB387" s="762"/>
      <c r="CC387" s="762"/>
      <c r="CD387" s="762"/>
      <c r="CE387" s="762"/>
      <c r="CF387" s="762"/>
      <c r="CG387" s="762"/>
      <c r="CH387" s="762"/>
      <c r="CI387" s="762"/>
      <c r="CJ387" s="762"/>
      <c r="CK387" s="762"/>
      <c r="CL387" s="762"/>
      <c r="CM387" s="762"/>
      <c r="CN387" s="762"/>
      <c r="CO387" s="762"/>
      <c r="CP387" s="762"/>
      <c r="CQ387" s="762"/>
      <c r="CR387" s="762"/>
      <c r="CS387" s="762"/>
      <c r="CT387" s="762"/>
      <c r="CU387" s="762"/>
      <c r="CV387" s="762"/>
      <c r="CW387" s="762"/>
      <c r="CX387" s="762"/>
      <c r="CY387" s="762"/>
      <c r="CZ387" s="762"/>
      <c r="DA387" s="762"/>
      <c r="DB387" s="762"/>
      <c r="DC387" s="762"/>
      <c r="DD387" s="762"/>
      <c r="DE387" s="762"/>
      <c r="DF387" s="762"/>
      <c r="DG387" s="762"/>
      <c r="DH387" s="762"/>
      <c r="DI387" s="762"/>
      <c r="DJ387" s="762"/>
      <c r="DK387" s="762"/>
      <c r="DL387" s="762"/>
      <c r="DM387" s="762"/>
      <c r="DN387" s="762"/>
      <c r="DO387" s="762"/>
      <c r="DP387" s="762"/>
      <c r="DQ387" s="762"/>
      <c r="DR387" s="762"/>
      <c r="DS387" s="762"/>
      <c r="DT387" s="762"/>
      <c r="DU387" s="762"/>
      <c r="DV387" s="762"/>
      <c r="DW387" s="762"/>
      <c r="DX387" s="762"/>
      <c r="DY387" s="762"/>
      <c r="DZ387" s="762"/>
      <c r="EA387" s="762"/>
      <c r="EB387" s="762"/>
      <c r="EC387" s="762"/>
      <c r="ED387" s="762"/>
      <c r="EE387" s="762"/>
      <c r="EF387" s="762"/>
      <c r="EG387" s="762"/>
    </row>
    <row r="388" spans="64:137" x14ac:dyDescent="0.25">
      <c r="BL388" s="762"/>
      <c r="BM388" s="762"/>
      <c r="BN388" s="762"/>
      <c r="BO388" s="762"/>
      <c r="BP388" s="762"/>
      <c r="BQ388" s="762"/>
      <c r="BR388" s="762"/>
      <c r="BS388" s="762"/>
      <c r="BT388" s="762"/>
      <c r="BU388" s="762"/>
      <c r="BV388" s="762"/>
      <c r="BW388" s="762"/>
      <c r="BX388" s="762"/>
      <c r="BY388" s="762"/>
      <c r="BZ388" s="762"/>
      <c r="CA388" s="762"/>
      <c r="CB388" s="762"/>
      <c r="CC388" s="762"/>
      <c r="CD388" s="762"/>
      <c r="CE388" s="762"/>
      <c r="CF388" s="762"/>
      <c r="CG388" s="762"/>
      <c r="CH388" s="762"/>
      <c r="CI388" s="762"/>
      <c r="CJ388" s="762"/>
      <c r="CK388" s="762"/>
      <c r="CL388" s="762"/>
      <c r="CM388" s="762"/>
      <c r="CN388" s="762"/>
      <c r="CO388" s="762"/>
      <c r="CP388" s="762"/>
      <c r="CQ388" s="762"/>
      <c r="CR388" s="762"/>
      <c r="CS388" s="762"/>
      <c r="CT388" s="762"/>
      <c r="CU388" s="762"/>
      <c r="CV388" s="762"/>
      <c r="CW388" s="762"/>
      <c r="CX388" s="762"/>
      <c r="CY388" s="762"/>
      <c r="CZ388" s="762"/>
      <c r="DA388" s="762"/>
      <c r="DB388" s="762"/>
      <c r="DC388" s="762"/>
      <c r="DD388" s="762"/>
      <c r="DE388" s="762"/>
      <c r="DF388" s="762"/>
      <c r="DG388" s="762"/>
      <c r="DH388" s="762"/>
      <c r="DI388" s="762"/>
      <c r="DJ388" s="762"/>
      <c r="DK388" s="762"/>
      <c r="DL388" s="762"/>
      <c r="DM388" s="762"/>
      <c r="DN388" s="762"/>
      <c r="DO388" s="762"/>
      <c r="DP388" s="762"/>
      <c r="DQ388" s="762"/>
      <c r="DR388" s="762"/>
      <c r="DS388" s="762"/>
      <c r="DT388" s="762"/>
      <c r="DU388" s="762"/>
      <c r="DV388" s="762"/>
      <c r="DW388" s="762"/>
      <c r="DX388" s="762"/>
      <c r="DY388" s="762"/>
      <c r="DZ388" s="762"/>
      <c r="EA388" s="762"/>
      <c r="EB388" s="762"/>
      <c r="EC388" s="762"/>
      <c r="ED388" s="762"/>
      <c r="EE388" s="762"/>
      <c r="EF388" s="762"/>
      <c r="EG388" s="762"/>
    </row>
    <row r="389" spans="64:137" x14ac:dyDescent="0.25">
      <c r="BL389" s="762"/>
      <c r="BM389" s="762"/>
      <c r="BN389" s="762"/>
      <c r="BO389" s="762"/>
      <c r="BP389" s="762"/>
      <c r="BQ389" s="762"/>
      <c r="BR389" s="762"/>
      <c r="BS389" s="762"/>
      <c r="BT389" s="762"/>
      <c r="BU389" s="762"/>
      <c r="BV389" s="762"/>
      <c r="BW389" s="762"/>
      <c r="BX389" s="762"/>
      <c r="BY389" s="762"/>
      <c r="BZ389" s="762"/>
      <c r="CA389" s="762"/>
      <c r="CB389" s="762"/>
      <c r="CC389" s="762"/>
      <c r="CD389" s="762"/>
      <c r="CE389" s="762"/>
      <c r="CF389" s="762"/>
      <c r="CG389" s="762"/>
      <c r="CH389" s="762"/>
      <c r="CI389" s="762"/>
      <c r="CJ389" s="762"/>
      <c r="CK389" s="762"/>
      <c r="CL389" s="762"/>
      <c r="CM389" s="762"/>
      <c r="CN389" s="762"/>
      <c r="CO389" s="762"/>
      <c r="CP389" s="762"/>
      <c r="CQ389" s="762"/>
      <c r="CR389" s="762"/>
      <c r="CS389" s="762"/>
      <c r="CT389" s="762"/>
      <c r="CU389" s="762"/>
      <c r="CV389" s="762"/>
      <c r="CW389" s="762"/>
      <c r="CX389" s="762"/>
      <c r="CY389" s="762"/>
      <c r="CZ389" s="762"/>
      <c r="DA389" s="762"/>
      <c r="DB389" s="762"/>
      <c r="DC389" s="762"/>
      <c r="DD389" s="762"/>
      <c r="DE389" s="762"/>
      <c r="DF389" s="762"/>
      <c r="DG389" s="762"/>
      <c r="DH389" s="762"/>
      <c r="DI389" s="762"/>
      <c r="DJ389" s="762"/>
      <c r="DK389" s="762"/>
      <c r="DL389" s="762"/>
      <c r="DM389" s="762"/>
      <c r="DN389" s="762"/>
      <c r="DO389" s="762"/>
      <c r="DP389" s="762"/>
      <c r="DQ389" s="762"/>
      <c r="DR389" s="762"/>
      <c r="DS389" s="762"/>
      <c r="DT389" s="762"/>
      <c r="DU389" s="762"/>
      <c r="DV389" s="762"/>
      <c r="DW389" s="762"/>
      <c r="DX389" s="762"/>
      <c r="DY389" s="762"/>
      <c r="DZ389" s="762"/>
      <c r="EA389" s="762"/>
      <c r="EB389" s="762"/>
      <c r="EC389" s="762"/>
      <c r="ED389" s="762"/>
      <c r="EE389" s="762"/>
      <c r="EF389" s="762"/>
      <c r="EG389" s="762"/>
    </row>
    <row r="390" spans="64:137" x14ac:dyDescent="0.25">
      <c r="BL390" s="762"/>
      <c r="BM390" s="762"/>
      <c r="BN390" s="762"/>
      <c r="BO390" s="762"/>
      <c r="BP390" s="762"/>
      <c r="BQ390" s="762"/>
      <c r="BR390" s="762"/>
      <c r="BS390" s="762"/>
      <c r="BT390" s="762"/>
      <c r="BU390" s="762"/>
      <c r="BV390" s="762"/>
      <c r="BW390" s="762"/>
      <c r="BX390" s="762"/>
      <c r="BY390" s="762"/>
      <c r="BZ390" s="762"/>
      <c r="CA390" s="762"/>
      <c r="CB390" s="762"/>
      <c r="CC390" s="762"/>
      <c r="CD390" s="762"/>
      <c r="CE390" s="762"/>
      <c r="CF390" s="762"/>
      <c r="CG390" s="762"/>
      <c r="CH390" s="762"/>
      <c r="CI390" s="762"/>
      <c r="CJ390" s="762"/>
      <c r="CK390" s="762"/>
      <c r="CL390" s="762"/>
      <c r="CM390" s="762"/>
      <c r="CN390" s="762"/>
      <c r="CO390" s="762"/>
      <c r="CP390" s="762"/>
      <c r="CQ390" s="762"/>
      <c r="CR390" s="762"/>
      <c r="CS390" s="762"/>
      <c r="CT390" s="762"/>
      <c r="CU390" s="762"/>
      <c r="CV390" s="762"/>
      <c r="CW390" s="762"/>
      <c r="CX390" s="762"/>
      <c r="CY390" s="762"/>
      <c r="CZ390" s="762"/>
      <c r="DA390" s="762"/>
      <c r="DB390" s="762"/>
      <c r="DC390" s="762"/>
      <c r="DD390" s="762"/>
      <c r="DE390" s="762"/>
      <c r="DF390" s="762"/>
      <c r="DG390" s="762"/>
      <c r="DH390" s="762"/>
      <c r="DI390" s="762"/>
      <c r="DJ390" s="762"/>
      <c r="DK390" s="762"/>
      <c r="DL390" s="762"/>
      <c r="DM390" s="762"/>
      <c r="DN390" s="762"/>
      <c r="DO390" s="762"/>
      <c r="DP390" s="762"/>
      <c r="DQ390" s="762"/>
      <c r="DR390" s="762"/>
      <c r="DS390" s="762"/>
      <c r="DT390" s="762"/>
      <c r="DU390" s="762"/>
      <c r="DV390" s="762"/>
      <c r="DW390" s="762"/>
      <c r="DX390" s="762"/>
      <c r="DY390" s="762"/>
      <c r="DZ390" s="762"/>
      <c r="EA390" s="762"/>
      <c r="EB390" s="762"/>
      <c r="EC390" s="762"/>
      <c r="ED390" s="762"/>
      <c r="EE390" s="762"/>
      <c r="EF390" s="762"/>
      <c r="EG390" s="762"/>
    </row>
    <row r="391" spans="64:137" x14ac:dyDescent="0.25">
      <c r="BL391" s="762"/>
      <c r="BM391" s="762"/>
      <c r="BN391" s="762"/>
      <c r="BO391" s="762"/>
      <c r="BP391" s="762"/>
      <c r="BQ391" s="762"/>
      <c r="BR391" s="762"/>
      <c r="BS391" s="762"/>
      <c r="BT391" s="762"/>
      <c r="BU391" s="762"/>
      <c r="BV391" s="762"/>
      <c r="BW391" s="762"/>
      <c r="BX391" s="762"/>
      <c r="BY391" s="762"/>
      <c r="BZ391" s="762"/>
      <c r="CA391" s="762"/>
      <c r="CB391" s="762"/>
      <c r="CC391" s="762"/>
      <c r="CD391" s="762"/>
      <c r="CE391" s="762"/>
      <c r="CF391" s="762"/>
      <c r="CG391" s="762"/>
      <c r="CH391" s="762"/>
      <c r="CI391" s="762"/>
      <c r="CJ391" s="762"/>
      <c r="CK391" s="762"/>
      <c r="CL391" s="762"/>
      <c r="CM391" s="762"/>
      <c r="CN391" s="762"/>
      <c r="CO391" s="762"/>
      <c r="CP391" s="762"/>
      <c r="CQ391" s="762"/>
      <c r="CR391" s="762"/>
      <c r="CS391" s="762"/>
      <c r="CT391" s="762"/>
      <c r="CU391" s="762"/>
      <c r="CV391" s="762"/>
      <c r="CW391" s="762"/>
      <c r="CX391" s="762"/>
      <c r="CY391" s="762"/>
      <c r="CZ391" s="762"/>
      <c r="DA391" s="762"/>
      <c r="DB391" s="762"/>
      <c r="DC391" s="762"/>
      <c r="DD391" s="762"/>
      <c r="DE391" s="762"/>
      <c r="DF391" s="762"/>
      <c r="DG391" s="762"/>
      <c r="DH391" s="762"/>
      <c r="DI391" s="762"/>
      <c r="DJ391" s="762"/>
      <c r="DK391" s="762"/>
      <c r="DL391" s="762"/>
      <c r="DM391" s="762"/>
      <c r="DN391" s="762"/>
      <c r="DO391" s="762"/>
      <c r="DP391" s="762"/>
      <c r="DQ391" s="762"/>
      <c r="DR391" s="762"/>
      <c r="DS391" s="762"/>
      <c r="DT391" s="762"/>
      <c r="DU391" s="762"/>
      <c r="DV391" s="762"/>
      <c r="DW391" s="762"/>
      <c r="DX391" s="762"/>
      <c r="DY391" s="762"/>
      <c r="DZ391" s="762"/>
      <c r="EA391" s="762"/>
      <c r="EB391" s="762"/>
      <c r="EC391" s="762"/>
      <c r="ED391" s="762"/>
      <c r="EE391" s="762"/>
      <c r="EF391" s="762"/>
      <c r="EG391" s="762"/>
    </row>
    <row r="392" spans="64:137" x14ac:dyDescent="0.25">
      <c r="BL392" s="762"/>
      <c r="BM392" s="762"/>
      <c r="BN392" s="762"/>
      <c r="BO392" s="762"/>
      <c r="BP392" s="762"/>
      <c r="BQ392" s="762"/>
      <c r="BR392" s="762"/>
      <c r="BS392" s="762"/>
      <c r="BT392" s="762"/>
      <c r="BU392" s="762"/>
      <c r="BV392" s="762"/>
      <c r="BW392" s="762"/>
      <c r="BX392" s="762"/>
      <c r="BY392" s="762"/>
      <c r="BZ392" s="762"/>
      <c r="CA392" s="762"/>
      <c r="CB392" s="762"/>
      <c r="CC392" s="762"/>
      <c r="CD392" s="762"/>
      <c r="CE392" s="762"/>
      <c r="CF392" s="762"/>
      <c r="CG392" s="762"/>
      <c r="CH392" s="762"/>
      <c r="CI392" s="762"/>
      <c r="CJ392" s="762"/>
      <c r="CK392" s="762"/>
      <c r="CL392" s="762"/>
      <c r="CM392" s="762"/>
      <c r="CN392" s="762"/>
      <c r="CO392" s="762"/>
      <c r="CP392" s="762"/>
      <c r="CQ392" s="762"/>
      <c r="CR392" s="762"/>
      <c r="CS392" s="762"/>
      <c r="CT392" s="762"/>
      <c r="CU392" s="762"/>
      <c r="CV392" s="762"/>
      <c r="CW392" s="762"/>
      <c r="CX392" s="762"/>
      <c r="CY392" s="762"/>
      <c r="CZ392" s="762"/>
      <c r="DA392" s="762"/>
      <c r="DB392" s="762"/>
      <c r="DC392" s="762"/>
      <c r="DD392" s="762"/>
      <c r="DE392" s="762"/>
      <c r="DF392" s="762"/>
      <c r="DG392" s="762"/>
      <c r="DH392" s="762"/>
      <c r="DI392" s="762"/>
      <c r="DJ392" s="762"/>
      <c r="DK392" s="762"/>
      <c r="DL392" s="762"/>
      <c r="DM392" s="762"/>
      <c r="DN392" s="762"/>
      <c r="DO392" s="762"/>
      <c r="DP392" s="762"/>
      <c r="DQ392" s="762"/>
      <c r="DR392" s="762"/>
      <c r="DS392" s="762"/>
      <c r="DT392" s="762"/>
      <c r="DU392" s="762"/>
      <c r="DV392" s="762"/>
      <c r="DW392" s="762"/>
      <c r="DX392" s="762"/>
      <c r="DY392" s="762"/>
      <c r="DZ392" s="762"/>
      <c r="EA392" s="762"/>
      <c r="EB392" s="762"/>
      <c r="EC392" s="762"/>
      <c r="ED392" s="762"/>
      <c r="EE392" s="762"/>
      <c r="EF392" s="762"/>
      <c r="EG392" s="762"/>
    </row>
    <row r="393" spans="64:137" x14ac:dyDescent="0.25">
      <c r="BL393" s="762"/>
      <c r="BM393" s="762"/>
      <c r="BN393" s="762"/>
      <c r="BO393" s="762"/>
      <c r="BP393" s="762"/>
      <c r="BQ393" s="762"/>
      <c r="BR393" s="762"/>
      <c r="BS393" s="762"/>
      <c r="BT393" s="762"/>
      <c r="BU393" s="762"/>
      <c r="BV393" s="762"/>
      <c r="BW393" s="762"/>
      <c r="BX393" s="762"/>
      <c r="BY393" s="762"/>
      <c r="BZ393" s="762"/>
      <c r="CA393" s="762"/>
      <c r="CB393" s="762"/>
      <c r="CC393" s="762"/>
      <c r="CD393" s="762"/>
      <c r="CE393" s="762"/>
      <c r="CF393" s="762"/>
      <c r="CG393" s="762"/>
      <c r="CH393" s="762"/>
      <c r="CI393" s="762"/>
      <c r="CJ393" s="762"/>
      <c r="CK393" s="762"/>
      <c r="CL393" s="762"/>
      <c r="CM393" s="762"/>
      <c r="CN393" s="762"/>
      <c r="CO393" s="762"/>
      <c r="CP393" s="762"/>
      <c r="CQ393" s="762"/>
      <c r="CR393" s="762"/>
      <c r="CS393" s="762"/>
      <c r="CT393" s="762"/>
      <c r="CU393" s="762"/>
      <c r="CV393" s="762"/>
      <c r="CW393" s="762"/>
      <c r="CX393" s="762"/>
      <c r="CY393" s="762"/>
      <c r="CZ393" s="762"/>
      <c r="DA393" s="762"/>
      <c r="DB393" s="762"/>
      <c r="DC393" s="762"/>
      <c r="DD393" s="762"/>
      <c r="DE393" s="762"/>
      <c r="DF393" s="762"/>
      <c r="DG393" s="762"/>
      <c r="DH393" s="762"/>
      <c r="DI393" s="762"/>
      <c r="DJ393" s="762"/>
      <c r="DK393" s="762"/>
      <c r="DL393" s="762"/>
      <c r="DM393" s="762"/>
      <c r="DN393" s="762"/>
      <c r="DO393" s="762"/>
      <c r="DP393" s="762"/>
      <c r="DQ393" s="762"/>
      <c r="DR393" s="762"/>
      <c r="DS393" s="762"/>
      <c r="DT393" s="762"/>
      <c r="DU393" s="762"/>
      <c r="DV393" s="762"/>
      <c r="DW393" s="762"/>
      <c r="DX393" s="762"/>
      <c r="DY393" s="762"/>
      <c r="DZ393" s="762"/>
      <c r="EA393" s="762"/>
      <c r="EB393" s="762"/>
      <c r="EC393" s="762"/>
      <c r="ED393" s="762"/>
      <c r="EE393" s="762"/>
      <c r="EF393" s="762"/>
      <c r="EG393" s="762"/>
    </row>
    <row r="394" spans="64:137" x14ac:dyDescent="0.25">
      <c r="BL394" s="762"/>
      <c r="BM394" s="762"/>
      <c r="BN394" s="762"/>
      <c r="BO394" s="762"/>
      <c r="BP394" s="762"/>
      <c r="BQ394" s="762"/>
      <c r="BR394" s="762"/>
      <c r="BS394" s="762"/>
      <c r="BT394" s="762"/>
      <c r="BU394" s="762"/>
      <c r="BV394" s="762"/>
      <c r="BW394" s="762"/>
      <c r="BX394" s="762"/>
      <c r="BY394" s="762"/>
      <c r="BZ394" s="762"/>
      <c r="CA394" s="762"/>
      <c r="CB394" s="762"/>
      <c r="CC394" s="762"/>
      <c r="CD394" s="762"/>
      <c r="CE394" s="762"/>
      <c r="CF394" s="762"/>
      <c r="CG394" s="762"/>
      <c r="CH394" s="762"/>
      <c r="CI394" s="762"/>
      <c r="CJ394" s="762"/>
      <c r="CK394" s="762"/>
      <c r="CL394" s="762"/>
      <c r="CM394" s="762"/>
      <c r="CN394" s="762"/>
      <c r="CO394" s="762"/>
      <c r="CP394" s="762"/>
      <c r="CQ394" s="762"/>
      <c r="CR394" s="762"/>
      <c r="CS394" s="762"/>
      <c r="CT394" s="762"/>
      <c r="CU394" s="762"/>
      <c r="CV394" s="762"/>
      <c r="CW394" s="762"/>
      <c r="CX394" s="762"/>
      <c r="CY394" s="762"/>
      <c r="CZ394" s="762"/>
      <c r="DA394" s="762"/>
      <c r="DB394" s="762"/>
      <c r="DC394" s="762"/>
      <c r="DD394" s="762"/>
      <c r="DE394" s="762"/>
      <c r="DF394" s="762"/>
      <c r="DG394" s="762"/>
      <c r="DH394" s="762"/>
      <c r="DI394" s="762"/>
      <c r="DJ394" s="762"/>
      <c r="DK394" s="762"/>
      <c r="DL394" s="762"/>
      <c r="DM394" s="762"/>
      <c r="DN394" s="762"/>
      <c r="DO394" s="762"/>
      <c r="DP394" s="762"/>
      <c r="DQ394" s="762"/>
      <c r="DR394" s="762"/>
      <c r="DS394" s="762"/>
      <c r="DT394" s="762"/>
      <c r="DU394" s="762"/>
      <c r="DV394" s="762"/>
      <c r="DW394" s="762"/>
      <c r="DX394" s="762"/>
      <c r="DY394" s="762"/>
      <c r="DZ394" s="762"/>
      <c r="EA394" s="762"/>
      <c r="EB394" s="762"/>
      <c r="EC394" s="762"/>
      <c r="ED394" s="762"/>
      <c r="EE394" s="762"/>
      <c r="EF394" s="762"/>
      <c r="EG394" s="762"/>
    </row>
    <row r="395" spans="64:137" x14ac:dyDescent="0.25">
      <c r="BL395" s="762"/>
      <c r="BM395" s="762"/>
      <c r="BN395" s="762"/>
      <c r="BO395" s="762"/>
      <c r="BP395" s="762"/>
      <c r="BQ395" s="762"/>
      <c r="BR395" s="762"/>
      <c r="BS395" s="762"/>
      <c r="BT395" s="762"/>
      <c r="BU395" s="762"/>
      <c r="BV395" s="762"/>
      <c r="BW395" s="762"/>
      <c r="BX395" s="762"/>
      <c r="BY395" s="762"/>
      <c r="BZ395" s="762"/>
      <c r="CA395" s="762"/>
      <c r="CB395" s="762"/>
      <c r="CC395" s="762"/>
      <c r="CD395" s="762"/>
      <c r="CE395" s="762"/>
      <c r="CF395" s="762"/>
      <c r="CG395" s="762"/>
      <c r="CH395" s="762"/>
      <c r="CI395" s="762"/>
      <c r="CJ395" s="762"/>
      <c r="CK395" s="762"/>
      <c r="CL395" s="762"/>
      <c r="CM395" s="762"/>
      <c r="CN395" s="762"/>
      <c r="CO395" s="762"/>
      <c r="CP395" s="762"/>
      <c r="CQ395" s="762"/>
      <c r="CR395" s="762"/>
      <c r="CS395" s="762"/>
      <c r="CT395" s="762"/>
      <c r="CU395" s="762"/>
      <c r="CV395" s="762"/>
      <c r="CW395" s="762"/>
      <c r="CX395" s="762"/>
      <c r="CY395" s="762"/>
      <c r="CZ395" s="762"/>
      <c r="DA395" s="762"/>
      <c r="DB395" s="762"/>
      <c r="DC395" s="762"/>
      <c r="DD395" s="762"/>
      <c r="DE395" s="762"/>
      <c r="DF395" s="762"/>
      <c r="DG395" s="762"/>
      <c r="DH395" s="762"/>
      <c r="DI395" s="762"/>
      <c r="DJ395" s="762"/>
      <c r="DK395" s="762"/>
      <c r="DL395" s="762"/>
      <c r="DM395" s="762"/>
      <c r="DN395" s="762"/>
      <c r="DO395" s="762"/>
      <c r="DP395" s="762"/>
      <c r="DQ395" s="762"/>
      <c r="DR395" s="762"/>
      <c r="DS395" s="762"/>
      <c r="DT395" s="762"/>
      <c r="DU395" s="762"/>
      <c r="DV395" s="762"/>
      <c r="DW395" s="762"/>
      <c r="DX395" s="762"/>
      <c r="DY395" s="762"/>
      <c r="DZ395" s="762"/>
      <c r="EA395" s="762"/>
      <c r="EB395" s="762"/>
      <c r="EC395" s="762"/>
      <c r="ED395" s="762"/>
      <c r="EE395" s="762"/>
      <c r="EF395" s="762"/>
      <c r="EG395" s="762"/>
    </row>
    <row r="396" spans="64:137" x14ac:dyDescent="0.25">
      <c r="BL396" s="762"/>
      <c r="BM396" s="762"/>
      <c r="BN396" s="762"/>
      <c r="BO396" s="762"/>
      <c r="BP396" s="762"/>
      <c r="BQ396" s="762"/>
      <c r="BR396" s="762"/>
      <c r="BS396" s="762"/>
      <c r="BT396" s="762"/>
      <c r="BU396" s="762"/>
      <c r="BV396" s="762"/>
      <c r="BW396" s="762"/>
      <c r="BX396" s="762"/>
      <c r="BY396" s="762"/>
      <c r="BZ396" s="762"/>
      <c r="CA396" s="762"/>
      <c r="CB396" s="762"/>
      <c r="CC396" s="762"/>
      <c r="CD396" s="762"/>
      <c r="CE396" s="762"/>
      <c r="CF396" s="762"/>
      <c r="CG396" s="762"/>
      <c r="CH396" s="762"/>
      <c r="CI396" s="762"/>
      <c r="CJ396" s="762"/>
      <c r="CK396" s="762"/>
      <c r="CL396" s="762"/>
      <c r="CM396" s="762"/>
      <c r="CN396" s="762"/>
      <c r="CO396" s="762"/>
      <c r="CP396" s="762"/>
      <c r="CQ396" s="762"/>
      <c r="CR396" s="762"/>
      <c r="CS396" s="762"/>
      <c r="CT396" s="762"/>
      <c r="CU396" s="762"/>
      <c r="CV396" s="762"/>
      <c r="CW396" s="762"/>
      <c r="CX396" s="762"/>
      <c r="CY396" s="762"/>
      <c r="CZ396" s="762"/>
      <c r="DA396" s="762"/>
      <c r="DB396" s="762"/>
      <c r="DC396" s="762"/>
      <c r="DD396" s="762"/>
      <c r="DE396" s="762"/>
      <c r="DF396" s="762"/>
      <c r="DG396" s="762"/>
      <c r="DH396" s="762"/>
      <c r="DI396" s="762"/>
      <c r="DJ396" s="762"/>
      <c r="DK396" s="762"/>
      <c r="DL396" s="762"/>
      <c r="DM396" s="762"/>
      <c r="DN396" s="762"/>
      <c r="DO396" s="762"/>
      <c r="DP396" s="762"/>
      <c r="DQ396" s="762"/>
      <c r="DR396" s="762"/>
      <c r="DS396" s="762"/>
      <c r="DT396" s="762"/>
      <c r="DU396" s="762"/>
      <c r="DV396" s="762"/>
      <c r="DW396" s="762"/>
      <c r="DX396" s="762"/>
      <c r="DY396" s="762"/>
      <c r="DZ396" s="762"/>
      <c r="EA396" s="762"/>
      <c r="EB396" s="762"/>
      <c r="EC396" s="762"/>
      <c r="ED396" s="762"/>
      <c r="EE396" s="762"/>
      <c r="EF396" s="762"/>
      <c r="EG396" s="762"/>
    </row>
    <row r="397" spans="64:137" x14ac:dyDescent="0.25">
      <c r="BL397" s="762"/>
      <c r="BM397" s="762"/>
      <c r="BN397" s="762"/>
      <c r="BO397" s="762"/>
      <c r="BP397" s="762"/>
      <c r="BQ397" s="762"/>
      <c r="BR397" s="762"/>
      <c r="BS397" s="762"/>
      <c r="BT397" s="762"/>
      <c r="BU397" s="762"/>
      <c r="BV397" s="762"/>
      <c r="BW397" s="762"/>
      <c r="BX397" s="762"/>
      <c r="BY397" s="762"/>
      <c r="BZ397" s="762"/>
      <c r="CA397" s="762"/>
      <c r="CB397" s="762"/>
      <c r="CC397" s="762"/>
      <c r="CD397" s="762"/>
      <c r="CE397" s="762"/>
      <c r="CF397" s="762"/>
      <c r="CG397" s="762"/>
      <c r="CH397" s="762"/>
      <c r="CI397" s="762"/>
      <c r="CJ397" s="762"/>
      <c r="CK397" s="762"/>
      <c r="CL397" s="762"/>
      <c r="CM397" s="762"/>
      <c r="CN397" s="762"/>
      <c r="CO397" s="762"/>
      <c r="CP397" s="762"/>
      <c r="CQ397" s="762"/>
      <c r="CR397" s="762"/>
      <c r="CS397" s="762"/>
      <c r="CT397" s="762"/>
      <c r="CU397" s="762"/>
      <c r="CV397" s="762"/>
      <c r="CW397" s="762"/>
      <c r="CX397" s="762"/>
      <c r="CY397" s="762"/>
      <c r="CZ397" s="762"/>
      <c r="DA397" s="762"/>
      <c r="DB397" s="762"/>
      <c r="DC397" s="762"/>
      <c r="DD397" s="762"/>
      <c r="DE397" s="762"/>
      <c r="DF397" s="762"/>
      <c r="DG397" s="762"/>
      <c r="DH397" s="762"/>
      <c r="DI397" s="762"/>
      <c r="DJ397" s="762"/>
      <c r="DK397" s="762"/>
      <c r="DL397" s="762"/>
      <c r="DM397" s="762"/>
      <c r="DN397" s="762"/>
      <c r="DO397" s="762"/>
      <c r="DP397" s="762"/>
      <c r="DQ397" s="762"/>
      <c r="DR397" s="762"/>
      <c r="DS397" s="762"/>
      <c r="DT397" s="762"/>
      <c r="DU397" s="762"/>
      <c r="DV397" s="762"/>
      <c r="DW397" s="762"/>
      <c r="DX397" s="762"/>
      <c r="DY397" s="762"/>
      <c r="DZ397" s="762"/>
      <c r="EA397" s="762"/>
      <c r="EB397" s="762"/>
      <c r="EC397" s="762"/>
      <c r="ED397" s="762"/>
      <c r="EE397" s="762"/>
      <c r="EF397" s="762"/>
      <c r="EG397" s="762"/>
    </row>
    <row r="398" spans="64:137" x14ac:dyDescent="0.25">
      <c r="BL398" s="762"/>
      <c r="BM398" s="762"/>
      <c r="BN398" s="762"/>
      <c r="BO398" s="762"/>
      <c r="BP398" s="762"/>
      <c r="BQ398" s="762"/>
      <c r="BR398" s="762"/>
      <c r="BS398" s="762"/>
      <c r="BT398" s="762"/>
      <c r="BU398" s="762"/>
      <c r="BV398" s="762"/>
      <c r="BW398" s="762"/>
      <c r="BX398" s="762"/>
      <c r="BY398" s="762"/>
      <c r="BZ398" s="762"/>
      <c r="CA398" s="762"/>
      <c r="CB398" s="762"/>
      <c r="CC398" s="762"/>
      <c r="CD398" s="762"/>
      <c r="CE398" s="762"/>
      <c r="CF398" s="762"/>
      <c r="CG398" s="762"/>
      <c r="CH398" s="762"/>
      <c r="CI398" s="762"/>
      <c r="CJ398" s="762"/>
      <c r="CK398" s="762"/>
      <c r="CL398" s="762"/>
      <c r="CM398" s="762"/>
      <c r="CN398" s="762"/>
      <c r="CO398" s="762"/>
      <c r="CP398" s="762"/>
      <c r="CQ398" s="762"/>
      <c r="CR398" s="762"/>
      <c r="CS398" s="762"/>
      <c r="CT398" s="762"/>
      <c r="CU398" s="762"/>
      <c r="CV398" s="762"/>
      <c r="CW398" s="762"/>
      <c r="CX398" s="762"/>
      <c r="CY398" s="762"/>
      <c r="CZ398" s="762"/>
      <c r="DA398" s="762"/>
      <c r="DB398" s="762"/>
      <c r="DC398" s="762"/>
      <c r="DD398" s="762"/>
      <c r="DE398" s="762"/>
      <c r="DF398" s="762"/>
      <c r="DG398" s="762"/>
      <c r="DH398" s="762"/>
      <c r="DI398" s="762"/>
      <c r="DJ398" s="762"/>
      <c r="DK398" s="762"/>
      <c r="DL398" s="762"/>
      <c r="DM398" s="762"/>
      <c r="DN398" s="762"/>
      <c r="DO398" s="762"/>
      <c r="DP398" s="762"/>
      <c r="DQ398" s="762"/>
      <c r="DR398" s="762"/>
      <c r="DS398" s="762"/>
      <c r="DT398" s="762"/>
      <c r="DU398" s="762"/>
      <c r="DV398" s="762"/>
      <c r="DW398" s="762"/>
      <c r="DX398" s="762"/>
      <c r="DY398" s="762"/>
      <c r="DZ398" s="762"/>
      <c r="EA398" s="762"/>
      <c r="EB398" s="762"/>
      <c r="EC398" s="762"/>
      <c r="ED398" s="762"/>
      <c r="EE398" s="762"/>
      <c r="EF398" s="762"/>
      <c r="EG398" s="762"/>
    </row>
    <row r="399" spans="64:137" x14ac:dyDescent="0.25">
      <c r="BL399" s="762"/>
      <c r="BM399" s="762"/>
      <c r="BN399" s="762"/>
      <c r="BO399" s="762"/>
      <c r="BP399" s="762"/>
      <c r="BQ399" s="762"/>
      <c r="BR399" s="762"/>
      <c r="BS399" s="762"/>
      <c r="BT399" s="762"/>
      <c r="BU399" s="762"/>
      <c r="BV399" s="762"/>
      <c r="BW399" s="762"/>
      <c r="BX399" s="762"/>
      <c r="BY399" s="762"/>
      <c r="BZ399" s="762"/>
      <c r="CA399" s="762"/>
      <c r="CB399" s="762"/>
      <c r="CC399" s="762"/>
      <c r="CD399" s="762"/>
      <c r="CE399" s="762"/>
      <c r="CF399" s="762"/>
      <c r="CG399" s="762"/>
      <c r="CH399" s="762"/>
      <c r="CI399" s="762"/>
      <c r="CJ399" s="762"/>
      <c r="CK399" s="762"/>
      <c r="CL399" s="762"/>
      <c r="CM399" s="762"/>
      <c r="CN399" s="762"/>
      <c r="CO399" s="762"/>
      <c r="CP399" s="762"/>
      <c r="CQ399" s="762"/>
      <c r="CR399" s="762"/>
      <c r="CS399" s="762"/>
      <c r="CT399" s="762"/>
      <c r="CU399" s="762"/>
      <c r="CV399" s="762"/>
      <c r="CW399" s="762"/>
      <c r="CX399" s="762"/>
      <c r="CY399" s="762"/>
      <c r="CZ399" s="762"/>
      <c r="DA399" s="762"/>
      <c r="DB399" s="762"/>
      <c r="DC399" s="762"/>
      <c r="DD399" s="762"/>
      <c r="DE399" s="762"/>
      <c r="DF399" s="762"/>
      <c r="DG399" s="762"/>
      <c r="DH399" s="762"/>
      <c r="DI399" s="762"/>
      <c r="DJ399" s="762"/>
      <c r="DK399" s="762"/>
      <c r="DL399" s="762"/>
      <c r="DM399" s="762"/>
      <c r="DN399" s="762"/>
      <c r="DO399" s="762"/>
      <c r="DP399" s="762"/>
      <c r="DQ399" s="762"/>
      <c r="DR399" s="762"/>
      <c r="DS399" s="762"/>
      <c r="DT399" s="762"/>
      <c r="DU399" s="762"/>
      <c r="DV399" s="762"/>
      <c r="DW399" s="762"/>
      <c r="DX399" s="762"/>
      <c r="DY399" s="762"/>
      <c r="DZ399" s="762"/>
      <c r="EA399" s="762"/>
      <c r="EB399" s="762"/>
      <c r="EC399" s="762"/>
      <c r="ED399" s="762"/>
      <c r="EE399" s="762"/>
      <c r="EF399" s="762"/>
      <c r="EG399" s="762"/>
    </row>
    <row r="400" spans="64:137" x14ac:dyDescent="0.25">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2"/>
      <c r="CI400" s="762"/>
      <c r="CJ400" s="762"/>
      <c r="CK400" s="762"/>
      <c r="CL400" s="762"/>
      <c r="CM400" s="762"/>
      <c r="CN400" s="762"/>
      <c r="CO400" s="762"/>
      <c r="CP400" s="762"/>
      <c r="CQ400" s="762"/>
      <c r="CR400" s="762"/>
      <c r="CS400" s="762"/>
      <c r="CT400" s="762"/>
      <c r="CU400" s="762"/>
      <c r="CV400" s="762"/>
      <c r="CW400" s="762"/>
      <c r="CX400" s="762"/>
      <c r="CY400" s="762"/>
      <c r="CZ400" s="762"/>
      <c r="DA400" s="762"/>
      <c r="DB400" s="762"/>
      <c r="DC400" s="762"/>
      <c r="DD400" s="762"/>
      <c r="DE400" s="762"/>
      <c r="DF400" s="762"/>
      <c r="DG400" s="762"/>
      <c r="DH400" s="762"/>
      <c r="DI400" s="762"/>
      <c r="DJ400" s="762"/>
      <c r="DK400" s="762"/>
      <c r="DL400" s="762"/>
      <c r="DM400" s="762"/>
      <c r="DN400" s="762"/>
      <c r="DO400" s="762"/>
      <c r="DP400" s="762"/>
      <c r="DQ400" s="762"/>
      <c r="DR400" s="762"/>
      <c r="DS400" s="762"/>
      <c r="DT400" s="762"/>
      <c r="DU400" s="762"/>
      <c r="DV400" s="762"/>
      <c r="DW400" s="762"/>
      <c r="DX400" s="762"/>
      <c r="DY400" s="762"/>
      <c r="DZ400" s="762"/>
      <c r="EA400" s="762"/>
      <c r="EB400" s="762"/>
      <c r="EC400" s="762"/>
      <c r="ED400" s="762"/>
      <c r="EE400" s="762"/>
      <c r="EF400" s="762"/>
      <c r="EG400" s="762"/>
    </row>
    <row r="401" spans="64:137" x14ac:dyDescent="0.25">
      <c r="BL401" s="762"/>
      <c r="BM401" s="762"/>
      <c r="BN401" s="762"/>
      <c r="BO401" s="762"/>
      <c r="BP401" s="762"/>
      <c r="BQ401" s="762"/>
      <c r="BR401" s="762"/>
      <c r="BS401" s="762"/>
      <c r="BT401" s="762"/>
      <c r="BU401" s="762"/>
      <c r="BV401" s="762"/>
      <c r="BW401" s="762"/>
      <c r="BX401" s="762"/>
      <c r="BY401" s="762"/>
      <c r="BZ401" s="762"/>
      <c r="CA401" s="762"/>
      <c r="CB401" s="762"/>
      <c r="CC401" s="762"/>
      <c r="CD401" s="762"/>
      <c r="CE401" s="762"/>
      <c r="CF401" s="762"/>
      <c r="CG401" s="762"/>
      <c r="CH401" s="762"/>
      <c r="CI401" s="762"/>
      <c r="CJ401" s="762"/>
      <c r="CK401" s="762"/>
      <c r="CL401" s="762"/>
      <c r="CM401" s="762"/>
      <c r="CN401" s="762"/>
      <c r="CO401" s="762"/>
      <c r="CP401" s="762"/>
      <c r="CQ401" s="762"/>
      <c r="CR401" s="762"/>
      <c r="CS401" s="762"/>
      <c r="CT401" s="762"/>
      <c r="CU401" s="762"/>
      <c r="CV401" s="762"/>
      <c r="CW401" s="762"/>
      <c r="CX401" s="762"/>
      <c r="CY401" s="762"/>
      <c r="CZ401" s="762"/>
      <c r="DA401" s="762"/>
      <c r="DB401" s="762"/>
      <c r="DC401" s="762"/>
      <c r="DD401" s="762"/>
      <c r="DE401" s="762"/>
      <c r="DF401" s="762"/>
      <c r="DG401" s="762"/>
      <c r="DH401" s="762"/>
      <c r="DI401" s="762"/>
      <c r="DJ401" s="762"/>
      <c r="DK401" s="762"/>
      <c r="DL401" s="762"/>
      <c r="DM401" s="762"/>
      <c r="DN401" s="762"/>
      <c r="DO401" s="762"/>
      <c r="DP401" s="762"/>
      <c r="DQ401" s="762"/>
      <c r="DR401" s="762"/>
      <c r="DS401" s="762"/>
      <c r="DT401" s="762"/>
      <c r="DU401" s="762"/>
      <c r="DV401" s="762"/>
      <c r="DW401" s="762"/>
      <c r="DX401" s="762"/>
      <c r="DY401" s="762"/>
      <c r="DZ401" s="762"/>
      <c r="EA401" s="762"/>
      <c r="EB401" s="762"/>
      <c r="EC401" s="762"/>
      <c r="ED401" s="762"/>
      <c r="EE401" s="762"/>
      <c r="EF401" s="762"/>
      <c r="EG401" s="762"/>
    </row>
    <row r="402" spans="64:137" x14ac:dyDescent="0.25">
      <c r="BL402" s="762"/>
      <c r="BM402" s="762"/>
      <c r="BN402" s="762"/>
      <c r="BO402" s="762"/>
      <c r="BP402" s="762"/>
      <c r="BQ402" s="762"/>
      <c r="BR402" s="762"/>
      <c r="BS402" s="762"/>
      <c r="BT402" s="762"/>
      <c r="BU402" s="762"/>
      <c r="BV402" s="762"/>
      <c r="BW402" s="762"/>
      <c r="BX402" s="762"/>
      <c r="BY402" s="762"/>
      <c r="BZ402" s="762"/>
      <c r="CA402" s="762"/>
      <c r="CB402" s="762"/>
      <c r="CC402" s="762"/>
      <c r="CD402" s="762"/>
      <c r="CE402" s="762"/>
      <c r="CF402" s="762"/>
      <c r="CG402" s="762"/>
      <c r="CH402" s="762"/>
      <c r="CI402" s="762"/>
      <c r="CJ402" s="762"/>
      <c r="CK402" s="762"/>
      <c r="CL402" s="762"/>
      <c r="CM402" s="762"/>
      <c r="CN402" s="762"/>
      <c r="CO402" s="762"/>
      <c r="CP402" s="762"/>
      <c r="CQ402" s="762"/>
      <c r="CR402" s="762"/>
      <c r="CS402" s="762"/>
      <c r="CT402" s="762"/>
      <c r="CU402" s="762"/>
      <c r="CV402" s="762"/>
      <c r="CW402" s="762"/>
      <c r="CX402" s="762"/>
      <c r="CY402" s="762"/>
      <c r="CZ402" s="762"/>
      <c r="DA402" s="762"/>
      <c r="DB402" s="762"/>
      <c r="DC402" s="762"/>
      <c r="DD402" s="762"/>
      <c r="DE402" s="762"/>
      <c r="DF402" s="762"/>
      <c r="DG402" s="762"/>
      <c r="DH402" s="762"/>
      <c r="DI402" s="762"/>
      <c r="DJ402" s="762"/>
      <c r="DK402" s="762"/>
      <c r="DL402" s="762"/>
      <c r="DM402" s="762"/>
      <c r="DN402" s="762"/>
      <c r="DO402" s="762"/>
      <c r="DP402" s="762"/>
      <c r="DQ402" s="762"/>
      <c r="DR402" s="762"/>
      <c r="DS402" s="762"/>
      <c r="DT402" s="762"/>
      <c r="DU402" s="762"/>
      <c r="DV402" s="762"/>
      <c r="DW402" s="762"/>
      <c r="DX402" s="762"/>
      <c r="DY402" s="762"/>
      <c r="DZ402" s="762"/>
      <c r="EA402" s="762"/>
      <c r="EB402" s="762"/>
      <c r="EC402" s="762"/>
      <c r="ED402" s="762"/>
      <c r="EE402" s="762"/>
      <c r="EF402" s="762"/>
      <c r="EG402" s="762"/>
    </row>
    <row r="403" spans="64:137" x14ac:dyDescent="0.25">
      <c r="BL403" s="762"/>
      <c r="BM403" s="762"/>
      <c r="BN403" s="762"/>
      <c r="BO403" s="762"/>
      <c r="BP403" s="762"/>
      <c r="BQ403" s="762"/>
      <c r="BR403" s="762"/>
      <c r="BS403" s="762"/>
      <c r="BT403" s="762"/>
      <c r="BU403" s="762"/>
      <c r="BV403" s="762"/>
      <c r="BW403" s="762"/>
      <c r="BX403" s="762"/>
      <c r="BY403" s="762"/>
      <c r="BZ403" s="762"/>
      <c r="CA403" s="762"/>
      <c r="CB403" s="762"/>
      <c r="CC403" s="762"/>
      <c r="CD403" s="762"/>
      <c r="CE403" s="762"/>
      <c r="CF403" s="762"/>
      <c r="CG403" s="762"/>
      <c r="CH403" s="762"/>
      <c r="CI403" s="762"/>
      <c r="CJ403" s="762"/>
      <c r="CK403" s="762"/>
      <c r="CL403" s="762"/>
      <c r="CM403" s="762"/>
      <c r="CN403" s="762"/>
      <c r="CO403" s="762"/>
      <c r="CP403" s="762"/>
      <c r="CQ403" s="762"/>
      <c r="CR403" s="762"/>
      <c r="CS403" s="762"/>
      <c r="CT403" s="762"/>
      <c r="CU403" s="762"/>
      <c r="CV403" s="762"/>
      <c r="CW403" s="762"/>
      <c r="CX403" s="762"/>
      <c r="CY403" s="762"/>
      <c r="CZ403" s="762"/>
      <c r="DA403" s="762"/>
      <c r="DB403" s="762"/>
      <c r="DC403" s="762"/>
      <c r="DD403" s="762"/>
      <c r="DE403" s="762"/>
      <c r="DF403" s="762"/>
      <c r="DG403" s="762"/>
      <c r="DH403" s="762"/>
      <c r="DI403" s="762"/>
      <c r="DJ403" s="762"/>
      <c r="DK403" s="762"/>
      <c r="DL403" s="762"/>
      <c r="DM403" s="762"/>
      <c r="DN403" s="762"/>
      <c r="DO403" s="762"/>
      <c r="DP403" s="762"/>
      <c r="DQ403" s="762"/>
      <c r="DR403" s="762"/>
      <c r="DS403" s="762"/>
      <c r="DT403" s="762"/>
      <c r="DU403" s="762"/>
      <c r="DV403" s="762"/>
      <c r="DW403" s="762"/>
      <c r="DX403" s="762"/>
      <c r="DY403" s="762"/>
      <c r="DZ403" s="762"/>
      <c r="EA403" s="762"/>
      <c r="EB403" s="762"/>
      <c r="EC403" s="762"/>
      <c r="ED403" s="762"/>
      <c r="EE403" s="762"/>
      <c r="EF403" s="762"/>
      <c r="EG403" s="762"/>
    </row>
    <row r="404" spans="64:137" x14ac:dyDescent="0.25">
      <c r="BL404" s="762"/>
      <c r="BM404" s="762"/>
      <c r="BN404" s="762"/>
      <c r="BO404" s="762"/>
      <c r="BP404" s="762"/>
      <c r="BQ404" s="762"/>
      <c r="BR404" s="762"/>
      <c r="BS404" s="762"/>
      <c r="BT404" s="762"/>
      <c r="BU404" s="762"/>
      <c r="BV404" s="762"/>
      <c r="BW404" s="762"/>
      <c r="BX404" s="762"/>
      <c r="BY404" s="762"/>
      <c r="BZ404" s="762"/>
      <c r="CA404" s="762"/>
      <c r="CB404" s="762"/>
      <c r="CC404" s="762"/>
      <c r="CD404" s="762"/>
      <c r="CE404" s="762"/>
      <c r="CF404" s="762"/>
      <c r="CG404" s="762"/>
      <c r="CH404" s="762"/>
      <c r="CI404" s="762"/>
      <c r="CJ404" s="762"/>
      <c r="CK404" s="762"/>
      <c r="CL404" s="762"/>
      <c r="CM404" s="762"/>
      <c r="CN404" s="762"/>
      <c r="CO404" s="762"/>
      <c r="CP404" s="762"/>
      <c r="CQ404" s="762"/>
      <c r="CR404" s="762"/>
      <c r="CS404" s="762"/>
      <c r="CT404" s="762"/>
      <c r="CU404" s="762"/>
      <c r="CV404" s="762"/>
      <c r="CW404" s="762"/>
      <c r="CX404" s="762"/>
      <c r="CY404" s="762"/>
      <c r="CZ404" s="762"/>
      <c r="DA404" s="762"/>
      <c r="DB404" s="762"/>
      <c r="DC404" s="762"/>
      <c r="DD404" s="762"/>
      <c r="DE404" s="762"/>
      <c r="DF404" s="762"/>
      <c r="DG404" s="762"/>
      <c r="DH404" s="762"/>
      <c r="DI404" s="762"/>
      <c r="DJ404" s="762"/>
      <c r="DK404" s="762"/>
      <c r="DL404" s="762"/>
      <c r="DM404" s="762"/>
      <c r="DN404" s="762"/>
      <c r="DO404" s="762"/>
      <c r="DP404" s="762"/>
      <c r="DQ404" s="762"/>
      <c r="DR404" s="762"/>
      <c r="DS404" s="762"/>
      <c r="DT404" s="762"/>
      <c r="DU404" s="762"/>
      <c r="DV404" s="762"/>
      <c r="DW404" s="762"/>
      <c r="DX404" s="762"/>
      <c r="DY404" s="762"/>
      <c r="DZ404" s="762"/>
      <c r="EA404" s="762"/>
      <c r="EB404" s="762"/>
      <c r="EC404" s="762"/>
      <c r="ED404" s="762"/>
      <c r="EE404" s="762"/>
      <c r="EF404" s="762"/>
      <c r="EG404" s="762"/>
    </row>
    <row r="405" spans="64:137" x14ac:dyDescent="0.25">
      <c r="BL405" s="762"/>
      <c r="BM405" s="762"/>
      <c r="BN405" s="762"/>
      <c r="BO405" s="762"/>
      <c r="BP405" s="762"/>
      <c r="BQ405" s="762"/>
      <c r="BR405" s="762"/>
      <c r="BS405" s="762"/>
      <c r="BT405" s="762"/>
      <c r="BU405" s="762"/>
      <c r="BV405" s="762"/>
      <c r="BW405" s="762"/>
      <c r="BX405" s="762"/>
      <c r="BY405" s="762"/>
      <c r="BZ405" s="762"/>
      <c r="CA405" s="762"/>
      <c r="CB405" s="762"/>
      <c r="CC405" s="762"/>
      <c r="CD405" s="762"/>
      <c r="CE405" s="762"/>
      <c r="CF405" s="762"/>
      <c r="CG405" s="762"/>
      <c r="CH405" s="762"/>
      <c r="CI405" s="762"/>
      <c r="CJ405" s="762"/>
      <c r="CK405" s="762"/>
      <c r="CL405" s="762"/>
      <c r="CM405" s="762"/>
      <c r="CN405" s="762"/>
      <c r="CO405" s="762"/>
      <c r="CP405" s="762"/>
      <c r="CQ405" s="762"/>
      <c r="CR405" s="762"/>
      <c r="CS405" s="762"/>
      <c r="CT405" s="762"/>
      <c r="CU405" s="762"/>
      <c r="CV405" s="762"/>
      <c r="CW405" s="762"/>
      <c r="CX405" s="762"/>
      <c r="CY405" s="762"/>
      <c r="CZ405" s="762"/>
      <c r="DA405" s="762"/>
      <c r="DB405" s="762"/>
      <c r="DC405" s="762"/>
      <c r="DD405" s="762"/>
      <c r="DE405" s="762"/>
      <c r="DF405" s="762"/>
      <c r="DG405" s="762"/>
      <c r="DH405" s="762"/>
      <c r="DI405" s="762"/>
      <c r="DJ405" s="762"/>
      <c r="DK405" s="762"/>
      <c r="DL405" s="762"/>
      <c r="DM405" s="762"/>
      <c r="DN405" s="762"/>
      <c r="DO405" s="762"/>
      <c r="DP405" s="762"/>
      <c r="DQ405" s="762"/>
      <c r="DR405" s="762"/>
      <c r="DS405" s="762"/>
      <c r="DT405" s="762"/>
      <c r="DU405" s="762"/>
      <c r="DV405" s="762"/>
      <c r="DW405" s="762"/>
      <c r="DX405" s="762"/>
      <c r="DY405" s="762"/>
      <c r="DZ405" s="762"/>
      <c r="EA405" s="762"/>
      <c r="EB405" s="762"/>
      <c r="EC405" s="762"/>
      <c r="ED405" s="762"/>
      <c r="EE405" s="762"/>
      <c r="EF405" s="762"/>
      <c r="EG405" s="762"/>
    </row>
    <row r="406" spans="64:137" x14ac:dyDescent="0.25">
      <c r="BL406" s="762"/>
      <c r="BM406" s="762"/>
      <c r="BN406" s="762"/>
      <c r="BO406" s="762"/>
      <c r="BP406" s="762"/>
      <c r="BQ406" s="762"/>
      <c r="BR406" s="762"/>
      <c r="BS406" s="762"/>
      <c r="BT406" s="762"/>
      <c r="BU406" s="762"/>
      <c r="BV406" s="762"/>
      <c r="BW406" s="762"/>
      <c r="BX406" s="762"/>
      <c r="BY406" s="762"/>
      <c r="BZ406" s="762"/>
      <c r="CA406" s="762"/>
      <c r="CB406" s="762"/>
      <c r="CC406" s="762"/>
      <c r="CD406" s="762"/>
      <c r="CE406" s="762"/>
      <c r="CF406" s="762"/>
      <c r="CG406" s="762"/>
      <c r="CH406" s="762"/>
      <c r="CI406" s="762"/>
      <c r="CJ406" s="762"/>
      <c r="CK406" s="762"/>
      <c r="CL406" s="762"/>
      <c r="CM406" s="762"/>
      <c r="CN406" s="762"/>
      <c r="CO406" s="762"/>
      <c r="CP406" s="762"/>
      <c r="CQ406" s="762"/>
      <c r="CR406" s="762"/>
      <c r="CS406" s="762"/>
      <c r="CT406" s="762"/>
      <c r="CU406" s="762"/>
      <c r="CV406" s="762"/>
      <c r="CW406" s="762"/>
      <c r="CX406" s="762"/>
      <c r="CY406" s="762"/>
      <c r="CZ406" s="762"/>
      <c r="DA406" s="762"/>
      <c r="DB406" s="762"/>
      <c r="DC406" s="762"/>
      <c r="DD406" s="762"/>
      <c r="DE406" s="762"/>
      <c r="DF406" s="762"/>
      <c r="DG406" s="762"/>
      <c r="DH406" s="762"/>
      <c r="DI406" s="762"/>
      <c r="DJ406" s="762"/>
      <c r="DK406" s="762"/>
      <c r="DL406" s="762"/>
      <c r="DM406" s="762"/>
      <c r="DN406" s="762"/>
      <c r="DO406" s="762"/>
      <c r="DP406" s="762"/>
      <c r="DQ406" s="762"/>
      <c r="DR406" s="762"/>
      <c r="DS406" s="762"/>
      <c r="DT406" s="762"/>
      <c r="DU406" s="762"/>
      <c r="DV406" s="762"/>
      <c r="DW406" s="762"/>
      <c r="DX406" s="762"/>
      <c r="DY406" s="762"/>
      <c r="DZ406" s="762"/>
      <c r="EA406" s="762"/>
      <c r="EB406" s="762"/>
      <c r="EC406" s="762"/>
      <c r="ED406" s="762"/>
      <c r="EE406" s="762"/>
      <c r="EF406" s="762"/>
      <c r="EG406" s="762"/>
    </row>
    <row r="407" spans="64:137" x14ac:dyDescent="0.25">
      <c r="BL407" s="762"/>
      <c r="BM407" s="762"/>
      <c r="BN407" s="762"/>
      <c r="BO407" s="762"/>
      <c r="BP407" s="762"/>
      <c r="BQ407" s="762"/>
      <c r="BR407" s="762"/>
      <c r="BS407" s="762"/>
      <c r="BT407" s="762"/>
      <c r="BU407" s="762"/>
      <c r="BV407" s="762"/>
      <c r="BW407" s="762"/>
      <c r="BX407" s="762"/>
      <c r="BY407" s="762"/>
      <c r="BZ407" s="762"/>
      <c r="CA407" s="762"/>
      <c r="CB407" s="762"/>
      <c r="CC407" s="762"/>
      <c r="CD407" s="762"/>
      <c r="CE407" s="762"/>
      <c r="CF407" s="762"/>
      <c r="CG407" s="762"/>
      <c r="CH407" s="762"/>
      <c r="CI407" s="762"/>
      <c r="CJ407" s="762"/>
      <c r="CK407" s="762"/>
      <c r="CL407" s="762"/>
      <c r="CM407" s="762"/>
      <c r="CN407" s="762"/>
      <c r="CO407" s="762"/>
      <c r="CP407" s="762"/>
      <c r="CQ407" s="762"/>
      <c r="CR407" s="762"/>
      <c r="CS407" s="762"/>
      <c r="CT407" s="762"/>
      <c r="CU407" s="762"/>
      <c r="CV407" s="762"/>
      <c r="CW407" s="762"/>
      <c r="CX407" s="762"/>
      <c r="CY407" s="762"/>
      <c r="CZ407" s="762"/>
      <c r="DA407" s="762"/>
      <c r="DB407" s="762"/>
      <c r="DC407" s="762"/>
      <c r="DD407" s="762"/>
      <c r="DE407" s="762"/>
      <c r="DF407" s="762"/>
      <c r="DG407" s="762"/>
      <c r="DH407" s="762"/>
      <c r="DI407" s="762"/>
      <c r="DJ407" s="762"/>
      <c r="DK407" s="762"/>
      <c r="DL407" s="762"/>
      <c r="DM407" s="762"/>
      <c r="DN407" s="762"/>
      <c r="DO407" s="762"/>
      <c r="DP407" s="762"/>
      <c r="DQ407" s="762"/>
      <c r="DR407" s="762"/>
      <c r="DS407" s="762"/>
      <c r="DT407" s="762"/>
      <c r="DU407" s="762"/>
      <c r="DV407" s="762"/>
      <c r="DW407" s="762"/>
      <c r="DX407" s="762"/>
      <c r="DY407" s="762"/>
      <c r="DZ407" s="762"/>
      <c r="EA407" s="762"/>
      <c r="EB407" s="762"/>
      <c r="EC407" s="762"/>
      <c r="ED407" s="762"/>
      <c r="EE407" s="762"/>
      <c r="EF407" s="762"/>
      <c r="EG407" s="762"/>
    </row>
    <row r="408" spans="64:137" x14ac:dyDescent="0.25">
      <c r="BL408" s="762"/>
      <c r="BM408" s="762"/>
      <c r="BN408" s="762"/>
      <c r="BO408" s="762"/>
      <c r="BP408" s="762"/>
      <c r="BQ408" s="762"/>
      <c r="BR408" s="762"/>
      <c r="BS408" s="762"/>
      <c r="BT408" s="762"/>
      <c r="BU408" s="762"/>
      <c r="BV408" s="762"/>
      <c r="BW408" s="762"/>
      <c r="BX408" s="762"/>
      <c r="BY408" s="762"/>
      <c r="BZ408" s="762"/>
      <c r="CA408" s="762"/>
      <c r="CB408" s="762"/>
      <c r="CC408" s="762"/>
      <c r="CD408" s="762"/>
      <c r="CE408" s="762"/>
      <c r="CF408" s="762"/>
      <c r="CG408" s="762"/>
      <c r="CH408" s="762"/>
      <c r="CI408" s="762"/>
      <c r="CJ408" s="762"/>
      <c r="CK408" s="762"/>
      <c r="CL408" s="762"/>
      <c r="CM408" s="762"/>
      <c r="CN408" s="762"/>
      <c r="CO408" s="762"/>
      <c r="CP408" s="762"/>
      <c r="CQ408" s="762"/>
      <c r="CR408" s="762"/>
      <c r="CS408" s="762"/>
      <c r="CT408" s="762"/>
      <c r="CU408" s="762"/>
      <c r="CV408" s="762"/>
      <c r="CW408" s="762"/>
      <c r="CX408" s="762"/>
      <c r="CY408" s="762"/>
      <c r="CZ408" s="762"/>
      <c r="DA408" s="762"/>
      <c r="DB408" s="762"/>
      <c r="DC408" s="762"/>
      <c r="DD408" s="762"/>
      <c r="DE408" s="762"/>
      <c r="DF408" s="762"/>
      <c r="DG408" s="762"/>
      <c r="DH408" s="762"/>
      <c r="DI408" s="762"/>
      <c r="DJ408" s="762"/>
      <c r="DK408" s="762"/>
      <c r="DL408" s="762"/>
      <c r="DM408" s="762"/>
      <c r="DN408" s="762"/>
      <c r="DO408" s="762"/>
      <c r="DP408" s="762"/>
      <c r="DQ408" s="762"/>
      <c r="DR408" s="762"/>
      <c r="DS408" s="762"/>
      <c r="DT408" s="762"/>
      <c r="DU408" s="762"/>
      <c r="DV408" s="762"/>
      <c r="DW408" s="762"/>
      <c r="DX408" s="762"/>
      <c r="DY408" s="762"/>
      <c r="DZ408" s="762"/>
      <c r="EA408" s="762"/>
      <c r="EB408" s="762"/>
      <c r="EC408" s="762"/>
      <c r="ED408" s="762"/>
      <c r="EE408" s="762"/>
      <c r="EF408" s="762"/>
      <c r="EG408" s="762"/>
    </row>
    <row r="409" spans="64:137" x14ac:dyDescent="0.25">
      <c r="BL409" s="762"/>
      <c r="BM409" s="762"/>
      <c r="BN409" s="762"/>
      <c r="BO409" s="762"/>
      <c r="BP409" s="762"/>
      <c r="BQ409" s="762"/>
      <c r="BR409" s="762"/>
      <c r="BS409" s="762"/>
      <c r="BT409" s="762"/>
      <c r="BU409" s="762"/>
      <c r="BV409" s="762"/>
      <c r="BW409" s="762"/>
      <c r="BX409" s="762"/>
      <c r="BY409" s="762"/>
      <c r="BZ409" s="762"/>
      <c r="CA409" s="762"/>
      <c r="CB409" s="762"/>
      <c r="CC409" s="762"/>
      <c r="CD409" s="762"/>
      <c r="CE409" s="762"/>
      <c r="CF409" s="762"/>
      <c r="CG409" s="762"/>
      <c r="CH409" s="762"/>
      <c r="CI409" s="762"/>
      <c r="CJ409" s="762"/>
      <c r="CK409" s="762"/>
      <c r="CL409" s="762"/>
      <c r="CM409" s="762"/>
      <c r="CN409" s="762"/>
      <c r="CO409" s="762"/>
      <c r="CP409" s="762"/>
      <c r="CQ409" s="762"/>
      <c r="CR409" s="762"/>
      <c r="CS409" s="762"/>
      <c r="CT409" s="762"/>
      <c r="CU409" s="762"/>
      <c r="CV409" s="762"/>
      <c r="CW409" s="762"/>
      <c r="CX409" s="762"/>
      <c r="CY409" s="762"/>
      <c r="CZ409" s="762"/>
      <c r="DA409" s="762"/>
      <c r="DB409" s="762"/>
      <c r="DC409" s="762"/>
      <c r="DD409" s="762"/>
      <c r="DE409" s="762"/>
      <c r="DF409" s="762"/>
      <c r="DG409" s="762"/>
      <c r="DH409" s="762"/>
      <c r="DI409" s="762"/>
      <c r="DJ409" s="762"/>
      <c r="DK409" s="762"/>
      <c r="DL409" s="762"/>
      <c r="DM409" s="762"/>
      <c r="DN409" s="762"/>
      <c r="DO409" s="762"/>
      <c r="DP409" s="762"/>
      <c r="DQ409" s="762"/>
      <c r="DR409" s="762"/>
      <c r="DS409" s="762"/>
      <c r="DT409" s="762"/>
      <c r="DU409" s="762"/>
      <c r="DV409" s="762"/>
      <c r="DW409" s="762"/>
      <c r="DX409" s="762"/>
      <c r="DY409" s="762"/>
      <c r="DZ409" s="762"/>
      <c r="EA409" s="762"/>
      <c r="EB409" s="762"/>
      <c r="EC409" s="762"/>
      <c r="ED409" s="762"/>
      <c r="EE409" s="762"/>
      <c r="EF409" s="762"/>
      <c r="EG409" s="762"/>
    </row>
    <row r="410" spans="64:137" x14ac:dyDescent="0.25">
      <c r="BL410" s="762"/>
      <c r="BM410" s="762"/>
      <c r="BN410" s="762"/>
      <c r="BO410" s="762"/>
      <c r="BP410" s="762"/>
      <c r="BQ410" s="762"/>
      <c r="BR410" s="762"/>
      <c r="BS410" s="762"/>
      <c r="BT410" s="762"/>
      <c r="BU410" s="762"/>
      <c r="BV410" s="762"/>
      <c r="BW410" s="762"/>
      <c r="BX410" s="762"/>
      <c r="BY410" s="762"/>
      <c r="BZ410" s="762"/>
      <c r="CA410" s="762"/>
      <c r="CB410" s="762"/>
      <c r="CC410" s="762"/>
      <c r="CD410" s="762"/>
      <c r="CE410" s="762"/>
      <c r="CF410" s="762"/>
      <c r="CG410" s="762"/>
      <c r="CH410" s="762"/>
      <c r="CI410" s="762"/>
      <c r="CJ410" s="762"/>
      <c r="CK410" s="762"/>
      <c r="CL410" s="762"/>
      <c r="CM410" s="762"/>
      <c r="CN410" s="762"/>
      <c r="CO410" s="762"/>
      <c r="CP410" s="762"/>
      <c r="CQ410" s="762"/>
      <c r="CR410" s="762"/>
      <c r="CS410" s="762"/>
      <c r="CT410" s="762"/>
      <c r="CU410" s="762"/>
      <c r="CV410" s="762"/>
      <c r="CW410" s="762"/>
      <c r="CX410" s="762"/>
      <c r="CY410" s="762"/>
      <c r="CZ410" s="762"/>
      <c r="DA410" s="762"/>
      <c r="DB410" s="762"/>
      <c r="DC410" s="762"/>
      <c r="DD410" s="762"/>
      <c r="DE410" s="762"/>
      <c r="DF410" s="762"/>
      <c r="DG410" s="762"/>
      <c r="DH410" s="762"/>
      <c r="DI410" s="762"/>
      <c r="DJ410" s="762"/>
      <c r="DK410" s="762"/>
      <c r="DL410" s="762"/>
      <c r="DM410" s="762"/>
      <c r="DN410" s="762"/>
      <c r="DO410" s="762"/>
      <c r="DP410" s="762"/>
      <c r="DQ410" s="762"/>
      <c r="DR410" s="762"/>
      <c r="DS410" s="762"/>
      <c r="DT410" s="762"/>
      <c r="DU410" s="762"/>
      <c r="DV410" s="762"/>
      <c r="DW410" s="762"/>
      <c r="DX410" s="762"/>
      <c r="DY410" s="762"/>
      <c r="DZ410" s="762"/>
      <c r="EA410" s="762"/>
      <c r="EB410" s="762"/>
      <c r="EC410" s="762"/>
      <c r="ED410" s="762"/>
      <c r="EE410" s="762"/>
      <c r="EF410" s="762"/>
      <c r="EG410" s="762"/>
    </row>
    <row r="411" spans="64:137" x14ac:dyDescent="0.25">
      <c r="BL411" s="762"/>
      <c r="BM411" s="762"/>
      <c r="BN411" s="762"/>
      <c r="BO411" s="762"/>
      <c r="BP411" s="762"/>
      <c r="BQ411" s="762"/>
      <c r="BR411" s="762"/>
      <c r="BS411" s="762"/>
      <c r="BT411" s="762"/>
      <c r="BU411" s="762"/>
      <c r="BV411" s="762"/>
      <c r="BW411" s="762"/>
      <c r="BX411" s="762"/>
      <c r="BY411" s="762"/>
      <c r="BZ411" s="762"/>
      <c r="CA411" s="762"/>
      <c r="CB411" s="762"/>
      <c r="CC411" s="762"/>
      <c r="CD411" s="762"/>
      <c r="CE411" s="762"/>
      <c r="CF411" s="762"/>
      <c r="CG411" s="762"/>
      <c r="CH411" s="762"/>
      <c r="CI411" s="762"/>
      <c r="CJ411" s="762"/>
      <c r="CK411" s="762"/>
      <c r="CL411" s="762"/>
      <c r="CM411" s="762"/>
      <c r="CN411" s="762"/>
      <c r="CO411" s="762"/>
      <c r="CP411" s="762"/>
      <c r="CQ411" s="762"/>
      <c r="CR411" s="762"/>
      <c r="CS411" s="762"/>
      <c r="CT411" s="762"/>
      <c r="CU411" s="762"/>
      <c r="CV411" s="762"/>
      <c r="CW411" s="762"/>
      <c r="CX411" s="762"/>
      <c r="CY411" s="762"/>
      <c r="CZ411" s="762"/>
      <c r="DA411" s="762"/>
      <c r="DB411" s="762"/>
      <c r="DC411" s="762"/>
      <c r="DD411" s="762"/>
      <c r="DE411" s="762"/>
      <c r="DF411" s="762"/>
      <c r="DG411" s="762"/>
      <c r="DH411" s="762"/>
      <c r="DI411" s="762"/>
      <c r="DJ411" s="762"/>
      <c r="DK411" s="762"/>
      <c r="DL411" s="762"/>
      <c r="DM411" s="762"/>
      <c r="DN411" s="762"/>
      <c r="DO411" s="762"/>
      <c r="DP411" s="762"/>
      <c r="DQ411" s="762"/>
      <c r="DR411" s="762"/>
      <c r="DS411" s="762"/>
      <c r="DT411" s="762"/>
      <c r="DU411" s="762"/>
      <c r="DV411" s="762"/>
      <c r="DW411" s="762"/>
      <c r="DX411" s="762"/>
      <c r="DY411" s="762"/>
      <c r="DZ411" s="762"/>
      <c r="EA411" s="762"/>
      <c r="EB411" s="762"/>
      <c r="EC411" s="762"/>
      <c r="ED411" s="762"/>
      <c r="EE411" s="762"/>
      <c r="EF411" s="762"/>
      <c r="EG411" s="762"/>
    </row>
    <row r="412" spans="64:137" x14ac:dyDescent="0.25">
      <c r="BL412" s="762"/>
      <c r="BM412" s="762"/>
      <c r="BN412" s="762"/>
      <c r="BO412" s="762"/>
      <c r="BP412" s="762"/>
      <c r="BQ412" s="762"/>
      <c r="BR412" s="762"/>
      <c r="BS412" s="762"/>
      <c r="BT412" s="762"/>
      <c r="BU412" s="762"/>
      <c r="BV412" s="762"/>
      <c r="BW412" s="762"/>
      <c r="BX412" s="762"/>
      <c r="BY412" s="762"/>
      <c r="BZ412" s="762"/>
      <c r="CA412" s="762"/>
      <c r="CB412" s="762"/>
      <c r="CC412" s="762"/>
      <c r="CD412" s="762"/>
      <c r="CE412" s="762"/>
      <c r="CF412" s="762"/>
      <c r="CG412" s="762"/>
      <c r="CH412" s="762"/>
      <c r="CI412" s="762"/>
      <c r="CJ412" s="762"/>
      <c r="CK412" s="762"/>
      <c r="CL412" s="762"/>
      <c r="CM412" s="762"/>
      <c r="CN412" s="762"/>
      <c r="CO412" s="762"/>
      <c r="CP412" s="762"/>
      <c r="CQ412" s="762"/>
      <c r="CR412" s="762"/>
      <c r="CS412" s="762"/>
      <c r="CT412" s="762"/>
      <c r="CU412" s="762"/>
      <c r="CV412" s="762"/>
      <c r="CW412" s="762"/>
      <c r="CX412" s="762"/>
      <c r="CY412" s="762"/>
      <c r="CZ412" s="762"/>
      <c r="DA412" s="762"/>
      <c r="DB412" s="762"/>
      <c r="DC412" s="762"/>
      <c r="DD412" s="762"/>
      <c r="DE412" s="762"/>
      <c r="DF412" s="762"/>
      <c r="DG412" s="762"/>
      <c r="DH412" s="762"/>
      <c r="DI412" s="762"/>
      <c r="DJ412" s="762"/>
      <c r="DK412" s="762"/>
      <c r="DL412" s="762"/>
      <c r="DM412" s="762"/>
      <c r="DN412" s="762"/>
      <c r="DO412" s="762"/>
      <c r="DP412" s="762"/>
      <c r="DQ412" s="762"/>
      <c r="DR412" s="762"/>
      <c r="DS412" s="762"/>
      <c r="DT412" s="762"/>
      <c r="DU412" s="762"/>
      <c r="DV412" s="762"/>
      <c r="DW412" s="762"/>
      <c r="DX412" s="762"/>
      <c r="DY412" s="762"/>
      <c r="DZ412" s="762"/>
      <c r="EA412" s="762"/>
      <c r="EB412" s="762"/>
      <c r="EC412" s="762"/>
      <c r="ED412" s="762"/>
      <c r="EE412" s="762"/>
      <c r="EF412" s="762"/>
      <c r="EG412" s="762"/>
    </row>
    <row r="413" spans="64:137" x14ac:dyDescent="0.25">
      <c r="BL413" s="762"/>
      <c r="BM413" s="762"/>
      <c r="BN413" s="762"/>
      <c r="BO413" s="762"/>
      <c r="BP413" s="762"/>
      <c r="BQ413" s="762"/>
      <c r="BR413" s="762"/>
      <c r="BS413" s="762"/>
      <c r="BT413" s="762"/>
      <c r="BU413" s="762"/>
      <c r="BV413" s="762"/>
      <c r="BW413" s="762"/>
      <c r="BX413" s="762"/>
      <c r="BY413" s="762"/>
      <c r="BZ413" s="762"/>
      <c r="CA413" s="762"/>
      <c r="CB413" s="762"/>
      <c r="CC413" s="762"/>
      <c r="CD413" s="762"/>
      <c r="CE413" s="762"/>
      <c r="CF413" s="762"/>
      <c r="CG413" s="762"/>
      <c r="CH413" s="762"/>
      <c r="CI413" s="762"/>
      <c r="CJ413" s="762"/>
      <c r="CK413" s="762"/>
      <c r="CL413" s="762"/>
      <c r="CM413" s="762"/>
      <c r="CN413" s="762"/>
      <c r="CO413" s="762"/>
      <c r="CP413" s="762"/>
      <c r="CQ413" s="762"/>
      <c r="CR413" s="762"/>
      <c r="CS413" s="762"/>
      <c r="CT413" s="762"/>
      <c r="CU413" s="762"/>
      <c r="CV413" s="762"/>
      <c r="CW413" s="762"/>
      <c r="CX413" s="762"/>
      <c r="CY413" s="762"/>
      <c r="CZ413" s="762"/>
      <c r="DA413" s="762"/>
      <c r="DB413" s="762"/>
      <c r="DC413" s="762"/>
      <c r="DD413" s="762"/>
      <c r="DE413" s="762"/>
      <c r="DF413" s="762"/>
      <c r="DG413" s="762"/>
      <c r="DH413" s="762"/>
      <c r="DI413" s="762"/>
      <c r="DJ413" s="762"/>
      <c r="DK413" s="762"/>
      <c r="DL413" s="762"/>
      <c r="DM413" s="762"/>
      <c r="DN413" s="762"/>
      <c r="DO413" s="762"/>
      <c r="DP413" s="762"/>
      <c r="DQ413" s="762"/>
      <c r="DR413" s="762"/>
      <c r="DS413" s="762"/>
      <c r="DT413" s="762"/>
      <c r="DU413" s="762"/>
      <c r="DV413" s="762"/>
      <c r="DW413" s="762"/>
      <c r="DX413" s="762"/>
      <c r="DY413" s="762"/>
      <c r="DZ413" s="762"/>
      <c r="EA413" s="762"/>
      <c r="EB413" s="762"/>
      <c r="EC413" s="762"/>
      <c r="ED413" s="762"/>
      <c r="EE413" s="762"/>
      <c r="EF413" s="762"/>
      <c r="EG413" s="762"/>
    </row>
    <row r="414" spans="64:137" x14ac:dyDescent="0.25">
      <c r="BL414" s="762"/>
      <c r="BM414" s="762"/>
      <c r="BN414" s="762"/>
      <c r="BO414" s="762"/>
      <c r="BP414" s="762"/>
      <c r="BQ414" s="762"/>
      <c r="BR414" s="762"/>
      <c r="BS414" s="762"/>
      <c r="BT414" s="762"/>
      <c r="BU414" s="762"/>
      <c r="BV414" s="762"/>
      <c r="BW414" s="762"/>
      <c r="BX414" s="762"/>
      <c r="BY414" s="762"/>
      <c r="BZ414" s="762"/>
      <c r="CA414" s="762"/>
      <c r="CB414" s="762"/>
      <c r="CC414" s="762"/>
      <c r="CD414" s="762"/>
      <c r="CE414" s="762"/>
      <c r="CF414" s="762"/>
      <c r="CG414" s="762"/>
      <c r="CH414" s="762"/>
      <c r="CI414" s="762"/>
      <c r="CJ414" s="762"/>
      <c r="CK414" s="762"/>
      <c r="CL414" s="762"/>
      <c r="CM414" s="762"/>
      <c r="CN414" s="762"/>
      <c r="CO414" s="762"/>
      <c r="CP414" s="762"/>
      <c r="CQ414" s="762"/>
      <c r="CR414" s="762"/>
      <c r="CS414" s="762"/>
      <c r="CT414" s="762"/>
      <c r="CU414" s="762"/>
      <c r="CV414" s="762"/>
      <c r="CW414" s="762"/>
      <c r="CX414" s="762"/>
      <c r="CY414" s="762"/>
      <c r="CZ414" s="762"/>
      <c r="DA414" s="762"/>
      <c r="DB414" s="762"/>
      <c r="DC414" s="762"/>
      <c r="DD414" s="762"/>
      <c r="DE414" s="762"/>
      <c r="DF414" s="762"/>
      <c r="DG414" s="762"/>
      <c r="DH414" s="762"/>
      <c r="DI414" s="762"/>
      <c r="DJ414" s="762"/>
      <c r="DK414" s="762"/>
      <c r="DL414" s="762"/>
      <c r="DM414" s="762"/>
      <c r="DN414" s="762"/>
      <c r="DO414" s="762"/>
      <c r="DP414" s="762"/>
      <c r="DQ414" s="762"/>
      <c r="DR414" s="762"/>
      <c r="DS414" s="762"/>
      <c r="DT414" s="762"/>
      <c r="DU414" s="762"/>
      <c r="DV414" s="762"/>
      <c r="DW414" s="762"/>
      <c r="DX414" s="762"/>
      <c r="DY414" s="762"/>
      <c r="DZ414" s="762"/>
      <c r="EA414" s="762"/>
      <c r="EB414" s="762"/>
      <c r="EC414" s="762"/>
      <c r="ED414" s="762"/>
      <c r="EE414" s="762"/>
      <c r="EF414" s="762"/>
      <c r="EG414" s="762"/>
    </row>
    <row r="415" spans="64:137" x14ac:dyDescent="0.25">
      <c r="BL415" s="762"/>
      <c r="BM415" s="762"/>
      <c r="BN415" s="762"/>
      <c r="BO415" s="762"/>
      <c r="BP415" s="762"/>
      <c r="BQ415" s="762"/>
      <c r="BR415" s="762"/>
      <c r="BS415" s="762"/>
      <c r="BT415" s="762"/>
      <c r="BU415" s="762"/>
      <c r="BV415" s="762"/>
      <c r="BW415" s="762"/>
      <c r="BX415" s="762"/>
      <c r="BY415" s="762"/>
      <c r="BZ415" s="762"/>
      <c r="CA415" s="762"/>
      <c r="CB415" s="762"/>
      <c r="CC415" s="762"/>
      <c r="CD415" s="762"/>
      <c r="CE415" s="762"/>
      <c r="CF415" s="762"/>
      <c r="CG415" s="762"/>
      <c r="CH415" s="762"/>
      <c r="CI415" s="762"/>
      <c r="CJ415" s="762"/>
      <c r="CK415" s="762"/>
      <c r="CL415" s="762"/>
      <c r="CM415" s="762"/>
      <c r="CN415" s="762"/>
      <c r="CO415" s="762"/>
      <c r="CP415" s="762"/>
      <c r="CQ415" s="762"/>
      <c r="CR415" s="762"/>
      <c r="CS415" s="762"/>
      <c r="CT415" s="762"/>
      <c r="CU415" s="762"/>
      <c r="CV415" s="762"/>
      <c r="CW415" s="762"/>
      <c r="CX415" s="762"/>
      <c r="CY415" s="762"/>
      <c r="CZ415" s="762"/>
      <c r="DA415" s="762"/>
      <c r="DB415" s="762"/>
      <c r="DC415" s="762"/>
      <c r="DD415" s="762"/>
      <c r="DE415" s="762"/>
      <c r="DF415" s="762"/>
      <c r="DG415" s="762"/>
      <c r="DH415" s="762"/>
      <c r="DI415" s="762"/>
      <c r="DJ415" s="762"/>
      <c r="DK415" s="762"/>
      <c r="DL415" s="762"/>
      <c r="DM415" s="762"/>
      <c r="DN415" s="762"/>
      <c r="DO415" s="762"/>
      <c r="DP415" s="762"/>
      <c r="DQ415" s="762"/>
      <c r="DR415" s="762"/>
      <c r="DS415" s="762"/>
      <c r="DT415" s="762"/>
      <c r="DU415" s="762"/>
      <c r="DV415" s="762"/>
      <c r="DW415" s="762"/>
      <c r="DX415" s="762"/>
      <c r="DY415" s="762"/>
      <c r="DZ415" s="762"/>
      <c r="EA415" s="762"/>
      <c r="EB415" s="762"/>
      <c r="EC415" s="762"/>
      <c r="ED415" s="762"/>
      <c r="EE415" s="762"/>
      <c r="EF415" s="762"/>
      <c r="EG415" s="762"/>
    </row>
    <row r="416" spans="64:137" x14ac:dyDescent="0.25">
      <c r="BL416" s="762"/>
      <c r="BM416" s="762"/>
      <c r="BN416" s="762"/>
      <c r="BO416" s="762"/>
      <c r="BP416" s="762"/>
      <c r="BQ416" s="762"/>
      <c r="BR416" s="762"/>
      <c r="BS416" s="762"/>
      <c r="BT416" s="762"/>
      <c r="BU416" s="762"/>
      <c r="BV416" s="762"/>
      <c r="BW416" s="762"/>
      <c r="BX416" s="762"/>
      <c r="BY416" s="762"/>
      <c r="BZ416" s="762"/>
      <c r="CA416" s="762"/>
      <c r="CB416" s="762"/>
      <c r="CC416" s="762"/>
      <c r="CD416" s="762"/>
      <c r="CE416" s="762"/>
      <c r="CF416" s="762"/>
      <c r="CG416" s="762"/>
      <c r="CH416" s="762"/>
      <c r="CI416" s="762"/>
      <c r="CJ416" s="762"/>
      <c r="CK416" s="762"/>
      <c r="CL416" s="762"/>
      <c r="CM416" s="762"/>
      <c r="CN416" s="762"/>
      <c r="CO416" s="762"/>
      <c r="CP416" s="762"/>
      <c r="CQ416" s="762"/>
      <c r="CR416" s="762"/>
      <c r="CS416" s="762"/>
      <c r="CT416" s="762"/>
      <c r="CU416" s="762"/>
      <c r="CV416" s="762"/>
      <c r="CW416" s="762"/>
      <c r="CX416" s="762"/>
      <c r="CY416" s="762"/>
      <c r="CZ416" s="762"/>
      <c r="DA416" s="762"/>
      <c r="DB416" s="762"/>
      <c r="DC416" s="762"/>
      <c r="DD416" s="762"/>
      <c r="DE416" s="762"/>
      <c r="DF416" s="762"/>
      <c r="DG416" s="762"/>
      <c r="DH416" s="762"/>
      <c r="DI416" s="762"/>
      <c r="DJ416" s="762"/>
      <c r="DK416" s="762"/>
      <c r="DL416" s="762"/>
      <c r="DM416" s="762"/>
      <c r="DN416" s="762"/>
      <c r="DO416" s="762"/>
      <c r="DP416" s="762"/>
      <c r="DQ416" s="762"/>
      <c r="DR416" s="762"/>
      <c r="DS416" s="762"/>
      <c r="DT416" s="762"/>
      <c r="DU416" s="762"/>
      <c r="DV416" s="762"/>
      <c r="DW416" s="762"/>
      <c r="DX416" s="762"/>
      <c r="DY416" s="762"/>
      <c r="DZ416" s="762"/>
      <c r="EA416" s="762"/>
      <c r="EB416" s="762"/>
      <c r="EC416" s="762"/>
      <c r="ED416" s="762"/>
      <c r="EE416" s="762"/>
      <c r="EF416" s="762"/>
      <c r="EG416" s="762"/>
    </row>
    <row r="417" spans="64:137" x14ac:dyDescent="0.25">
      <c r="BL417" s="762"/>
      <c r="BM417" s="762"/>
      <c r="BN417" s="762"/>
      <c r="BO417" s="762"/>
      <c r="BP417" s="762"/>
      <c r="BQ417" s="762"/>
      <c r="BR417" s="762"/>
      <c r="BS417" s="762"/>
      <c r="BT417" s="762"/>
      <c r="BU417" s="762"/>
      <c r="BV417" s="762"/>
      <c r="BW417" s="762"/>
      <c r="BX417" s="762"/>
      <c r="BY417" s="762"/>
      <c r="BZ417" s="762"/>
      <c r="CA417" s="762"/>
      <c r="CB417" s="762"/>
      <c r="CC417" s="762"/>
      <c r="CD417" s="762"/>
      <c r="CE417" s="762"/>
      <c r="CF417" s="762"/>
      <c r="CG417" s="762"/>
      <c r="CH417" s="762"/>
      <c r="CI417" s="762"/>
      <c r="CJ417" s="762"/>
      <c r="CK417" s="762"/>
      <c r="CL417" s="762"/>
      <c r="CM417" s="762"/>
      <c r="CN417" s="762"/>
      <c r="CO417" s="762"/>
      <c r="CP417" s="762"/>
      <c r="CQ417" s="762"/>
      <c r="CR417" s="762"/>
      <c r="CS417" s="762"/>
      <c r="CT417" s="762"/>
      <c r="CU417" s="762"/>
      <c r="CV417" s="762"/>
      <c r="CW417" s="762"/>
      <c r="CX417" s="762"/>
      <c r="CY417" s="762"/>
      <c r="CZ417" s="762"/>
      <c r="DA417" s="762"/>
      <c r="DB417" s="762"/>
      <c r="DC417" s="762"/>
      <c r="DD417" s="762"/>
      <c r="DE417" s="762"/>
      <c r="DF417" s="762"/>
      <c r="DG417" s="762"/>
      <c r="DH417" s="762"/>
      <c r="DI417" s="762"/>
      <c r="DJ417" s="762"/>
      <c r="DK417" s="762"/>
      <c r="DL417" s="762"/>
      <c r="DM417" s="762"/>
      <c r="DN417" s="762"/>
      <c r="DO417" s="762"/>
      <c r="DP417" s="762"/>
      <c r="DQ417" s="762"/>
      <c r="DR417" s="762"/>
      <c r="DS417" s="762"/>
      <c r="DT417" s="762"/>
      <c r="DU417" s="762"/>
      <c r="DV417" s="762"/>
      <c r="DW417" s="762"/>
      <c r="DX417" s="762"/>
      <c r="DY417" s="762"/>
      <c r="DZ417" s="762"/>
      <c r="EA417" s="762"/>
      <c r="EB417" s="762"/>
      <c r="EC417" s="762"/>
      <c r="ED417" s="762"/>
      <c r="EE417" s="762"/>
      <c r="EF417" s="762"/>
      <c r="EG417" s="762"/>
    </row>
  </sheetData>
  <mergeCells count="12">
    <mergeCell ref="P45:P50"/>
    <mergeCell ref="AF45:AF50"/>
    <mergeCell ref="AV45:AV50"/>
    <mergeCell ref="P131:P136"/>
    <mergeCell ref="AF131:AF136"/>
    <mergeCell ref="AV131:AV136"/>
    <mergeCell ref="P221:P226"/>
    <mergeCell ref="AF221:AF226"/>
    <mergeCell ref="AV221:AV226"/>
    <mergeCell ref="P309:P314"/>
    <mergeCell ref="AF309:AF314"/>
    <mergeCell ref="AV309:AV31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T153"/>
  <sheetViews>
    <sheetView topLeftCell="A61" zoomScaleNormal="100" workbookViewId="0">
      <selection activeCell="A61" sqref="A1:XFD1048576"/>
    </sheetView>
  </sheetViews>
  <sheetFormatPr defaultRowHeight="15" x14ac:dyDescent="0.25"/>
  <cols>
    <col min="1" max="1" width="4.28515625" style="147" customWidth="1"/>
    <col min="2" max="2" width="6" style="147" customWidth="1"/>
    <col min="3" max="3" width="26.28515625" style="147" customWidth="1"/>
    <col min="4" max="4" width="10" style="147" bestFit="1" customWidth="1"/>
    <col min="5" max="18" width="9.140625" style="147"/>
    <col min="19" max="19" width="12.28515625" style="147" customWidth="1"/>
    <col min="20" max="28" width="9.140625" style="147"/>
    <col min="29" max="30" width="8.7109375" style="147" customWidth="1"/>
    <col min="31" max="35" width="9.140625" style="147"/>
    <col min="36" max="36" width="13" style="147" customWidth="1"/>
    <col min="37" max="16384" width="9.140625" style="147"/>
  </cols>
  <sheetData>
    <row r="1" spans="1:72" s="889" customFormat="1" ht="21" x14ac:dyDescent="0.35">
      <c r="A1" s="889" t="s">
        <v>817</v>
      </c>
      <c r="D1" s="890"/>
      <c r="E1" s="147"/>
      <c r="F1" s="147"/>
    </row>
    <row r="2" spans="1:72" s="889" customFormat="1" ht="21" x14ac:dyDescent="0.35">
      <c r="D2" s="890"/>
      <c r="E2" s="147"/>
      <c r="F2" s="147"/>
    </row>
    <row r="3" spans="1:72" s="2" customFormat="1" x14ac:dyDescent="0.25">
      <c r="B3" s="246" t="s">
        <v>818</v>
      </c>
      <c r="C3" s="246" t="s">
        <v>819</v>
      </c>
      <c r="D3" s="891" t="s">
        <v>820</v>
      </c>
      <c r="E3" s="892" t="s">
        <v>821</v>
      </c>
      <c r="F3" s="893"/>
      <c r="H3" s="246" t="s">
        <v>818</v>
      </c>
      <c r="I3" s="246" t="s">
        <v>819</v>
      </c>
      <c r="J3" s="891" t="s">
        <v>820</v>
      </c>
      <c r="K3" s="892" t="s">
        <v>821</v>
      </c>
      <c r="L3" s="893"/>
      <c r="N3" s="246" t="s">
        <v>818</v>
      </c>
      <c r="O3" s="246" t="s">
        <v>819</v>
      </c>
      <c r="P3" s="891" t="s">
        <v>820</v>
      </c>
      <c r="Q3" s="892" t="s">
        <v>821</v>
      </c>
      <c r="R3" s="893"/>
      <c r="T3" s="246" t="s">
        <v>818</v>
      </c>
      <c r="U3" s="246" t="s">
        <v>819</v>
      </c>
      <c r="V3" s="891" t="s">
        <v>820</v>
      </c>
      <c r="W3" s="892" t="s">
        <v>821</v>
      </c>
      <c r="X3" s="893"/>
      <c r="Z3" s="246" t="s">
        <v>818</v>
      </c>
      <c r="AA3" s="246" t="s">
        <v>819</v>
      </c>
      <c r="AB3" s="891" t="s">
        <v>820</v>
      </c>
      <c r="AC3" s="892" t="s">
        <v>821</v>
      </c>
      <c r="AD3" s="893"/>
      <c r="AF3" s="246" t="s">
        <v>818</v>
      </c>
      <c r="AG3" s="246" t="s">
        <v>819</v>
      </c>
      <c r="AH3" s="891" t="s">
        <v>820</v>
      </c>
      <c r="AI3" s="892" t="s">
        <v>821</v>
      </c>
      <c r="AJ3" s="893"/>
      <c r="AL3" s="246" t="s">
        <v>818</v>
      </c>
      <c r="AM3" s="246" t="s">
        <v>819</v>
      </c>
      <c r="AN3" s="891" t="s">
        <v>820</v>
      </c>
      <c r="AO3" s="892" t="s">
        <v>821</v>
      </c>
      <c r="AP3" s="893"/>
      <c r="AR3" s="246" t="s">
        <v>818</v>
      </c>
      <c r="AS3" s="246" t="s">
        <v>819</v>
      </c>
      <c r="AT3" s="891" t="s">
        <v>820</v>
      </c>
      <c r="AU3" s="892" t="s">
        <v>821</v>
      </c>
      <c r="AV3" s="893"/>
      <c r="AX3" s="246" t="s">
        <v>818</v>
      </c>
      <c r="AY3" s="246" t="s">
        <v>819</v>
      </c>
      <c r="AZ3" s="891" t="s">
        <v>820</v>
      </c>
      <c r="BA3" s="892" t="s">
        <v>821</v>
      </c>
      <c r="BB3" s="893"/>
      <c r="BD3" s="246" t="s">
        <v>818</v>
      </c>
      <c r="BE3" s="246" t="s">
        <v>819</v>
      </c>
      <c r="BF3" s="891" t="s">
        <v>820</v>
      </c>
      <c r="BG3" s="892" t="s">
        <v>821</v>
      </c>
      <c r="BH3" s="893"/>
      <c r="BJ3" s="246" t="s">
        <v>818</v>
      </c>
      <c r="BK3" s="246" t="s">
        <v>819</v>
      </c>
      <c r="BL3" s="891" t="s">
        <v>820</v>
      </c>
      <c r="BM3" s="892" t="s">
        <v>821</v>
      </c>
      <c r="BN3" s="893"/>
      <c r="BP3" s="246" t="s">
        <v>818</v>
      </c>
      <c r="BQ3" s="246" t="s">
        <v>819</v>
      </c>
      <c r="BR3" s="891" t="s">
        <v>820</v>
      </c>
      <c r="BS3" s="892" t="s">
        <v>821</v>
      </c>
    </row>
    <row r="4" spans="1:72" s="894" customFormat="1" ht="21" x14ac:dyDescent="0.35">
      <c r="B4" s="895" t="s">
        <v>822</v>
      </c>
      <c r="C4" s="896"/>
      <c r="D4" s="897"/>
      <c r="E4" s="898"/>
      <c r="F4" s="891" t="s">
        <v>823</v>
      </c>
      <c r="H4" s="895" t="s">
        <v>824</v>
      </c>
      <c r="I4" s="896"/>
      <c r="J4" s="897"/>
      <c r="K4" s="898"/>
      <c r="L4" s="891" t="s">
        <v>823</v>
      </c>
      <c r="N4" s="895" t="s">
        <v>825</v>
      </c>
      <c r="O4" s="896"/>
      <c r="P4" s="897"/>
      <c r="Q4" s="898"/>
      <c r="R4" s="891" t="s">
        <v>823</v>
      </c>
      <c r="T4" s="895" t="s">
        <v>826</v>
      </c>
      <c r="U4" s="896"/>
      <c r="V4" s="897"/>
      <c r="W4" s="898"/>
      <c r="X4" s="891" t="s">
        <v>823</v>
      </c>
      <c r="Z4" s="895" t="s">
        <v>827</v>
      </c>
      <c r="AA4" s="896"/>
      <c r="AB4" s="897"/>
      <c r="AC4" s="898"/>
      <c r="AD4" s="891" t="s">
        <v>823</v>
      </c>
      <c r="AF4" s="895" t="s">
        <v>828</v>
      </c>
      <c r="AG4" s="896"/>
      <c r="AH4" s="897"/>
      <c r="AI4" s="898"/>
      <c r="AJ4" s="891" t="s">
        <v>823</v>
      </c>
      <c r="AL4" s="895" t="s">
        <v>829</v>
      </c>
      <c r="AM4" s="896"/>
      <c r="AN4" s="897"/>
      <c r="AO4" s="898"/>
      <c r="AP4" s="891" t="s">
        <v>823</v>
      </c>
      <c r="AR4" s="895" t="s">
        <v>830</v>
      </c>
      <c r="AS4" s="896"/>
      <c r="AT4" s="897"/>
      <c r="AU4" s="898"/>
      <c r="AV4" s="891" t="s">
        <v>823</v>
      </c>
      <c r="AX4" s="895" t="s">
        <v>831</v>
      </c>
      <c r="AY4" s="896"/>
      <c r="AZ4" s="897"/>
      <c r="BA4" s="898"/>
      <c r="BB4" s="891" t="s">
        <v>823</v>
      </c>
      <c r="BD4" s="895" t="s">
        <v>832</v>
      </c>
      <c r="BE4" s="896"/>
      <c r="BF4" s="897"/>
      <c r="BG4" s="898"/>
      <c r="BH4" s="891" t="s">
        <v>823</v>
      </c>
      <c r="BJ4" s="895" t="s">
        <v>833</v>
      </c>
      <c r="BK4" s="896"/>
      <c r="BL4" s="897"/>
      <c r="BM4" s="898"/>
      <c r="BN4" s="891" t="s">
        <v>823</v>
      </c>
      <c r="BP4" s="895" t="s">
        <v>834</v>
      </c>
      <c r="BQ4" s="896"/>
      <c r="BR4" s="897"/>
      <c r="BS4" s="898"/>
      <c r="BT4" s="891" t="s">
        <v>823</v>
      </c>
    </row>
    <row r="5" spans="1:72" s="2" customFormat="1" x14ac:dyDescent="0.25">
      <c r="B5" s="899" t="s">
        <v>835</v>
      </c>
      <c r="C5" s="899" t="s">
        <v>265</v>
      </c>
      <c r="D5" s="900">
        <v>34685.429266016996</v>
      </c>
      <c r="E5" s="900">
        <v>108633.38100767156</v>
      </c>
      <c r="F5" s="901">
        <v>3.1319601142749867</v>
      </c>
      <c r="H5" s="899" t="s">
        <v>836</v>
      </c>
      <c r="I5" s="899" t="s">
        <v>265</v>
      </c>
      <c r="J5" s="900">
        <v>51127.392483660136</v>
      </c>
      <c r="K5" s="900">
        <v>148506.76209150325</v>
      </c>
      <c r="L5" s="901">
        <v>2.9046418148346738</v>
      </c>
      <c r="N5" s="899" t="s">
        <v>837</v>
      </c>
      <c r="O5" s="899" t="s">
        <v>265</v>
      </c>
      <c r="P5" s="900">
        <v>45430.370361399466</v>
      </c>
      <c r="Q5" s="900">
        <v>132058.51833525568</v>
      </c>
      <c r="R5" s="901">
        <v>2.906833408680749</v>
      </c>
      <c r="T5" s="899" t="s">
        <v>838</v>
      </c>
      <c r="U5" s="899" t="s">
        <v>265</v>
      </c>
      <c r="V5" s="900">
        <v>38935.076124567473</v>
      </c>
      <c r="W5" s="900">
        <v>118570.07612456748</v>
      </c>
      <c r="X5" s="901">
        <v>3.0453279645638465</v>
      </c>
      <c r="Z5" s="899" t="s">
        <v>839</v>
      </c>
      <c r="AA5" s="899" t="s">
        <v>265</v>
      </c>
      <c r="AB5" s="900">
        <v>43675.3268921095</v>
      </c>
      <c r="AC5" s="900">
        <v>129735.17552334943</v>
      </c>
      <c r="AD5" s="901">
        <v>2.9704454380806875</v>
      </c>
      <c r="AF5" s="899" t="s">
        <v>840</v>
      </c>
      <c r="AG5" s="899" t="s">
        <v>265</v>
      </c>
      <c r="AH5" s="900">
        <v>48373.204081632655</v>
      </c>
      <c r="AI5" s="900">
        <v>155838.73469387754</v>
      </c>
      <c r="AJ5" s="901">
        <v>3.2215921531865126</v>
      </c>
      <c r="AL5" s="899" t="s">
        <v>841</v>
      </c>
      <c r="AM5" s="899" t="s">
        <v>265</v>
      </c>
      <c r="AN5" s="900">
        <v>45643</v>
      </c>
      <c r="AO5" s="900">
        <v>182373</v>
      </c>
      <c r="AP5" s="901">
        <v>3.9956400762438928</v>
      </c>
      <c r="AR5" s="899" t="s">
        <v>842</v>
      </c>
      <c r="AS5" s="899" t="s">
        <v>265</v>
      </c>
      <c r="AT5" s="900">
        <v>59421</v>
      </c>
      <c r="AU5" s="900">
        <v>213749</v>
      </c>
      <c r="AV5" s="901">
        <v>3.597196277410343</v>
      </c>
      <c r="AX5" s="899" t="s">
        <v>843</v>
      </c>
      <c r="AY5" s="899" t="s">
        <v>265</v>
      </c>
      <c r="AZ5" s="900">
        <v>38568</v>
      </c>
      <c r="BA5" s="900">
        <v>125036</v>
      </c>
      <c r="BB5" s="901">
        <v>3.2419622484961628</v>
      </c>
      <c r="BD5" s="899" t="s">
        <v>844</v>
      </c>
      <c r="BE5" s="899" t="s">
        <v>265</v>
      </c>
      <c r="BF5" s="900">
        <v>55177</v>
      </c>
      <c r="BG5" s="900">
        <v>154940</v>
      </c>
      <c r="BH5" s="901">
        <v>2.808054080504558</v>
      </c>
      <c r="BJ5" s="899" t="s">
        <v>845</v>
      </c>
      <c r="BK5" s="899" t="s">
        <v>265</v>
      </c>
      <c r="BL5" s="900">
        <v>45925</v>
      </c>
      <c r="BM5" s="900">
        <v>139390</v>
      </c>
      <c r="BN5" s="901">
        <v>3.0351660315732172</v>
      </c>
      <c r="BP5" s="899" t="s">
        <v>846</v>
      </c>
      <c r="BQ5" s="899" t="s">
        <v>265</v>
      </c>
      <c r="BR5" s="900">
        <v>43439.016393442624</v>
      </c>
      <c r="BS5" s="900">
        <v>128274.76229508196</v>
      </c>
      <c r="BT5" s="901">
        <v>2.9529849647895294</v>
      </c>
    </row>
    <row r="6" spans="1:72" s="2" customFormat="1" x14ac:dyDescent="0.25">
      <c r="B6" s="899" t="s">
        <v>835</v>
      </c>
      <c r="C6" s="899" t="s">
        <v>52</v>
      </c>
      <c r="D6" s="900">
        <v>9792.85</v>
      </c>
      <c r="E6" s="900">
        <v>26866.45</v>
      </c>
      <c r="F6" s="901">
        <v>2.7434761075682768</v>
      </c>
      <c r="H6" s="899" t="s">
        <v>836</v>
      </c>
      <c r="I6" s="899" t="s">
        <v>52</v>
      </c>
      <c r="J6" s="900">
        <v>12643.803921568629</v>
      </c>
      <c r="K6" s="900">
        <v>32913.640522875816</v>
      </c>
      <c r="L6" s="901">
        <v>2.6031438582126043</v>
      </c>
      <c r="N6" s="899" t="s">
        <v>837</v>
      </c>
      <c r="O6" s="899" t="s">
        <v>52</v>
      </c>
      <c r="P6" s="900">
        <v>11537.209411764707</v>
      </c>
      <c r="Q6" s="900">
        <v>33993.248627450987</v>
      </c>
      <c r="R6" s="901">
        <v>2.9464012842470764</v>
      </c>
      <c r="T6" s="899" t="s">
        <v>838</v>
      </c>
      <c r="U6" s="899" t="s">
        <v>52</v>
      </c>
      <c r="V6" s="900">
        <v>10926.761245674741</v>
      </c>
      <c r="W6" s="900">
        <v>36570.522491349482</v>
      </c>
      <c r="X6" s="901">
        <v>3.3468766882616374</v>
      </c>
      <c r="Z6" s="899" t="s">
        <v>839</v>
      </c>
      <c r="AA6" s="899" t="s">
        <v>52</v>
      </c>
      <c r="AB6" s="900">
        <v>11461.347826086956</v>
      </c>
      <c r="AC6" s="900">
        <v>33369.565217391304</v>
      </c>
      <c r="AD6" s="901">
        <v>2.9114870016805066</v>
      </c>
      <c r="AF6" s="899" t="s">
        <v>840</v>
      </c>
      <c r="AG6" s="899" t="s">
        <v>52</v>
      </c>
      <c r="AH6" s="900">
        <v>9227</v>
      </c>
      <c r="AI6" s="900">
        <v>26847</v>
      </c>
      <c r="AJ6" s="901">
        <v>2.909613092012572</v>
      </c>
      <c r="AL6" s="899" t="s">
        <v>841</v>
      </c>
      <c r="AM6" s="899" t="s">
        <v>71</v>
      </c>
      <c r="AN6" s="900">
        <v>7226</v>
      </c>
      <c r="AO6" s="900">
        <v>32864</v>
      </c>
      <c r="AP6" s="901">
        <v>4.5480210351508443</v>
      </c>
      <c r="AR6" s="899" t="s">
        <v>842</v>
      </c>
      <c r="AS6" s="899" t="s">
        <v>64</v>
      </c>
      <c r="AT6" s="900">
        <v>16861</v>
      </c>
      <c r="AU6" s="900">
        <v>52140</v>
      </c>
      <c r="AV6" s="901">
        <v>3.0923432773856829</v>
      </c>
      <c r="AX6" s="899" t="s">
        <v>843</v>
      </c>
      <c r="AY6" s="899" t="s">
        <v>52</v>
      </c>
      <c r="AZ6" s="900">
        <v>11093</v>
      </c>
      <c r="BA6" s="900">
        <v>34217</v>
      </c>
      <c r="BB6" s="901">
        <v>3.0845578292616964</v>
      </c>
      <c r="BD6" s="899" t="s">
        <v>844</v>
      </c>
      <c r="BE6" s="899" t="s">
        <v>52</v>
      </c>
      <c r="BF6" s="900">
        <v>12972</v>
      </c>
      <c r="BG6" s="900">
        <v>39455</v>
      </c>
      <c r="BH6" s="901">
        <v>3.0415510329941413</v>
      </c>
      <c r="BJ6" s="899" t="s">
        <v>845</v>
      </c>
      <c r="BK6" s="899" t="s">
        <v>52</v>
      </c>
      <c r="BL6" s="900">
        <v>13876</v>
      </c>
      <c r="BM6" s="900">
        <v>42300</v>
      </c>
      <c r="BN6" s="901">
        <v>3.04842894205823</v>
      </c>
      <c r="BP6" s="899" t="s">
        <v>846</v>
      </c>
      <c r="BQ6" s="899" t="s">
        <v>64</v>
      </c>
      <c r="BR6" s="900">
        <v>12131.213114754099</v>
      </c>
      <c r="BS6" s="900">
        <v>30274.442622950821</v>
      </c>
      <c r="BT6" s="901">
        <v>2.4955824563110469</v>
      </c>
    </row>
    <row r="7" spans="1:72" s="2" customFormat="1" x14ac:dyDescent="0.25">
      <c r="B7" s="899" t="s">
        <v>835</v>
      </c>
      <c r="C7" s="899" t="s">
        <v>61</v>
      </c>
      <c r="D7" s="900">
        <v>10353.143396226416</v>
      </c>
      <c r="E7" s="900">
        <v>26058.335849056602</v>
      </c>
      <c r="F7" s="901">
        <v>2.5169491865199629</v>
      </c>
      <c r="H7" s="899" t="s">
        <v>836</v>
      </c>
      <c r="I7" s="899" t="s">
        <v>61</v>
      </c>
      <c r="J7" s="900">
        <v>5842</v>
      </c>
      <c r="K7" s="900">
        <v>13152</v>
      </c>
      <c r="L7" s="901">
        <v>2.2512838069154397</v>
      </c>
      <c r="N7" s="899" t="s">
        <v>837</v>
      </c>
      <c r="O7" s="899" t="s">
        <v>64</v>
      </c>
      <c r="P7" s="900">
        <v>6554.3420915032684</v>
      </c>
      <c r="Q7" s="900">
        <v>15391.657385620916</v>
      </c>
      <c r="R7" s="901">
        <v>2.3483146242204715</v>
      </c>
      <c r="T7" s="899" t="s">
        <v>838</v>
      </c>
      <c r="U7" s="899" t="s">
        <v>64</v>
      </c>
      <c r="V7" s="900">
        <v>12547</v>
      </c>
      <c r="W7" s="900">
        <v>33727</v>
      </c>
      <c r="X7" s="901">
        <v>2.6880529210169763</v>
      </c>
      <c r="Z7" s="899" t="s">
        <v>839</v>
      </c>
      <c r="AA7" s="899" t="s">
        <v>328</v>
      </c>
      <c r="AB7" s="900">
        <v>5439.173913043478</v>
      </c>
      <c r="AC7" s="900">
        <v>18043.17391304348</v>
      </c>
      <c r="AD7" s="901">
        <v>3.3172636509700166</v>
      </c>
      <c r="AF7" s="899" t="s">
        <v>840</v>
      </c>
      <c r="AG7" s="899" t="s">
        <v>328</v>
      </c>
      <c r="AH7" s="900">
        <v>6842</v>
      </c>
      <c r="AI7" s="900">
        <v>24634</v>
      </c>
      <c r="AJ7" s="901">
        <v>3.6004092370651857</v>
      </c>
      <c r="AL7" s="899" t="s">
        <v>841</v>
      </c>
      <c r="AM7" s="899" t="s">
        <v>52</v>
      </c>
      <c r="AN7" s="900">
        <v>7781</v>
      </c>
      <c r="AO7" s="900">
        <v>21234</v>
      </c>
      <c r="AP7" s="901">
        <v>2.728955147153322</v>
      </c>
      <c r="AR7" s="899" t="s">
        <v>842</v>
      </c>
      <c r="AS7" s="899" t="s">
        <v>71</v>
      </c>
      <c r="AT7" s="900">
        <v>6618</v>
      </c>
      <c r="AU7" s="900">
        <v>40595</v>
      </c>
      <c r="AV7" s="901">
        <v>6.1340284073738287</v>
      </c>
      <c r="AX7" s="899" t="s">
        <v>843</v>
      </c>
      <c r="AY7" s="899" t="s">
        <v>328</v>
      </c>
      <c r="AZ7" s="900">
        <v>7368</v>
      </c>
      <c r="BA7" s="900">
        <v>23730</v>
      </c>
      <c r="BB7" s="901">
        <v>3.2206840390879479</v>
      </c>
      <c r="BD7" s="899" t="s">
        <v>844</v>
      </c>
      <c r="BE7" s="899" t="s">
        <v>61</v>
      </c>
      <c r="BF7" s="900">
        <v>5907</v>
      </c>
      <c r="BG7" s="900">
        <v>16287</v>
      </c>
      <c r="BH7" s="901">
        <v>2.7572371762315897</v>
      </c>
      <c r="BJ7" s="899" t="s">
        <v>845</v>
      </c>
      <c r="BK7" s="899" t="s">
        <v>64</v>
      </c>
      <c r="BL7" s="900">
        <v>8471</v>
      </c>
      <c r="BM7" s="900">
        <v>20823</v>
      </c>
      <c r="BN7" s="901">
        <v>2.4581513398654233</v>
      </c>
      <c r="BP7" s="899" t="s">
        <v>846</v>
      </c>
      <c r="BQ7" s="899" t="s">
        <v>52</v>
      </c>
      <c r="BR7" s="900">
        <v>10939.098360655738</v>
      </c>
      <c r="BS7" s="900">
        <v>28550.10655737705</v>
      </c>
      <c r="BT7" s="901">
        <v>2.6099140547142525</v>
      </c>
    </row>
    <row r="8" spans="1:72" s="2" customFormat="1" x14ac:dyDescent="0.25">
      <c r="B8" s="899" t="s">
        <v>835</v>
      </c>
      <c r="C8" s="899" t="s">
        <v>64</v>
      </c>
      <c r="D8" s="900">
        <v>8240.867924528302</v>
      </c>
      <c r="E8" s="900">
        <v>24199.471698113208</v>
      </c>
      <c r="F8" s="901">
        <v>2.9365197840491248</v>
      </c>
      <c r="H8" s="899" t="s">
        <v>836</v>
      </c>
      <c r="I8" s="899" t="s">
        <v>64</v>
      </c>
      <c r="J8" s="900">
        <v>5422.2156862745096</v>
      </c>
      <c r="K8" s="900">
        <v>12676.235294117647</v>
      </c>
      <c r="L8" s="901">
        <v>2.3378330976773114</v>
      </c>
      <c r="N8" s="899" t="s">
        <v>837</v>
      </c>
      <c r="O8" s="899" t="s">
        <v>61</v>
      </c>
      <c r="P8" s="900">
        <v>5396.5050980392152</v>
      </c>
      <c r="Q8" s="900">
        <v>12103.584313725491</v>
      </c>
      <c r="R8" s="901">
        <v>2.2428560881232649</v>
      </c>
      <c r="T8" s="899" t="s">
        <v>838</v>
      </c>
      <c r="U8" s="899" t="s">
        <v>76</v>
      </c>
      <c r="V8" s="900">
        <v>2052</v>
      </c>
      <c r="W8" s="900">
        <v>17464</v>
      </c>
      <c r="X8" s="901">
        <v>8.5107212475633531</v>
      </c>
      <c r="Z8" s="899" t="s">
        <v>839</v>
      </c>
      <c r="AA8" s="899" t="s">
        <v>76</v>
      </c>
      <c r="AB8" s="900">
        <v>1659</v>
      </c>
      <c r="AC8" s="900">
        <v>15910</v>
      </c>
      <c r="AD8" s="901">
        <v>9.5901145268233883</v>
      </c>
      <c r="AF8" s="899" t="s">
        <v>840</v>
      </c>
      <c r="AG8" s="899" t="s">
        <v>76</v>
      </c>
      <c r="AH8" s="900">
        <v>1893</v>
      </c>
      <c r="AI8" s="900">
        <v>15712</v>
      </c>
      <c r="AJ8" s="901">
        <v>8.3000528262017959</v>
      </c>
      <c r="AL8" s="899" t="s">
        <v>841</v>
      </c>
      <c r="AM8" s="899" t="s">
        <v>328</v>
      </c>
      <c r="AN8" s="900">
        <v>7399</v>
      </c>
      <c r="AO8" s="900">
        <v>18644</v>
      </c>
      <c r="AP8" s="901">
        <v>2.5197999729693201</v>
      </c>
      <c r="AR8" s="899" t="s">
        <v>842</v>
      </c>
      <c r="AS8" s="899" t="s">
        <v>52</v>
      </c>
      <c r="AT8" s="900">
        <v>11741</v>
      </c>
      <c r="AU8" s="900">
        <v>35535</v>
      </c>
      <c r="AV8" s="901">
        <v>3.0265735456945744</v>
      </c>
      <c r="AX8" s="899" t="s">
        <v>843</v>
      </c>
      <c r="AY8" s="899" t="s">
        <v>64</v>
      </c>
      <c r="AZ8" s="900">
        <v>5334</v>
      </c>
      <c r="BA8" s="900">
        <v>16105</v>
      </c>
      <c r="BB8" s="901">
        <v>3.0193100862392201</v>
      </c>
      <c r="BD8" s="899" t="s">
        <v>844</v>
      </c>
      <c r="BE8" s="899" t="s">
        <v>64</v>
      </c>
      <c r="BF8" s="900">
        <v>5717</v>
      </c>
      <c r="BG8" s="900">
        <v>14922</v>
      </c>
      <c r="BH8" s="901">
        <v>2.6101101976561134</v>
      </c>
      <c r="BJ8" s="899" t="s">
        <v>845</v>
      </c>
      <c r="BK8" s="899" t="s">
        <v>61</v>
      </c>
      <c r="BL8" s="900">
        <v>6105</v>
      </c>
      <c r="BM8" s="900">
        <v>12814</v>
      </c>
      <c r="BN8" s="901">
        <v>2.0989352989352987</v>
      </c>
      <c r="BP8" s="899" t="s">
        <v>846</v>
      </c>
      <c r="BQ8" s="899" t="s">
        <v>61</v>
      </c>
      <c r="BR8" s="900">
        <v>6236.377049180328</v>
      </c>
      <c r="BS8" s="900">
        <v>13712.295081967213</v>
      </c>
      <c r="BT8" s="901">
        <v>2.1987597885489421</v>
      </c>
    </row>
    <row r="9" spans="1:72" s="2" customFormat="1" x14ac:dyDescent="0.25">
      <c r="B9" s="899" t="s">
        <v>835</v>
      </c>
      <c r="C9" s="899" t="s">
        <v>76</v>
      </c>
      <c r="D9" s="900">
        <v>889</v>
      </c>
      <c r="E9" s="900">
        <v>7931</v>
      </c>
      <c r="F9" s="901">
        <v>8.9212598425196852</v>
      </c>
      <c r="H9" s="899" t="s">
        <v>836</v>
      </c>
      <c r="I9" s="899" t="s">
        <v>78</v>
      </c>
      <c r="J9" s="900">
        <v>4129</v>
      </c>
      <c r="K9" s="900">
        <v>11251.532871972318</v>
      </c>
      <c r="L9" s="901">
        <v>2.7250019065081905</v>
      </c>
      <c r="N9" s="899" t="s">
        <v>837</v>
      </c>
      <c r="O9" s="899" t="s">
        <v>76</v>
      </c>
      <c r="P9" s="900">
        <v>1261.2549019607843</v>
      </c>
      <c r="Q9" s="900">
        <v>10407.490196078432</v>
      </c>
      <c r="R9" s="901">
        <v>8.2516945463590581</v>
      </c>
      <c r="T9" s="899" t="s">
        <v>838</v>
      </c>
      <c r="U9" s="899" t="s">
        <v>328</v>
      </c>
      <c r="V9" s="900">
        <v>3460</v>
      </c>
      <c r="W9" s="900">
        <v>13426</v>
      </c>
      <c r="X9" s="901">
        <v>3.8803468208092484</v>
      </c>
      <c r="Z9" s="899" t="s">
        <v>839</v>
      </c>
      <c r="AA9" s="899" t="s">
        <v>64</v>
      </c>
      <c r="AB9" s="900">
        <v>4125</v>
      </c>
      <c r="AC9" s="900">
        <v>10504</v>
      </c>
      <c r="AD9" s="901">
        <v>2.5464242424242425</v>
      </c>
      <c r="AF9" s="899" t="s">
        <v>840</v>
      </c>
      <c r="AG9" s="899" t="s">
        <v>73</v>
      </c>
      <c r="AH9" s="900">
        <v>4369</v>
      </c>
      <c r="AI9" s="900">
        <v>12782</v>
      </c>
      <c r="AJ9" s="901">
        <v>2.9256122682536048</v>
      </c>
      <c r="AL9" s="899" t="s">
        <v>841</v>
      </c>
      <c r="AM9" s="899" t="s">
        <v>64</v>
      </c>
      <c r="AN9" s="900">
        <v>6384</v>
      </c>
      <c r="AO9" s="900">
        <v>17787</v>
      </c>
      <c r="AP9" s="901">
        <v>2.7861842105263159</v>
      </c>
      <c r="AR9" s="899" t="s">
        <v>842</v>
      </c>
      <c r="AS9" s="899" t="s">
        <v>328</v>
      </c>
      <c r="AT9" s="900">
        <v>9675</v>
      </c>
      <c r="AU9" s="900">
        <v>28273</v>
      </c>
      <c r="AV9" s="901">
        <v>2.9222739018087855</v>
      </c>
      <c r="AX9" s="899" t="s">
        <v>843</v>
      </c>
      <c r="AY9" s="899" t="s">
        <v>61</v>
      </c>
      <c r="AZ9" s="900">
        <v>4075</v>
      </c>
      <c r="BA9" s="900">
        <v>9449</v>
      </c>
      <c r="BB9" s="901">
        <v>2.3187730061349692</v>
      </c>
      <c r="BD9" s="899" t="s">
        <v>844</v>
      </c>
      <c r="BE9" s="899" t="s">
        <v>328</v>
      </c>
      <c r="BF9" s="900">
        <v>4228</v>
      </c>
      <c r="BG9" s="900">
        <v>14731</v>
      </c>
      <c r="BH9" s="901">
        <v>3.4841532639545885</v>
      </c>
      <c r="BJ9" s="899" t="s">
        <v>845</v>
      </c>
      <c r="BK9" s="899" t="s">
        <v>76</v>
      </c>
      <c r="BL9" s="900">
        <v>944</v>
      </c>
      <c r="BM9" s="900">
        <v>9737</v>
      </c>
      <c r="BN9" s="901">
        <v>10.314618644067796</v>
      </c>
      <c r="BP9" s="899" t="s">
        <v>846</v>
      </c>
      <c r="BQ9" s="899" t="s">
        <v>328</v>
      </c>
      <c r="BR9" s="900">
        <v>2338.8196721311474</v>
      </c>
      <c r="BS9" s="900">
        <v>8884.6393442622957</v>
      </c>
      <c r="BT9" s="901">
        <v>3.7987705722376433</v>
      </c>
    </row>
    <row r="10" spans="1:72" s="2" customFormat="1" x14ac:dyDescent="0.25">
      <c r="B10" s="899" t="s">
        <v>835</v>
      </c>
      <c r="C10" s="899" t="s">
        <v>78</v>
      </c>
      <c r="D10" s="900">
        <v>2480.0383887184175</v>
      </c>
      <c r="E10" s="900">
        <v>7417.9531892668274</v>
      </c>
      <c r="F10" s="901">
        <v>2.9910638573220321</v>
      </c>
      <c r="H10" s="899" t="s">
        <v>836</v>
      </c>
      <c r="I10" s="899" t="s">
        <v>76</v>
      </c>
      <c r="J10" s="900">
        <v>648.17647058823525</v>
      </c>
      <c r="K10" s="900">
        <v>4650.3137254901958</v>
      </c>
      <c r="L10" s="901">
        <v>7.1744562422482376</v>
      </c>
      <c r="N10" s="899" t="s">
        <v>837</v>
      </c>
      <c r="O10" s="899" t="s">
        <v>328</v>
      </c>
      <c r="P10" s="900">
        <v>2240.613725490196</v>
      </c>
      <c r="Q10" s="900">
        <v>7868.1352941176474</v>
      </c>
      <c r="R10" s="901">
        <v>3.5115982753324766</v>
      </c>
      <c r="T10" s="899" t="s">
        <v>838</v>
      </c>
      <c r="U10" s="899" t="s">
        <v>61</v>
      </c>
      <c r="V10" s="900">
        <v>5100</v>
      </c>
      <c r="W10" s="900">
        <v>12224</v>
      </c>
      <c r="X10" s="901">
        <v>2.3968627450980393</v>
      </c>
      <c r="Z10" s="899" t="s">
        <v>839</v>
      </c>
      <c r="AA10" s="899" t="s">
        <v>329</v>
      </c>
      <c r="AB10" s="900">
        <v>2912</v>
      </c>
      <c r="AC10" s="900">
        <v>9377</v>
      </c>
      <c r="AD10" s="901">
        <v>3.2201236263736264</v>
      </c>
      <c r="AF10" s="899" t="s">
        <v>840</v>
      </c>
      <c r="AG10" s="899" t="s">
        <v>64</v>
      </c>
      <c r="AH10" s="900">
        <v>4489</v>
      </c>
      <c r="AI10" s="900">
        <v>12456</v>
      </c>
      <c r="AJ10" s="901">
        <v>2.7747828024058809</v>
      </c>
      <c r="AL10" s="899" t="s">
        <v>841</v>
      </c>
      <c r="AM10" s="899" t="s">
        <v>90</v>
      </c>
      <c r="AN10" s="900">
        <v>3575</v>
      </c>
      <c r="AO10" s="900">
        <v>17650</v>
      </c>
      <c r="AP10" s="901">
        <v>4.9370629370629366</v>
      </c>
      <c r="AR10" s="899" t="s">
        <v>842</v>
      </c>
      <c r="AS10" s="899" t="s">
        <v>90</v>
      </c>
      <c r="AT10" s="900">
        <v>4311</v>
      </c>
      <c r="AU10" s="900">
        <v>22087</v>
      </c>
      <c r="AV10" s="901">
        <v>5.1234052424031544</v>
      </c>
      <c r="AX10" s="899" t="s">
        <v>843</v>
      </c>
      <c r="AY10" s="899" t="s">
        <v>76</v>
      </c>
      <c r="AZ10" s="900">
        <v>1273</v>
      </c>
      <c r="BA10" s="900">
        <v>9263</v>
      </c>
      <c r="BB10" s="901">
        <v>7.2765121759622939</v>
      </c>
      <c r="BD10" s="899" t="s">
        <v>844</v>
      </c>
      <c r="BE10" s="899" t="s">
        <v>76</v>
      </c>
      <c r="BF10" s="900">
        <v>1362</v>
      </c>
      <c r="BG10" s="900">
        <v>10245</v>
      </c>
      <c r="BH10" s="901">
        <v>7.5220264317180616</v>
      </c>
      <c r="BJ10" s="899" t="s">
        <v>845</v>
      </c>
      <c r="BK10" s="899" t="s">
        <v>78</v>
      </c>
      <c r="BL10" s="900">
        <v>3677</v>
      </c>
      <c r="BM10" s="900">
        <v>9576</v>
      </c>
      <c r="BN10" s="901">
        <v>2.6042969812347021</v>
      </c>
      <c r="BP10" s="899" t="s">
        <v>846</v>
      </c>
      <c r="BQ10" s="899" t="s">
        <v>78</v>
      </c>
      <c r="BR10" s="900">
        <v>2238</v>
      </c>
      <c r="BS10" s="900">
        <v>6307</v>
      </c>
      <c r="BT10" s="901">
        <v>2.8181411974977659</v>
      </c>
    </row>
    <row r="11" spans="1:72" s="2" customFormat="1" x14ac:dyDescent="0.25">
      <c r="B11" s="899" t="s">
        <v>835</v>
      </c>
      <c r="C11" s="899" t="s">
        <v>55</v>
      </c>
      <c r="D11" s="900">
        <v>1893.9056603773586</v>
      </c>
      <c r="E11" s="900">
        <v>5482.6603773584902</v>
      </c>
      <c r="F11" s="901">
        <v>2.8948962411707857</v>
      </c>
      <c r="H11" s="899" t="s">
        <v>836</v>
      </c>
      <c r="I11" s="899" t="s">
        <v>55</v>
      </c>
      <c r="J11" s="900">
        <v>1518</v>
      </c>
      <c r="K11" s="900">
        <v>4286</v>
      </c>
      <c r="L11" s="901">
        <v>2.8234519104084321</v>
      </c>
      <c r="N11" s="899" t="s">
        <v>837</v>
      </c>
      <c r="O11" s="899" t="s">
        <v>55</v>
      </c>
      <c r="P11" s="900">
        <v>1789.0925490196078</v>
      </c>
      <c r="Q11" s="900">
        <v>5447.1584313725489</v>
      </c>
      <c r="R11" s="901">
        <v>3.0446487714442156</v>
      </c>
      <c r="T11" s="899" t="s">
        <v>838</v>
      </c>
      <c r="U11" s="899" t="s">
        <v>78</v>
      </c>
      <c r="V11" s="900">
        <v>3943</v>
      </c>
      <c r="W11" s="900">
        <v>9362</v>
      </c>
      <c r="X11" s="901">
        <v>2.3743342632513316</v>
      </c>
      <c r="Z11" s="899" t="s">
        <v>839</v>
      </c>
      <c r="AA11" s="899" t="s">
        <v>78</v>
      </c>
      <c r="AB11" s="900">
        <v>2971.521739130435</v>
      </c>
      <c r="AC11" s="900">
        <v>7987.521739130435</v>
      </c>
      <c r="AD11" s="901">
        <v>2.6880239959031385</v>
      </c>
      <c r="AF11" s="899" t="s">
        <v>840</v>
      </c>
      <c r="AG11" s="899" t="s">
        <v>61</v>
      </c>
      <c r="AH11" s="900">
        <v>4541</v>
      </c>
      <c r="AI11" s="900">
        <v>10837</v>
      </c>
      <c r="AJ11" s="901">
        <v>2.3864787491741906</v>
      </c>
      <c r="AL11" s="899" t="s">
        <v>841</v>
      </c>
      <c r="AM11" s="899" t="s">
        <v>53</v>
      </c>
      <c r="AN11" s="900">
        <v>3488</v>
      </c>
      <c r="AO11" s="900">
        <v>17001</v>
      </c>
      <c r="AP11" s="901">
        <v>4.8741399082568808</v>
      </c>
      <c r="AR11" s="899" t="s">
        <v>842</v>
      </c>
      <c r="AS11" s="899" t="s">
        <v>73</v>
      </c>
      <c r="AT11" s="900">
        <v>6770</v>
      </c>
      <c r="AU11" s="900">
        <v>15498</v>
      </c>
      <c r="AV11" s="901">
        <v>2.2892171344165435</v>
      </c>
      <c r="AX11" s="899" t="s">
        <v>843</v>
      </c>
      <c r="AY11" s="899" t="s">
        <v>90</v>
      </c>
      <c r="AZ11" s="900">
        <v>1408</v>
      </c>
      <c r="BA11" s="900">
        <v>8188</v>
      </c>
      <c r="BB11" s="901">
        <v>5.8153409090909092</v>
      </c>
      <c r="BD11" s="899" t="s">
        <v>844</v>
      </c>
      <c r="BE11" s="899" t="s">
        <v>329</v>
      </c>
      <c r="BF11" s="900">
        <v>2446</v>
      </c>
      <c r="BG11" s="900">
        <v>7603</v>
      </c>
      <c r="BH11" s="901">
        <v>3.1083401471790677</v>
      </c>
      <c r="BJ11" s="899" t="s">
        <v>845</v>
      </c>
      <c r="BK11" s="899" t="s">
        <v>328</v>
      </c>
      <c r="BL11" s="900">
        <v>2129</v>
      </c>
      <c r="BM11" s="900">
        <v>8498</v>
      </c>
      <c r="BN11" s="901">
        <v>3.9915453264443399</v>
      </c>
      <c r="BP11" s="899" t="s">
        <v>846</v>
      </c>
      <c r="BQ11" s="899" t="s">
        <v>76</v>
      </c>
      <c r="BR11" s="900">
        <v>807</v>
      </c>
      <c r="BS11" s="900">
        <v>5356</v>
      </c>
      <c r="BT11" s="901">
        <v>6.636926889714994</v>
      </c>
    </row>
    <row r="12" spans="1:72" s="2" customFormat="1" x14ac:dyDescent="0.25">
      <c r="B12" s="899" t="s">
        <v>835</v>
      </c>
      <c r="C12" s="899" t="s">
        <v>328</v>
      </c>
      <c r="D12" s="900">
        <v>1309</v>
      </c>
      <c r="E12" s="900">
        <v>5098</v>
      </c>
      <c r="F12" s="901">
        <v>3.8945760122230713</v>
      </c>
      <c r="H12" s="899" t="s">
        <v>836</v>
      </c>
      <c r="I12" s="899" t="s">
        <v>328</v>
      </c>
      <c r="J12" s="900">
        <v>1240.4052287581699</v>
      </c>
      <c r="K12" s="900">
        <v>3587.6143790849674</v>
      </c>
      <c r="L12" s="901">
        <v>2.8922922089555385</v>
      </c>
      <c r="N12" s="899" t="s">
        <v>837</v>
      </c>
      <c r="O12" s="899" t="s">
        <v>78</v>
      </c>
      <c r="P12" s="900">
        <v>2236.0392156862745</v>
      </c>
      <c r="Q12" s="900">
        <v>4903.0392156862745</v>
      </c>
      <c r="R12" s="901">
        <v>2.1927340009470528</v>
      </c>
      <c r="T12" s="899" t="s">
        <v>838</v>
      </c>
      <c r="U12" s="899" t="s">
        <v>329</v>
      </c>
      <c r="V12" s="900">
        <v>2598</v>
      </c>
      <c r="W12" s="900">
        <v>7687</v>
      </c>
      <c r="X12" s="901">
        <v>2.9588144726712855</v>
      </c>
      <c r="Z12" s="899" t="s">
        <v>839</v>
      </c>
      <c r="AA12" s="899" t="s">
        <v>61</v>
      </c>
      <c r="AB12" s="900">
        <v>3780.391304347826</v>
      </c>
      <c r="AC12" s="900">
        <v>7945.04347826087</v>
      </c>
      <c r="AD12" s="901">
        <v>2.1016457923610394</v>
      </c>
      <c r="AF12" s="899" t="s">
        <v>840</v>
      </c>
      <c r="AG12" s="899" t="s">
        <v>329</v>
      </c>
      <c r="AH12" s="900">
        <v>3154</v>
      </c>
      <c r="AI12" s="900">
        <v>7580</v>
      </c>
      <c r="AJ12" s="901">
        <v>2.403297400126823</v>
      </c>
      <c r="AL12" s="899" t="s">
        <v>841</v>
      </c>
      <c r="AM12" s="899" t="s">
        <v>57</v>
      </c>
      <c r="AN12" s="900">
        <v>2674</v>
      </c>
      <c r="AO12" s="900">
        <v>16754</v>
      </c>
      <c r="AP12" s="901">
        <v>6.2655198204936422</v>
      </c>
      <c r="AR12" s="899" t="s">
        <v>842</v>
      </c>
      <c r="AS12" s="899" t="s">
        <v>53</v>
      </c>
      <c r="AT12" s="900">
        <v>2614</v>
      </c>
      <c r="AU12" s="900">
        <v>12852</v>
      </c>
      <c r="AV12" s="901">
        <v>4.9166029074215762</v>
      </c>
      <c r="AX12" s="899" t="s">
        <v>843</v>
      </c>
      <c r="AY12" s="899" t="s">
        <v>329</v>
      </c>
      <c r="AZ12" s="900">
        <v>3104</v>
      </c>
      <c r="BA12" s="900">
        <v>7660</v>
      </c>
      <c r="BB12" s="901">
        <v>2.4677835051546393</v>
      </c>
      <c r="BD12" s="899" t="s">
        <v>844</v>
      </c>
      <c r="BE12" s="899" t="s">
        <v>78</v>
      </c>
      <c r="BF12" s="900">
        <v>2427</v>
      </c>
      <c r="BG12" s="900">
        <v>6812</v>
      </c>
      <c r="BH12" s="901">
        <v>2.8067573135558304</v>
      </c>
      <c r="BJ12" s="899" t="s">
        <v>845</v>
      </c>
      <c r="BK12" s="899" t="s">
        <v>55</v>
      </c>
      <c r="BL12" s="900">
        <v>1779</v>
      </c>
      <c r="BM12" s="900">
        <v>4543</v>
      </c>
      <c r="BN12" s="901">
        <v>2.5536818437324338</v>
      </c>
      <c r="BP12" s="899" t="s">
        <v>846</v>
      </c>
      <c r="BQ12" s="899" t="s">
        <v>55</v>
      </c>
      <c r="BR12" s="900">
        <v>1615.8196721311476</v>
      </c>
      <c r="BS12" s="900">
        <v>4278.6393442622948</v>
      </c>
      <c r="BT12" s="901">
        <v>2.6479683457616798</v>
      </c>
    </row>
    <row r="13" spans="1:72" s="2" customFormat="1" x14ac:dyDescent="0.25">
      <c r="B13" s="899" t="s">
        <v>835</v>
      </c>
      <c r="C13" s="899" t="s">
        <v>82</v>
      </c>
      <c r="D13" s="900">
        <v>472</v>
      </c>
      <c r="E13" s="900">
        <v>3580</v>
      </c>
      <c r="F13" s="901">
        <v>7.5847457627118642</v>
      </c>
      <c r="H13" s="899" t="s">
        <v>836</v>
      </c>
      <c r="I13" s="899" t="s">
        <v>82</v>
      </c>
      <c r="J13" s="900">
        <v>449.01960784313724</v>
      </c>
      <c r="K13" s="900">
        <v>2270.0196078431372</v>
      </c>
      <c r="L13" s="901">
        <v>5.055502183406114</v>
      </c>
      <c r="N13" s="899" t="s">
        <v>837</v>
      </c>
      <c r="O13" s="899" t="s">
        <v>82</v>
      </c>
      <c r="P13" s="900">
        <v>571.01960784313724</v>
      </c>
      <c r="Q13" s="900">
        <v>3273.0392156862745</v>
      </c>
      <c r="R13" s="901">
        <v>5.7319208845546328</v>
      </c>
      <c r="T13" s="899" t="s">
        <v>838</v>
      </c>
      <c r="U13" s="899" t="s">
        <v>55</v>
      </c>
      <c r="V13" s="900">
        <v>1726</v>
      </c>
      <c r="W13" s="900">
        <v>5941</v>
      </c>
      <c r="X13" s="901">
        <v>3.4420625724217846</v>
      </c>
      <c r="Z13" s="899" t="s">
        <v>839</v>
      </c>
      <c r="AA13" s="899" t="s">
        <v>73</v>
      </c>
      <c r="AB13" s="900">
        <v>1964</v>
      </c>
      <c r="AC13" s="900">
        <v>5817</v>
      </c>
      <c r="AD13" s="901">
        <v>2.9618126272912422</v>
      </c>
      <c r="AF13" s="899" t="s">
        <v>840</v>
      </c>
      <c r="AG13" s="899" t="s">
        <v>78</v>
      </c>
      <c r="AH13" s="900">
        <v>2628</v>
      </c>
      <c r="AI13" s="900">
        <v>6952</v>
      </c>
      <c r="AJ13" s="901">
        <v>2.6453576864535768</v>
      </c>
      <c r="AL13" s="899" t="s">
        <v>841</v>
      </c>
      <c r="AM13" s="899" t="s">
        <v>73</v>
      </c>
      <c r="AN13" s="900">
        <v>5379</v>
      </c>
      <c r="AO13" s="900">
        <v>11725</v>
      </c>
      <c r="AP13" s="901">
        <v>2.1797731920431307</v>
      </c>
      <c r="AR13" s="899" t="s">
        <v>842</v>
      </c>
      <c r="AS13" s="899" t="s">
        <v>61</v>
      </c>
      <c r="AT13" s="900">
        <v>4859</v>
      </c>
      <c r="AU13" s="900">
        <v>12731</v>
      </c>
      <c r="AV13" s="901">
        <v>2.6200864375385882</v>
      </c>
      <c r="AX13" s="899" t="s">
        <v>843</v>
      </c>
      <c r="AY13" s="899" t="s">
        <v>78</v>
      </c>
      <c r="AZ13" s="900">
        <v>2315</v>
      </c>
      <c r="BA13" s="900">
        <v>6066</v>
      </c>
      <c r="BB13" s="901">
        <v>2.6203023758099353</v>
      </c>
      <c r="BD13" s="899" t="s">
        <v>844</v>
      </c>
      <c r="BE13" s="899" t="s">
        <v>82</v>
      </c>
      <c r="BF13" s="900">
        <v>1277</v>
      </c>
      <c r="BG13" s="900">
        <v>5265</v>
      </c>
      <c r="BH13" s="901">
        <v>4.1229444009397023</v>
      </c>
      <c r="BJ13" s="899" t="s">
        <v>845</v>
      </c>
      <c r="BK13" s="899" t="s">
        <v>82</v>
      </c>
      <c r="BL13" s="900">
        <v>681</v>
      </c>
      <c r="BM13" s="900">
        <v>4347</v>
      </c>
      <c r="BN13" s="901">
        <v>6.3832599118942728</v>
      </c>
      <c r="BP13" s="899" t="s">
        <v>846</v>
      </c>
      <c r="BQ13" s="899" t="s">
        <v>75</v>
      </c>
      <c r="BR13" s="900">
        <v>1000</v>
      </c>
      <c r="BS13" s="900">
        <v>3173</v>
      </c>
      <c r="BT13" s="901">
        <v>3.173</v>
      </c>
    </row>
    <row r="14" spans="1:72" s="2" customFormat="1" x14ac:dyDescent="0.25">
      <c r="B14" s="899" t="s">
        <v>835</v>
      </c>
      <c r="C14" s="899" t="s">
        <v>94</v>
      </c>
      <c r="D14" s="900">
        <v>307</v>
      </c>
      <c r="E14" s="900">
        <v>1904</v>
      </c>
      <c r="F14" s="901">
        <v>6.2019543973941369</v>
      </c>
      <c r="H14" s="899" t="s">
        <v>836</v>
      </c>
      <c r="I14" s="899" t="s">
        <v>94</v>
      </c>
      <c r="J14" s="900">
        <v>274.1764705882353</v>
      </c>
      <c r="K14" s="900">
        <v>1398.1960784313724</v>
      </c>
      <c r="L14" s="901">
        <v>5.0996209683186722</v>
      </c>
      <c r="N14" s="899" t="s">
        <v>837</v>
      </c>
      <c r="O14" s="899" t="s">
        <v>94</v>
      </c>
      <c r="P14" s="900">
        <v>524.30159169550177</v>
      </c>
      <c r="Q14" s="900">
        <v>2444.5564936562855</v>
      </c>
      <c r="R14" s="901">
        <v>4.6625006148674988</v>
      </c>
      <c r="T14" s="899" t="s">
        <v>838</v>
      </c>
      <c r="U14" s="899" t="s">
        <v>73</v>
      </c>
      <c r="V14" s="900">
        <v>1546</v>
      </c>
      <c r="W14" s="900">
        <v>3923</v>
      </c>
      <c r="X14" s="901">
        <v>2.5375161707632601</v>
      </c>
      <c r="Z14" s="899" t="s">
        <v>839</v>
      </c>
      <c r="AA14" s="899" t="s">
        <v>82</v>
      </c>
      <c r="AB14" s="900">
        <v>1068</v>
      </c>
      <c r="AC14" s="900">
        <v>5531</v>
      </c>
      <c r="AD14" s="901">
        <v>5.178838951310861</v>
      </c>
      <c r="AF14" s="899" t="s">
        <v>840</v>
      </c>
      <c r="AG14" s="899" t="s">
        <v>71</v>
      </c>
      <c r="AH14" s="900">
        <v>2748</v>
      </c>
      <c r="AI14" s="900">
        <v>6368</v>
      </c>
      <c r="AJ14" s="901">
        <v>2.3173216885007277</v>
      </c>
      <c r="AL14" s="899" t="s">
        <v>841</v>
      </c>
      <c r="AM14" s="899" t="s">
        <v>329</v>
      </c>
      <c r="AN14" s="900">
        <v>4584</v>
      </c>
      <c r="AO14" s="900">
        <v>11547</v>
      </c>
      <c r="AP14" s="901">
        <v>2.5189790575916229</v>
      </c>
      <c r="AR14" s="899" t="s">
        <v>842</v>
      </c>
      <c r="AS14" s="899" t="s">
        <v>329</v>
      </c>
      <c r="AT14" s="900">
        <v>4497</v>
      </c>
      <c r="AU14" s="900">
        <v>10849</v>
      </c>
      <c r="AV14" s="901">
        <v>2.4124972203691351</v>
      </c>
      <c r="AX14" s="899" t="s">
        <v>843</v>
      </c>
      <c r="AY14" s="899" t="s">
        <v>94</v>
      </c>
      <c r="AZ14" s="900">
        <v>1282</v>
      </c>
      <c r="BA14" s="900">
        <v>4130</v>
      </c>
      <c r="BB14" s="901">
        <v>3.2215288611544461</v>
      </c>
      <c r="BD14" s="899" t="s">
        <v>844</v>
      </c>
      <c r="BE14" s="899" t="s">
        <v>90</v>
      </c>
      <c r="BF14" s="900">
        <v>1062</v>
      </c>
      <c r="BG14" s="900">
        <v>5129</v>
      </c>
      <c r="BH14" s="901">
        <v>4.8295668549905839</v>
      </c>
      <c r="BJ14" s="899" t="s">
        <v>845</v>
      </c>
      <c r="BK14" s="899" t="s">
        <v>329</v>
      </c>
      <c r="BL14" s="900">
        <v>980</v>
      </c>
      <c r="BM14" s="900">
        <v>2888</v>
      </c>
      <c r="BN14" s="901">
        <v>2.9469387755102039</v>
      </c>
      <c r="BP14" s="899" t="s">
        <v>846</v>
      </c>
      <c r="BQ14" s="899" t="s">
        <v>329</v>
      </c>
      <c r="BR14" s="900">
        <v>851.81967213114751</v>
      </c>
      <c r="BS14" s="900">
        <v>2772.8196721311474</v>
      </c>
      <c r="BT14" s="901">
        <v>3.2551721483420257</v>
      </c>
    </row>
    <row r="15" spans="1:72" s="597" customFormat="1" x14ac:dyDescent="0.25">
      <c r="B15" s="902" t="s">
        <v>835</v>
      </c>
      <c r="C15" s="13" t="s">
        <v>68</v>
      </c>
      <c r="D15" s="903">
        <v>404</v>
      </c>
      <c r="E15" s="903">
        <v>1263</v>
      </c>
      <c r="F15" s="904">
        <v>3.1262376237623761</v>
      </c>
      <c r="H15" s="905" t="s">
        <v>836</v>
      </c>
      <c r="I15" s="905" t="s">
        <v>75</v>
      </c>
      <c r="J15" s="906">
        <v>451.22222222222223</v>
      </c>
      <c r="K15" s="906">
        <v>1265.2222222222222</v>
      </c>
      <c r="L15" s="904">
        <v>2.8039891652302389</v>
      </c>
      <c r="N15" s="902" t="s">
        <v>837</v>
      </c>
      <c r="O15" s="902" t="s">
        <v>68</v>
      </c>
      <c r="P15" s="907">
        <v>1083.2180392156863</v>
      </c>
      <c r="Q15" s="907">
        <v>2285.3647058823526</v>
      </c>
      <c r="R15" s="904">
        <v>2.1097919561394041</v>
      </c>
      <c r="T15" s="902" t="s">
        <v>838</v>
      </c>
      <c r="U15" s="13" t="s">
        <v>82</v>
      </c>
      <c r="V15" s="903">
        <v>985</v>
      </c>
      <c r="W15" s="903">
        <v>3807</v>
      </c>
      <c r="X15" s="904">
        <v>3.8649746192893399</v>
      </c>
      <c r="Z15" s="902" t="s">
        <v>839</v>
      </c>
      <c r="AA15" s="902" t="s">
        <v>55</v>
      </c>
      <c r="AB15" s="907">
        <v>1639.1739130434783</v>
      </c>
      <c r="AC15" s="907">
        <v>4781.173913043478</v>
      </c>
      <c r="AD15" s="904">
        <v>2.9168191825150527</v>
      </c>
      <c r="AF15" s="902" t="s">
        <v>840</v>
      </c>
      <c r="AG15" s="13" t="s">
        <v>90</v>
      </c>
      <c r="AH15" s="903">
        <v>1137</v>
      </c>
      <c r="AI15" s="903">
        <v>5988</v>
      </c>
      <c r="AJ15" s="904">
        <v>5.2664907651715041</v>
      </c>
      <c r="AL15" s="902" t="s">
        <v>841</v>
      </c>
      <c r="AM15" s="13" t="s">
        <v>76</v>
      </c>
      <c r="AN15" s="903">
        <v>1354</v>
      </c>
      <c r="AO15" s="903">
        <v>10014</v>
      </c>
      <c r="AP15" s="904">
        <v>7.3958641063515511</v>
      </c>
      <c r="AR15" s="902" t="s">
        <v>842</v>
      </c>
      <c r="AS15" s="902" t="s">
        <v>78</v>
      </c>
      <c r="AT15" s="907">
        <v>2707</v>
      </c>
      <c r="AU15" s="907">
        <v>9493</v>
      </c>
      <c r="AV15" s="904">
        <v>3.5068341337273736</v>
      </c>
      <c r="AX15" s="902" t="s">
        <v>843</v>
      </c>
      <c r="AY15" s="902" t="s">
        <v>73</v>
      </c>
      <c r="AZ15" s="907">
        <v>2047</v>
      </c>
      <c r="BA15" s="907">
        <v>4022</v>
      </c>
      <c r="BB15" s="904">
        <v>1.9648265754763068</v>
      </c>
      <c r="BD15" s="902" t="s">
        <v>844</v>
      </c>
      <c r="BE15" s="902" t="s">
        <v>94</v>
      </c>
      <c r="BF15" s="907">
        <v>1589</v>
      </c>
      <c r="BG15" s="907">
        <v>4658</v>
      </c>
      <c r="BH15" s="904">
        <v>2.9314033983637509</v>
      </c>
      <c r="BJ15" s="902" t="s">
        <v>845</v>
      </c>
      <c r="BK15" s="902" t="s">
        <v>94</v>
      </c>
      <c r="BL15" s="907">
        <v>792</v>
      </c>
      <c r="BM15" s="907">
        <v>2365</v>
      </c>
      <c r="BN15" s="904">
        <v>2.9861111111111112</v>
      </c>
      <c r="BP15" s="902" t="s">
        <v>846</v>
      </c>
      <c r="BQ15" s="13" t="s">
        <v>82</v>
      </c>
      <c r="BR15" s="903">
        <v>553</v>
      </c>
      <c r="BS15" s="903">
        <v>2408</v>
      </c>
      <c r="BT15" s="904">
        <v>4.3544303797468356</v>
      </c>
    </row>
    <row r="16" spans="1:72" x14ac:dyDescent="0.25">
      <c r="B16" s="13" t="s">
        <v>835</v>
      </c>
      <c r="C16" s="902" t="s">
        <v>75</v>
      </c>
      <c r="D16" s="907">
        <v>489</v>
      </c>
      <c r="E16" s="907">
        <v>1214</v>
      </c>
      <c r="F16" s="904">
        <v>2.4826175869120655</v>
      </c>
      <c r="H16" s="72" t="s">
        <v>836</v>
      </c>
      <c r="I16" s="905" t="s">
        <v>68</v>
      </c>
      <c r="J16" s="906">
        <v>611.05882352941171</v>
      </c>
      <c r="K16" s="906">
        <v>1185.0588235294117</v>
      </c>
      <c r="L16" s="904">
        <v>1.9393530997304582</v>
      </c>
      <c r="N16" s="13" t="s">
        <v>837</v>
      </c>
      <c r="O16" s="902" t="s">
        <v>329</v>
      </c>
      <c r="P16" s="907">
        <v>744.11111111111109</v>
      </c>
      <c r="Q16" s="907">
        <v>1888.1111111111111</v>
      </c>
      <c r="R16" s="904">
        <v>2.53740480812304</v>
      </c>
      <c r="T16" s="13" t="s">
        <v>838</v>
      </c>
      <c r="U16" s="13" t="s">
        <v>71</v>
      </c>
      <c r="V16" s="903">
        <v>813</v>
      </c>
      <c r="W16" s="903">
        <v>3325.5328719723184</v>
      </c>
      <c r="X16" s="904">
        <v>4.0904463369893218</v>
      </c>
      <c r="Z16" s="13" t="s">
        <v>839</v>
      </c>
      <c r="AA16" s="13" t="s">
        <v>71</v>
      </c>
      <c r="AB16" s="903">
        <v>1462.1739130434783</v>
      </c>
      <c r="AC16" s="903">
        <v>4370.173913043478</v>
      </c>
      <c r="AD16" s="904">
        <v>2.9888195063931011</v>
      </c>
      <c r="AF16" s="13" t="s">
        <v>840</v>
      </c>
      <c r="AG16" s="13" t="s">
        <v>55</v>
      </c>
      <c r="AH16" s="903">
        <v>1762</v>
      </c>
      <c r="AI16" s="903">
        <v>5142</v>
      </c>
      <c r="AJ16" s="904">
        <v>2.9182746878547103</v>
      </c>
      <c r="AL16" s="13" t="s">
        <v>841</v>
      </c>
      <c r="AM16" s="902" t="s">
        <v>61</v>
      </c>
      <c r="AN16" s="907">
        <v>3040</v>
      </c>
      <c r="AO16" s="907">
        <v>8656</v>
      </c>
      <c r="AP16" s="904">
        <v>2.8473684210526318</v>
      </c>
      <c r="AR16" s="13" t="s">
        <v>842</v>
      </c>
      <c r="AS16" s="902" t="s">
        <v>60</v>
      </c>
      <c r="AT16" s="907">
        <v>3457</v>
      </c>
      <c r="AU16" s="907">
        <v>8316</v>
      </c>
      <c r="AV16" s="904">
        <v>2.4055539485102688</v>
      </c>
      <c r="AX16" s="13" t="s">
        <v>843</v>
      </c>
      <c r="AY16" s="13" t="s">
        <v>82</v>
      </c>
      <c r="AZ16" s="903">
        <v>1403</v>
      </c>
      <c r="BA16" s="903">
        <v>3933</v>
      </c>
      <c r="BB16" s="904">
        <v>2.8032786885245899</v>
      </c>
      <c r="BD16" s="13" t="s">
        <v>844</v>
      </c>
      <c r="BE16" s="902" t="s">
        <v>55</v>
      </c>
      <c r="BF16" s="907">
        <v>1579</v>
      </c>
      <c r="BG16" s="907">
        <v>4467</v>
      </c>
      <c r="BH16" s="904">
        <v>2.8290056998100064</v>
      </c>
      <c r="BJ16" s="13" t="s">
        <v>845</v>
      </c>
      <c r="BK16" s="13" t="s">
        <v>75</v>
      </c>
      <c r="BL16" s="903">
        <v>503</v>
      </c>
      <c r="BM16" s="903">
        <v>1399</v>
      </c>
      <c r="BN16" s="904">
        <v>2.7813121272365806</v>
      </c>
      <c r="BP16" s="13" t="s">
        <v>846</v>
      </c>
      <c r="BQ16" s="13" t="s">
        <v>94</v>
      </c>
      <c r="BR16" s="903">
        <v>368</v>
      </c>
      <c r="BS16" s="903">
        <v>1377</v>
      </c>
      <c r="BT16" s="904">
        <v>3.7418478260869565</v>
      </c>
    </row>
    <row r="17" spans="2:72" x14ac:dyDescent="0.25">
      <c r="B17" s="13" t="s">
        <v>835</v>
      </c>
      <c r="C17" s="13" t="s">
        <v>847</v>
      </c>
      <c r="D17" s="903">
        <v>379</v>
      </c>
      <c r="E17" s="903">
        <v>1136</v>
      </c>
      <c r="F17" s="904">
        <v>2.9973614775725594</v>
      </c>
      <c r="H17" s="72" t="s">
        <v>836</v>
      </c>
      <c r="I17" s="905" t="s">
        <v>329</v>
      </c>
      <c r="J17" s="906">
        <v>461</v>
      </c>
      <c r="K17" s="906">
        <v>1149</v>
      </c>
      <c r="L17" s="904">
        <v>2.4924078091106292</v>
      </c>
      <c r="N17" s="13" t="s">
        <v>837</v>
      </c>
      <c r="O17" s="13" t="s">
        <v>60</v>
      </c>
      <c r="P17" s="903">
        <v>439.29019607843139</v>
      </c>
      <c r="Q17" s="903">
        <v>1447.5019607843137</v>
      </c>
      <c r="R17" s="904">
        <v>3.2950927967576926</v>
      </c>
      <c r="T17" s="13" t="s">
        <v>838</v>
      </c>
      <c r="U17" s="902" t="s">
        <v>68</v>
      </c>
      <c r="V17" s="907">
        <v>1299</v>
      </c>
      <c r="W17" s="907">
        <v>2938</v>
      </c>
      <c r="X17" s="904">
        <v>2.2617397998460356</v>
      </c>
      <c r="Z17" s="13" t="s">
        <v>839</v>
      </c>
      <c r="AA17" s="902" t="s">
        <v>68</v>
      </c>
      <c r="AB17" s="907">
        <v>1773</v>
      </c>
      <c r="AC17" s="907">
        <v>3465</v>
      </c>
      <c r="AD17" s="904">
        <v>1.9543147208121827</v>
      </c>
      <c r="AF17" s="13" t="s">
        <v>840</v>
      </c>
      <c r="AG17" s="902" t="s">
        <v>68</v>
      </c>
      <c r="AH17" s="907">
        <v>2046</v>
      </c>
      <c r="AI17" s="907">
        <v>4428</v>
      </c>
      <c r="AJ17" s="904">
        <v>2.1642228739002931</v>
      </c>
      <c r="AL17" s="13" t="s">
        <v>841</v>
      </c>
      <c r="AM17" s="13" t="s">
        <v>94</v>
      </c>
      <c r="AN17" s="903">
        <v>1332</v>
      </c>
      <c r="AO17" s="903">
        <v>8393</v>
      </c>
      <c r="AP17" s="904">
        <v>6.3010510510510507</v>
      </c>
      <c r="AR17" s="13" t="s">
        <v>842</v>
      </c>
      <c r="AS17" s="13" t="s">
        <v>76</v>
      </c>
      <c r="AT17" s="903">
        <v>1228</v>
      </c>
      <c r="AU17" s="903">
        <v>7138</v>
      </c>
      <c r="AV17" s="904">
        <v>5.8127035830618894</v>
      </c>
      <c r="AX17" s="13" t="s">
        <v>843</v>
      </c>
      <c r="AY17" s="13" t="s">
        <v>71</v>
      </c>
      <c r="AZ17" s="903">
        <v>1098</v>
      </c>
      <c r="BA17" s="903">
        <v>3905</v>
      </c>
      <c r="BB17" s="904">
        <v>3.5564663023679417</v>
      </c>
      <c r="BD17" s="13" t="s">
        <v>844</v>
      </c>
      <c r="BE17" s="13" t="s">
        <v>73</v>
      </c>
      <c r="BF17" s="903">
        <v>531</v>
      </c>
      <c r="BG17" s="903">
        <v>3661</v>
      </c>
      <c r="BH17" s="904">
        <v>6.894538606403013</v>
      </c>
      <c r="BJ17" s="13" t="s">
        <v>845</v>
      </c>
      <c r="BK17" s="902" t="s">
        <v>68</v>
      </c>
      <c r="BL17" s="907">
        <v>695</v>
      </c>
      <c r="BM17" s="907">
        <v>1380</v>
      </c>
      <c r="BN17" s="904">
        <v>1.985611510791367</v>
      </c>
      <c r="BP17" s="13" t="s">
        <v>846</v>
      </c>
      <c r="BQ17" s="902" t="s">
        <v>68</v>
      </c>
      <c r="BR17" s="907">
        <v>609</v>
      </c>
      <c r="BS17" s="907">
        <v>1269</v>
      </c>
      <c r="BT17" s="904">
        <v>2.083743842364532</v>
      </c>
    </row>
    <row r="18" spans="2:72" x14ac:dyDescent="0.25">
      <c r="B18" s="13" t="s">
        <v>835</v>
      </c>
      <c r="C18" s="902" t="s">
        <v>60</v>
      </c>
      <c r="D18" s="907">
        <v>421.05</v>
      </c>
      <c r="E18" s="907">
        <v>1133.55</v>
      </c>
      <c r="F18" s="904">
        <v>2.6921980762379762</v>
      </c>
      <c r="H18" s="72" t="s">
        <v>836</v>
      </c>
      <c r="I18" s="72" t="s">
        <v>330</v>
      </c>
      <c r="J18" s="908">
        <v>266.89542483660131</v>
      </c>
      <c r="K18" s="908">
        <v>913.31372549019613</v>
      </c>
      <c r="L18" s="904">
        <v>3.4219909391453411</v>
      </c>
      <c r="N18" s="13" t="s">
        <v>837</v>
      </c>
      <c r="O18" s="13" t="s">
        <v>73</v>
      </c>
      <c r="P18" s="903">
        <v>542.68810457516338</v>
      </c>
      <c r="Q18" s="903">
        <v>1377.4321568627449</v>
      </c>
      <c r="R18" s="904">
        <v>2.5381653757475493</v>
      </c>
      <c r="T18" s="13" t="s">
        <v>838</v>
      </c>
      <c r="U18" s="13" t="s">
        <v>94</v>
      </c>
      <c r="V18" s="903">
        <v>605</v>
      </c>
      <c r="W18" s="903">
        <v>2722</v>
      </c>
      <c r="X18" s="904">
        <v>4.4991735537190083</v>
      </c>
      <c r="Z18" s="13" t="s">
        <v>839</v>
      </c>
      <c r="AA18" s="13" t="s">
        <v>94</v>
      </c>
      <c r="AB18" s="903">
        <v>1132</v>
      </c>
      <c r="AC18" s="903">
        <v>3408</v>
      </c>
      <c r="AD18" s="904">
        <v>3.010600706713781</v>
      </c>
      <c r="AF18" s="13" t="s">
        <v>840</v>
      </c>
      <c r="AG18" s="13" t="s">
        <v>94</v>
      </c>
      <c r="AH18" s="903">
        <v>1110</v>
      </c>
      <c r="AI18" s="903">
        <v>4057</v>
      </c>
      <c r="AJ18" s="904">
        <v>3.6549549549549551</v>
      </c>
      <c r="AL18" s="13" t="s">
        <v>841</v>
      </c>
      <c r="AM18" s="13" t="s">
        <v>78</v>
      </c>
      <c r="AN18" s="903">
        <v>2416</v>
      </c>
      <c r="AO18" s="903">
        <v>8315</v>
      </c>
      <c r="AP18" s="904">
        <v>3.441639072847682</v>
      </c>
      <c r="AR18" s="13" t="s">
        <v>842</v>
      </c>
      <c r="AS18" s="13" t="s">
        <v>94</v>
      </c>
      <c r="AT18" s="903">
        <v>982</v>
      </c>
      <c r="AU18" s="903">
        <v>7111</v>
      </c>
      <c r="AV18" s="904">
        <v>7.241344195519348</v>
      </c>
      <c r="AX18" s="13" t="s">
        <v>843</v>
      </c>
      <c r="AY18" s="902" t="s">
        <v>55</v>
      </c>
      <c r="AZ18" s="907">
        <v>1501</v>
      </c>
      <c r="BA18" s="907">
        <v>3896</v>
      </c>
      <c r="BB18" s="904">
        <v>2.5956029313790805</v>
      </c>
      <c r="BD18" s="13" t="s">
        <v>844</v>
      </c>
      <c r="BE18" s="13" t="s">
        <v>68</v>
      </c>
      <c r="BF18" s="903">
        <v>1209</v>
      </c>
      <c r="BG18" s="903">
        <v>2463</v>
      </c>
      <c r="BH18" s="904">
        <v>2.0372208436724564</v>
      </c>
      <c r="BJ18" s="13" t="s">
        <v>845</v>
      </c>
      <c r="BK18" s="13" t="s">
        <v>847</v>
      </c>
      <c r="BL18" s="903">
        <v>376</v>
      </c>
      <c r="BM18" s="903">
        <v>1145</v>
      </c>
      <c r="BN18" s="904">
        <v>3.0452127659574466</v>
      </c>
      <c r="BP18" s="13" t="s">
        <v>846</v>
      </c>
      <c r="BQ18" s="13" t="s">
        <v>847</v>
      </c>
      <c r="BR18" s="903">
        <v>372</v>
      </c>
      <c r="BS18" s="903">
        <v>1138</v>
      </c>
      <c r="BT18" s="904">
        <v>3.0591397849462365</v>
      </c>
    </row>
    <row r="19" spans="2:72" x14ac:dyDescent="0.25">
      <c r="B19" s="13" t="s">
        <v>835</v>
      </c>
      <c r="C19" s="13" t="s">
        <v>69</v>
      </c>
      <c r="D19" s="903">
        <v>364</v>
      </c>
      <c r="E19" s="903">
        <v>974</v>
      </c>
      <c r="F19" s="904">
        <v>2.6758241758241756</v>
      </c>
      <c r="H19" s="72" t="s">
        <v>836</v>
      </c>
      <c r="I19" s="72" t="s">
        <v>60</v>
      </c>
      <c r="J19" s="908">
        <v>327.25490196078431</v>
      </c>
      <c r="K19" s="908">
        <v>906.52941176470586</v>
      </c>
      <c r="L19" s="904">
        <v>2.7701018573996405</v>
      </c>
      <c r="N19" s="13" t="s">
        <v>837</v>
      </c>
      <c r="O19" s="13" t="s">
        <v>71</v>
      </c>
      <c r="P19" s="903">
        <v>315.34117647058827</v>
      </c>
      <c r="Q19" s="903">
        <v>1051.8685582468281</v>
      </c>
      <c r="R19" s="904">
        <v>3.3356524194515886</v>
      </c>
      <c r="T19" s="13" t="s">
        <v>838</v>
      </c>
      <c r="U19" s="13" t="s">
        <v>90</v>
      </c>
      <c r="V19" s="903">
        <v>357</v>
      </c>
      <c r="W19" s="903">
        <v>2090</v>
      </c>
      <c r="X19" s="904">
        <v>5.8543417366946775</v>
      </c>
      <c r="Z19" s="13" t="s">
        <v>839</v>
      </c>
      <c r="AA19" s="13" t="s">
        <v>330</v>
      </c>
      <c r="AB19" s="903">
        <v>828.86956521739125</v>
      </c>
      <c r="AC19" s="903">
        <v>2618.8695652173915</v>
      </c>
      <c r="AD19" s="904">
        <v>3.1595677717163242</v>
      </c>
      <c r="AF19" s="13" t="s">
        <v>840</v>
      </c>
      <c r="AG19" s="13" t="s">
        <v>82</v>
      </c>
      <c r="AH19" s="903">
        <v>1299</v>
      </c>
      <c r="AI19" s="903">
        <v>3908</v>
      </c>
      <c r="AJ19" s="904">
        <v>3.0084680523479599</v>
      </c>
      <c r="AL19" s="13" t="s">
        <v>841</v>
      </c>
      <c r="AM19" s="13" t="s">
        <v>60</v>
      </c>
      <c r="AN19" s="903">
        <v>2319</v>
      </c>
      <c r="AO19" s="903">
        <v>5376</v>
      </c>
      <c r="AP19" s="904">
        <v>2.318240620957309</v>
      </c>
      <c r="AR19" s="13" t="s">
        <v>842</v>
      </c>
      <c r="AS19" s="13" t="s">
        <v>68</v>
      </c>
      <c r="AT19" s="903">
        <v>2619</v>
      </c>
      <c r="AU19" s="903">
        <v>6508</v>
      </c>
      <c r="AV19" s="904">
        <v>2.4849179075983199</v>
      </c>
      <c r="AX19" s="13" t="s">
        <v>843</v>
      </c>
      <c r="AY19" s="902" t="s">
        <v>68</v>
      </c>
      <c r="AZ19" s="907">
        <v>1455</v>
      </c>
      <c r="BA19" s="907">
        <v>2444</v>
      </c>
      <c r="BB19" s="904">
        <v>1.6797250859106529</v>
      </c>
      <c r="BD19" s="13" t="s">
        <v>844</v>
      </c>
      <c r="BE19" s="13" t="s">
        <v>81</v>
      </c>
      <c r="BF19" s="903">
        <v>538</v>
      </c>
      <c r="BG19" s="903">
        <v>1580</v>
      </c>
      <c r="BH19" s="904">
        <v>2.9368029739776951</v>
      </c>
      <c r="BJ19" s="13" t="s">
        <v>845</v>
      </c>
      <c r="BK19" s="13" t="s">
        <v>73</v>
      </c>
      <c r="BL19" s="903">
        <v>341</v>
      </c>
      <c r="BM19" s="903">
        <v>942</v>
      </c>
      <c r="BN19" s="904">
        <v>2.7624633431085046</v>
      </c>
      <c r="BP19" s="13" t="s">
        <v>846</v>
      </c>
      <c r="BQ19" s="13" t="s">
        <v>54</v>
      </c>
      <c r="BR19" s="903">
        <v>285</v>
      </c>
      <c r="BS19" s="903">
        <v>963</v>
      </c>
      <c r="BT19" s="904">
        <v>3.3789473684210525</v>
      </c>
    </row>
    <row r="20" spans="2:72" x14ac:dyDescent="0.25">
      <c r="B20" s="13" t="s">
        <v>835</v>
      </c>
      <c r="C20" s="13" t="s">
        <v>329</v>
      </c>
      <c r="D20" s="903">
        <v>330</v>
      </c>
      <c r="E20" s="903">
        <v>927</v>
      </c>
      <c r="F20" s="904">
        <v>2.8090909090909091</v>
      </c>
      <c r="H20" s="72" t="s">
        <v>836</v>
      </c>
      <c r="I20" s="72" t="s">
        <v>847</v>
      </c>
      <c r="J20" s="908">
        <v>230</v>
      </c>
      <c r="K20" s="908">
        <v>873</v>
      </c>
      <c r="L20" s="904">
        <v>3.7956521739130435</v>
      </c>
      <c r="N20" s="13" t="s">
        <v>837</v>
      </c>
      <c r="O20" s="13" t="s">
        <v>330</v>
      </c>
      <c r="P20" s="903">
        <v>313.57725490196077</v>
      </c>
      <c r="Q20" s="903">
        <v>1008.3521568627451</v>
      </c>
      <c r="R20" s="904">
        <v>3.2156418907934001</v>
      </c>
      <c r="T20" s="13" t="s">
        <v>838</v>
      </c>
      <c r="U20" s="13" t="s">
        <v>75</v>
      </c>
      <c r="V20" s="903">
        <v>714</v>
      </c>
      <c r="W20" s="903">
        <v>1741</v>
      </c>
      <c r="X20" s="904">
        <v>2.4383753501400562</v>
      </c>
      <c r="Z20" s="13" t="s">
        <v>839</v>
      </c>
      <c r="AA20" s="13" t="s">
        <v>60</v>
      </c>
      <c r="AB20" s="903">
        <v>882</v>
      </c>
      <c r="AC20" s="903">
        <v>2294</v>
      </c>
      <c r="AD20" s="904">
        <v>2.6009070294784582</v>
      </c>
      <c r="AF20" s="13" t="s">
        <v>840</v>
      </c>
      <c r="AG20" s="13" t="s">
        <v>53</v>
      </c>
      <c r="AH20" s="903">
        <v>946</v>
      </c>
      <c r="AI20" s="903">
        <v>2417</v>
      </c>
      <c r="AJ20" s="904">
        <v>2.5549682875264272</v>
      </c>
      <c r="AL20" s="13" t="s">
        <v>841</v>
      </c>
      <c r="AM20" s="13" t="s">
        <v>55</v>
      </c>
      <c r="AN20" s="903">
        <v>1308</v>
      </c>
      <c r="AO20" s="903">
        <v>4948</v>
      </c>
      <c r="AP20" s="904">
        <v>3.782874617737003</v>
      </c>
      <c r="AR20" s="13" t="s">
        <v>842</v>
      </c>
      <c r="AS20" s="13" t="s">
        <v>55</v>
      </c>
      <c r="AT20" s="903">
        <v>1458</v>
      </c>
      <c r="AU20" s="903">
        <v>4057</v>
      </c>
      <c r="AV20" s="904">
        <v>2.7825788751714677</v>
      </c>
      <c r="AX20" s="13" t="s">
        <v>843</v>
      </c>
      <c r="AY20" s="13" t="s">
        <v>60</v>
      </c>
      <c r="AZ20" s="903">
        <v>1025</v>
      </c>
      <c r="BA20" s="903">
        <v>2334</v>
      </c>
      <c r="BB20" s="904">
        <v>2.2770731707317071</v>
      </c>
      <c r="BD20" s="13" t="s">
        <v>844</v>
      </c>
      <c r="BE20" s="13" t="s">
        <v>71</v>
      </c>
      <c r="BF20" s="903">
        <v>481</v>
      </c>
      <c r="BG20" s="903">
        <v>1409</v>
      </c>
      <c r="BH20" s="904">
        <v>2.9293139293139294</v>
      </c>
      <c r="BJ20" s="13" t="s">
        <v>845</v>
      </c>
      <c r="BK20" s="13" t="s">
        <v>54</v>
      </c>
      <c r="BL20" s="903">
        <v>223</v>
      </c>
      <c r="BM20" s="903">
        <v>918</v>
      </c>
      <c r="BN20" s="904">
        <v>4.116591928251121</v>
      </c>
      <c r="BP20" s="13" t="s">
        <v>846</v>
      </c>
      <c r="BQ20" s="13" t="s">
        <v>81</v>
      </c>
      <c r="BR20" s="903">
        <v>342</v>
      </c>
      <c r="BS20" s="903">
        <v>808</v>
      </c>
      <c r="BT20" s="904">
        <v>2.3625730994152048</v>
      </c>
    </row>
    <row r="21" spans="2:72" x14ac:dyDescent="0.25">
      <c r="B21" s="13" t="s">
        <v>835</v>
      </c>
      <c r="C21" s="13" t="s">
        <v>330</v>
      </c>
      <c r="D21" s="903">
        <v>207</v>
      </c>
      <c r="E21" s="903">
        <v>710</v>
      </c>
      <c r="F21" s="904">
        <v>3.4299516908212562</v>
      </c>
      <c r="H21" s="72" t="s">
        <v>836</v>
      </c>
      <c r="I21" s="72" t="s">
        <v>69</v>
      </c>
      <c r="J21" s="908">
        <v>227</v>
      </c>
      <c r="K21" s="908">
        <v>754</v>
      </c>
      <c r="L21" s="904">
        <v>3.3215859030837005</v>
      </c>
      <c r="N21" s="13" t="s">
        <v>837</v>
      </c>
      <c r="O21" s="13" t="s">
        <v>75</v>
      </c>
      <c r="P21" s="903">
        <v>390.01960784313724</v>
      </c>
      <c r="Q21" s="903">
        <v>878.01960784313724</v>
      </c>
      <c r="R21" s="904">
        <v>2.2512191443366345</v>
      </c>
      <c r="T21" s="13" t="s">
        <v>838</v>
      </c>
      <c r="U21" s="13" t="s">
        <v>60</v>
      </c>
      <c r="V21" s="903">
        <v>597</v>
      </c>
      <c r="W21" s="903">
        <v>1656</v>
      </c>
      <c r="X21" s="904">
        <v>2.7738693467336684</v>
      </c>
      <c r="Z21" s="13" t="s">
        <v>839</v>
      </c>
      <c r="AA21" s="13" t="s">
        <v>848</v>
      </c>
      <c r="AB21" s="903">
        <v>654</v>
      </c>
      <c r="AC21" s="903">
        <v>2161</v>
      </c>
      <c r="AD21" s="904">
        <v>3.3042813455657494</v>
      </c>
      <c r="AF21" s="13" t="s">
        <v>840</v>
      </c>
      <c r="AG21" s="13" t="s">
        <v>848</v>
      </c>
      <c r="AH21" s="903">
        <v>726</v>
      </c>
      <c r="AI21" s="903">
        <v>2333</v>
      </c>
      <c r="AJ21" s="904">
        <v>3.2134986225895319</v>
      </c>
      <c r="AL21" s="13" t="s">
        <v>841</v>
      </c>
      <c r="AM21" s="13" t="s">
        <v>82</v>
      </c>
      <c r="AN21" s="903">
        <v>1674</v>
      </c>
      <c r="AO21" s="903">
        <v>4743</v>
      </c>
      <c r="AP21" s="904">
        <v>2.8333333333333335</v>
      </c>
      <c r="AR21" s="13" t="s">
        <v>842</v>
      </c>
      <c r="AS21" s="13" t="s">
        <v>82</v>
      </c>
      <c r="AT21" s="903">
        <v>1710</v>
      </c>
      <c r="AU21" s="903">
        <v>3854</v>
      </c>
      <c r="AV21" s="904">
        <v>2.2538011695906435</v>
      </c>
      <c r="AX21" s="13" t="s">
        <v>843</v>
      </c>
      <c r="AY21" s="13" t="s">
        <v>848</v>
      </c>
      <c r="AZ21" s="903">
        <v>739</v>
      </c>
      <c r="BA21" s="903">
        <v>2106</v>
      </c>
      <c r="BB21" s="904">
        <v>2.8497970230040597</v>
      </c>
      <c r="BD21" s="13" t="s">
        <v>844</v>
      </c>
      <c r="BE21" s="13" t="s">
        <v>848</v>
      </c>
      <c r="BF21" s="903">
        <v>344</v>
      </c>
      <c r="BG21" s="903">
        <v>1342</v>
      </c>
      <c r="BH21" s="904">
        <v>3.9011627906976742</v>
      </c>
      <c r="BJ21" s="13" t="s">
        <v>845</v>
      </c>
      <c r="BK21" s="13" t="s">
        <v>81</v>
      </c>
      <c r="BL21" s="903">
        <v>251</v>
      </c>
      <c r="BM21" s="903">
        <v>908</v>
      </c>
      <c r="BN21" s="904">
        <v>3.6175298804780875</v>
      </c>
      <c r="BP21" s="13" t="s">
        <v>846</v>
      </c>
      <c r="BQ21" s="13" t="s">
        <v>69</v>
      </c>
      <c r="BR21" s="903">
        <v>264</v>
      </c>
      <c r="BS21" s="903">
        <v>650</v>
      </c>
      <c r="BT21" s="904">
        <v>2.4621212121212119</v>
      </c>
    </row>
    <row r="22" spans="2:72" x14ac:dyDescent="0.25">
      <c r="B22" s="13" t="s">
        <v>835</v>
      </c>
      <c r="C22" s="13" t="s">
        <v>71</v>
      </c>
      <c r="D22" s="903">
        <v>197</v>
      </c>
      <c r="E22" s="903">
        <v>615</v>
      </c>
      <c r="F22" s="904">
        <v>3.1218274111675126</v>
      </c>
      <c r="H22" s="72" t="s">
        <v>836</v>
      </c>
      <c r="I22" s="72" t="s">
        <v>54</v>
      </c>
      <c r="J22" s="908">
        <v>400.07843137254901</v>
      </c>
      <c r="K22" s="908">
        <v>715.07843137254906</v>
      </c>
      <c r="L22" s="904">
        <v>1.7873456185061753</v>
      </c>
      <c r="N22" s="13" t="s">
        <v>837</v>
      </c>
      <c r="O22" s="902" t="s">
        <v>54</v>
      </c>
      <c r="P22" s="907">
        <v>618.13882352941175</v>
      </c>
      <c r="Q22" s="907">
        <v>873.13882352941175</v>
      </c>
      <c r="R22" s="904">
        <v>1.4125286914418616</v>
      </c>
      <c r="T22" s="13" t="s">
        <v>838</v>
      </c>
      <c r="U22" s="13" t="s">
        <v>77</v>
      </c>
      <c r="V22" s="903">
        <v>559</v>
      </c>
      <c r="W22" s="903">
        <v>1523</v>
      </c>
      <c r="X22" s="904">
        <v>2.7245080500894456</v>
      </c>
      <c r="Z22" s="13" t="s">
        <v>839</v>
      </c>
      <c r="AA22" s="13" t="s">
        <v>75</v>
      </c>
      <c r="AB22" s="903">
        <v>675.3478260869565</v>
      </c>
      <c r="AC22" s="903">
        <v>1811.1304347826087</v>
      </c>
      <c r="AD22" s="904">
        <v>2.681774287001867</v>
      </c>
      <c r="AF22" s="13" t="s">
        <v>840</v>
      </c>
      <c r="AG22" s="13" t="s">
        <v>330</v>
      </c>
      <c r="AH22" s="903">
        <v>726</v>
      </c>
      <c r="AI22" s="903">
        <v>2091</v>
      </c>
      <c r="AJ22" s="904">
        <v>2.8801652892561984</v>
      </c>
      <c r="AL22" s="13" t="s">
        <v>841</v>
      </c>
      <c r="AM22" s="13" t="s">
        <v>68</v>
      </c>
      <c r="AN22" s="903">
        <v>1854</v>
      </c>
      <c r="AO22" s="903">
        <v>4420</v>
      </c>
      <c r="AP22" s="904">
        <v>2.3840345199568502</v>
      </c>
      <c r="AR22" s="13" t="s">
        <v>842</v>
      </c>
      <c r="AS22" s="13" t="s">
        <v>75</v>
      </c>
      <c r="AT22" s="903">
        <v>1792</v>
      </c>
      <c r="AU22" s="903">
        <v>3427</v>
      </c>
      <c r="AV22" s="904">
        <v>1.9123883928571428</v>
      </c>
      <c r="AX22" s="13" t="s">
        <v>843</v>
      </c>
      <c r="AY22" s="13" t="s">
        <v>330</v>
      </c>
      <c r="AZ22" s="903">
        <v>745</v>
      </c>
      <c r="BA22" s="903">
        <v>1934</v>
      </c>
      <c r="BB22" s="904">
        <v>2.595973154362416</v>
      </c>
      <c r="BD22" s="13" t="s">
        <v>844</v>
      </c>
      <c r="BE22" s="13" t="s">
        <v>330</v>
      </c>
      <c r="BF22" s="903">
        <v>341</v>
      </c>
      <c r="BG22" s="903">
        <v>1324</v>
      </c>
      <c r="BH22" s="904">
        <v>3.8826979472140764</v>
      </c>
      <c r="BJ22" s="13" t="s">
        <v>845</v>
      </c>
      <c r="BK22" s="13" t="s">
        <v>77</v>
      </c>
      <c r="BL22" s="903">
        <v>306</v>
      </c>
      <c r="BM22" s="903">
        <v>752</v>
      </c>
      <c r="BN22" s="904">
        <v>2.4575163398692812</v>
      </c>
      <c r="BP22" s="13" t="s">
        <v>846</v>
      </c>
      <c r="BQ22" s="13" t="s">
        <v>358</v>
      </c>
      <c r="BR22" s="903">
        <v>265</v>
      </c>
      <c r="BS22" s="903">
        <v>643</v>
      </c>
      <c r="BT22" s="904">
        <v>2.4264150943396228</v>
      </c>
    </row>
    <row r="23" spans="2:72" x14ac:dyDescent="0.25">
      <c r="B23" s="13" t="s">
        <v>835</v>
      </c>
      <c r="C23" s="13" t="s">
        <v>81</v>
      </c>
      <c r="D23" s="903">
        <v>277</v>
      </c>
      <c r="E23" s="903">
        <v>609</v>
      </c>
      <c r="F23" s="904">
        <v>2.1985559566787005</v>
      </c>
      <c r="H23" s="72" t="s">
        <v>836</v>
      </c>
      <c r="I23" s="72" t="s">
        <v>71</v>
      </c>
      <c r="J23" s="908">
        <v>197.31257208765862</v>
      </c>
      <c r="K23" s="908">
        <v>699.57554786620528</v>
      </c>
      <c r="L23" s="904">
        <v>3.5455193780323837</v>
      </c>
      <c r="N23" s="13" t="s">
        <v>837</v>
      </c>
      <c r="O23" s="13" t="s">
        <v>848</v>
      </c>
      <c r="P23" s="903">
        <v>260.38117647058829</v>
      </c>
      <c r="Q23" s="903">
        <v>746.74117647058824</v>
      </c>
      <c r="R23" s="904">
        <v>2.867876958666931</v>
      </c>
      <c r="T23" s="13" t="s">
        <v>838</v>
      </c>
      <c r="U23" s="13" t="s">
        <v>81</v>
      </c>
      <c r="V23" s="903">
        <v>514</v>
      </c>
      <c r="W23" s="903">
        <v>1318</v>
      </c>
      <c r="X23" s="904">
        <v>2.5642023346303504</v>
      </c>
      <c r="Z23" s="13" t="s">
        <v>839</v>
      </c>
      <c r="AA23" s="13" t="s">
        <v>90</v>
      </c>
      <c r="AB23" s="903">
        <v>345.17391304347825</v>
      </c>
      <c r="AC23" s="903">
        <v>1730.3478260869565</v>
      </c>
      <c r="AD23" s="904">
        <v>5.0129739261871773</v>
      </c>
      <c r="AF23" s="13" t="s">
        <v>840</v>
      </c>
      <c r="AG23" s="13" t="s">
        <v>60</v>
      </c>
      <c r="AH23" s="903">
        <v>848</v>
      </c>
      <c r="AI23" s="903">
        <v>1920</v>
      </c>
      <c r="AJ23" s="904">
        <v>2.2641509433962264</v>
      </c>
      <c r="AL23" s="13" t="s">
        <v>841</v>
      </c>
      <c r="AM23" s="13" t="s">
        <v>81</v>
      </c>
      <c r="AN23" s="903">
        <v>1230</v>
      </c>
      <c r="AO23" s="903">
        <v>2393</v>
      </c>
      <c r="AP23" s="904">
        <v>1.9455284552845529</v>
      </c>
      <c r="AR23" s="13" t="s">
        <v>842</v>
      </c>
      <c r="AS23" s="13" t="s">
        <v>330</v>
      </c>
      <c r="AT23" s="903">
        <v>1032</v>
      </c>
      <c r="AU23" s="903">
        <v>3408</v>
      </c>
      <c r="AV23" s="904">
        <v>3.3023255813953489</v>
      </c>
      <c r="AX23" s="13" t="s">
        <v>843</v>
      </c>
      <c r="AY23" s="13" t="s">
        <v>53</v>
      </c>
      <c r="AZ23" s="903">
        <v>560</v>
      </c>
      <c r="BA23" s="903">
        <v>1788</v>
      </c>
      <c r="BB23" s="904">
        <v>3.1928571428571431</v>
      </c>
      <c r="BD23" s="13" t="s">
        <v>844</v>
      </c>
      <c r="BE23" s="13" t="s">
        <v>75</v>
      </c>
      <c r="BF23" s="903">
        <v>432</v>
      </c>
      <c r="BG23" s="903">
        <v>1187</v>
      </c>
      <c r="BH23" s="904">
        <v>2.7476851851851851</v>
      </c>
      <c r="BJ23" s="13" t="s">
        <v>845</v>
      </c>
      <c r="BK23" s="13" t="s">
        <v>69</v>
      </c>
      <c r="BL23" s="903">
        <v>254</v>
      </c>
      <c r="BM23" s="903">
        <v>750</v>
      </c>
      <c r="BN23" s="904">
        <v>2.9527559055118111</v>
      </c>
      <c r="BP23" s="13" t="s">
        <v>846</v>
      </c>
      <c r="BQ23" s="13" t="s">
        <v>60</v>
      </c>
      <c r="BR23" s="903">
        <v>246</v>
      </c>
      <c r="BS23" s="903">
        <v>522</v>
      </c>
      <c r="BT23" s="904">
        <v>2.1219512195121952</v>
      </c>
    </row>
    <row r="24" spans="2:72" x14ac:dyDescent="0.25">
      <c r="B24" s="13" t="s">
        <v>835</v>
      </c>
      <c r="C24" s="13" t="s">
        <v>77</v>
      </c>
      <c r="D24" s="903">
        <v>209</v>
      </c>
      <c r="E24" s="903">
        <v>553</v>
      </c>
      <c r="F24" s="904">
        <v>2.6459330143540671</v>
      </c>
      <c r="H24" s="72" t="s">
        <v>836</v>
      </c>
      <c r="I24" s="72" t="s">
        <v>77</v>
      </c>
      <c r="J24" s="908">
        <v>241</v>
      </c>
      <c r="K24" s="908">
        <v>685</v>
      </c>
      <c r="L24" s="904">
        <v>2.8423236514522823</v>
      </c>
      <c r="N24" s="13" t="s">
        <v>837</v>
      </c>
      <c r="O24" s="13" t="s">
        <v>69</v>
      </c>
      <c r="P24" s="903">
        <v>315.03921568627453</v>
      </c>
      <c r="Q24" s="903">
        <v>732.07843137254906</v>
      </c>
      <c r="R24" s="904">
        <v>2.3237692164062986</v>
      </c>
      <c r="T24" s="13" t="s">
        <v>838</v>
      </c>
      <c r="U24" s="13" t="s">
        <v>847</v>
      </c>
      <c r="V24" s="903">
        <v>436</v>
      </c>
      <c r="W24" s="903">
        <v>1254</v>
      </c>
      <c r="X24" s="904">
        <v>2.8761467889908259</v>
      </c>
      <c r="Z24" s="13" t="s">
        <v>839</v>
      </c>
      <c r="AA24" s="13" t="s">
        <v>81</v>
      </c>
      <c r="AB24" s="903">
        <v>611</v>
      </c>
      <c r="AC24" s="903">
        <v>1665</v>
      </c>
      <c r="AD24" s="904">
        <v>2.7250409165302782</v>
      </c>
      <c r="AF24" s="13" t="s">
        <v>840</v>
      </c>
      <c r="AG24" s="13" t="s">
        <v>75</v>
      </c>
      <c r="AH24" s="903">
        <v>887</v>
      </c>
      <c r="AI24" s="903">
        <v>1746</v>
      </c>
      <c r="AJ24" s="904">
        <v>1.9684329199549042</v>
      </c>
      <c r="AL24" s="13" t="s">
        <v>841</v>
      </c>
      <c r="AM24" s="13" t="s">
        <v>330</v>
      </c>
      <c r="AN24" s="903">
        <v>765</v>
      </c>
      <c r="AO24" s="903">
        <v>2364</v>
      </c>
      <c r="AP24" s="904">
        <v>3.0901960784313727</v>
      </c>
      <c r="AR24" s="13" t="s">
        <v>842</v>
      </c>
      <c r="AS24" s="13" t="s">
        <v>79</v>
      </c>
      <c r="AT24" s="903">
        <v>1147</v>
      </c>
      <c r="AU24" s="903">
        <v>3348</v>
      </c>
      <c r="AV24" s="904">
        <v>2.9189189189189189</v>
      </c>
      <c r="AX24" s="13" t="s">
        <v>843</v>
      </c>
      <c r="AY24" s="13" t="s">
        <v>75</v>
      </c>
      <c r="AZ24" s="903">
        <v>905</v>
      </c>
      <c r="BA24" s="903">
        <v>1537</v>
      </c>
      <c r="BB24" s="904">
        <v>1.6983425414364641</v>
      </c>
      <c r="BD24" s="13" t="s">
        <v>844</v>
      </c>
      <c r="BE24" s="13" t="s">
        <v>54</v>
      </c>
      <c r="BF24" s="903">
        <v>349</v>
      </c>
      <c r="BG24" s="903">
        <v>1032</v>
      </c>
      <c r="BH24" s="904">
        <v>2.9570200573065901</v>
      </c>
      <c r="BJ24" s="13" t="s">
        <v>845</v>
      </c>
      <c r="BK24" s="13" t="s">
        <v>71</v>
      </c>
      <c r="BL24" s="903">
        <v>185</v>
      </c>
      <c r="BM24" s="903">
        <v>747</v>
      </c>
      <c r="BN24" s="904">
        <v>4.0378378378378379</v>
      </c>
      <c r="BP24" s="13" t="s">
        <v>846</v>
      </c>
      <c r="BQ24" s="13" t="s">
        <v>92</v>
      </c>
      <c r="BR24" s="903">
        <v>209</v>
      </c>
      <c r="BS24" s="903">
        <v>507</v>
      </c>
      <c r="BT24" s="904">
        <v>2.4258373205741628</v>
      </c>
    </row>
    <row r="25" spans="2:72" x14ac:dyDescent="0.25">
      <c r="B25" s="13" t="s">
        <v>835</v>
      </c>
      <c r="C25" s="13" t="s">
        <v>54</v>
      </c>
      <c r="D25" s="903">
        <v>348.1</v>
      </c>
      <c r="E25" s="903">
        <v>551.70000000000005</v>
      </c>
      <c r="F25" s="904">
        <v>1.5848893995978168</v>
      </c>
      <c r="H25" s="72" t="s">
        <v>836</v>
      </c>
      <c r="I25" s="72" t="s">
        <v>848</v>
      </c>
      <c r="J25" s="908">
        <v>166.15686274509804</v>
      </c>
      <c r="K25" s="908">
        <v>568.78431372549016</v>
      </c>
      <c r="L25" s="904">
        <v>3.4231767760207692</v>
      </c>
      <c r="N25" s="13" t="s">
        <v>837</v>
      </c>
      <c r="O25" s="13" t="s">
        <v>81</v>
      </c>
      <c r="P25" s="903">
        <v>231.33359477124182</v>
      </c>
      <c r="Q25" s="903">
        <v>722.24862745098039</v>
      </c>
      <c r="R25" s="904">
        <v>3.1221086940061098</v>
      </c>
      <c r="T25" s="13" t="s">
        <v>838</v>
      </c>
      <c r="U25" s="13" t="s">
        <v>69</v>
      </c>
      <c r="V25" s="903">
        <v>364</v>
      </c>
      <c r="W25" s="903">
        <v>1198</v>
      </c>
      <c r="X25" s="904">
        <v>3.2912087912087911</v>
      </c>
      <c r="Z25" s="13" t="s">
        <v>839</v>
      </c>
      <c r="AA25" s="13" t="s">
        <v>92</v>
      </c>
      <c r="AB25" s="903">
        <v>899</v>
      </c>
      <c r="AC25" s="903">
        <v>1658</v>
      </c>
      <c r="AD25" s="904">
        <v>1.8442714126807565</v>
      </c>
      <c r="AF25" s="13" t="s">
        <v>840</v>
      </c>
      <c r="AG25" s="13" t="s">
        <v>81</v>
      </c>
      <c r="AH25" s="903">
        <v>709</v>
      </c>
      <c r="AI25" s="903">
        <v>1574</v>
      </c>
      <c r="AJ25" s="904">
        <v>2.220028208744711</v>
      </c>
      <c r="AL25" s="13" t="s">
        <v>841</v>
      </c>
      <c r="AM25" s="13" t="s">
        <v>75</v>
      </c>
      <c r="AN25" s="903">
        <v>1225</v>
      </c>
      <c r="AO25" s="903">
        <v>2304</v>
      </c>
      <c r="AP25" s="904">
        <v>1.8808163265306121</v>
      </c>
      <c r="AR25" s="13" t="s">
        <v>842</v>
      </c>
      <c r="AS25" s="13" t="s">
        <v>81</v>
      </c>
      <c r="AT25" s="903">
        <v>1104</v>
      </c>
      <c r="AU25" s="903">
        <v>2454</v>
      </c>
      <c r="AV25" s="904">
        <v>2.222826086956522</v>
      </c>
      <c r="AX25" s="13" t="s">
        <v>843</v>
      </c>
      <c r="AY25" s="13" t="s">
        <v>92</v>
      </c>
      <c r="AZ25" s="903">
        <v>880</v>
      </c>
      <c r="BA25" s="903">
        <v>1454</v>
      </c>
      <c r="BB25" s="904">
        <v>1.6522727272727273</v>
      </c>
      <c r="BD25" s="13" t="s">
        <v>844</v>
      </c>
      <c r="BE25" s="13" t="s">
        <v>60</v>
      </c>
      <c r="BF25" s="903">
        <v>403</v>
      </c>
      <c r="BG25" s="903">
        <v>1031</v>
      </c>
      <c r="BH25" s="904">
        <v>2.5583126550868487</v>
      </c>
      <c r="BJ25" s="13" t="s">
        <v>845</v>
      </c>
      <c r="BK25" s="13" t="s">
        <v>79</v>
      </c>
      <c r="BL25" s="903">
        <v>183</v>
      </c>
      <c r="BM25" s="903">
        <v>563</v>
      </c>
      <c r="BN25" s="904">
        <v>3.0765027322404372</v>
      </c>
      <c r="BP25" s="13" t="s">
        <v>846</v>
      </c>
      <c r="BQ25" s="13" t="s">
        <v>848</v>
      </c>
      <c r="BR25" s="903">
        <v>150</v>
      </c>
      <c r="BS25" s="903">
        <v>487</v>
      </c>
      <c r="BT25" s="904">
        <v>3.2466666666666666</v>
      </c>
    </row>
    <row r="26" spans="2:72" x14ac:dyDescent="0.25">
      <c r="B26" s="13" t="s">
        <v>835</v>
      </c>
      <c r="C26" s="13" t="s">
        <v>358</v>
      </c>
      <c r="D26" s="903">
        <v>176</v>
      </c>
      <c r="E26" s="903">
        <v>544</v>
      </c>
      <c r="F26" s="904">
        <v>3.0909090909090908</v>
      </c>
      <c r="H26" s="72" t="s">
        <v>836</v>
      </c>
      <c r="I26" s="72" t="s">
        <v>360</v>
      </c>
      <c r="J26" s="908">
        <v>96.019607843137251</v>
      </c>
      <c r="K26" s="908">
        <v>453.05882352941177</v>
      </c>
      <c r="L26" s="904">
        <v>4.7183990198080457</v>
      </c>
      <c r="N26" s="13" t="s">
        <v>837</v>
      </c>
      <c r="O26" s="13" t="s">
        <v>77</v>
      </c>
      <c r="P26" s="903">
        <v>340.01333333333332</v>
      </c>
      <c r="Q26" s="903">
        <v>695.02666666666664</v>
      </c>
      <c r="R26" s="904">
        <v>2.0441159170228618</v>
      </c>
      <c r="T26" s="13" t="s">
        <v>838</v>
      </c>
      <c r="U26" s="13" t="s">
        <v>330</v>
      </c>
      <c r="V26" s="903">
        <v>310</v>
      </c>
      <c r="W26" s="903">
        <v>1113</v>
      </c>
      <c r="X26" s="904">
        <v>3.5903225806451613</v>
      </c>
      <c r="Z26" s="13" t="s">
        <v>839</v>
      </c>
      <c r="AA26" s="13" t="s">
        <v>77</v>
      </c>
      <c r="AB26" s="903">
        <v>503</v>
      </c>
      <c r="AC26" s="903">
        <v>1354</v>
      </c>
      <c r="AD26" s="904">
        <v>2.6918489065606361</v>
      </c>
      <c r="AF26" s="13" t="s">
        <v>840</v>
      </c>
      <c r="AG26" s="13" t="s">
        <v>847</v>
      </c>
      <c r="AH26" s="903">
        <v>361</v>
      </c>
      <c r="AI26" s="903">
        <v>1369</v>
      </c>
      <c r="AJ26" s="904">
        <v>3.7922437673130194</v>
      </c>
      <c r="AL26" s="13" t="s">
        <v>841</v>
      </c>
      <c r="AM26" s="13" t="s">
        <v>79</v>
      </c>
      <c r="AN26" s="903">
        <v>640</v>
      </c>
      <c r="AO26" s="903">
        <v>2090</v>
      </c>
      <c r="AP26" s="904">
        <v>3.265625</v>
      </c>
      <c r="AR26" s="13" t="s">
        <v>842</v>
      </c>
      <c r="AS26" s="13" t="s">
        <v>848</v>
      </c>
      <c r="AT26" s="903">
        <v>556</v>
      </c>
      <c r="AU26" s="903">
        <v>2278</v>
      </c>
      <c r="AV26" s="904">
        <v>4.0971223021582732</v>
      </c>
      <c r="AX26" s="13" t="s">
        <v>843</v>
      </c>
      <c r="AY26" s="13" t="s">
        <v>81</v>
      </c>
      <c r="AZ26" s="903">
        <v>668</v>
      </c>
      <c r="BA26" s="903">
        <v>1369</v>
      </c>
      <c r="BB26" s="904">
        <v>2.0494011976047903</v>
      </c>
      <c r="BD26" s="13" t="s">
        <v>844</v>
      </c>
      <c r="BE26" s="13" t="s">
        <v>77</v>
      </c>
      <c r="BF26" s="903">
        <v>359</v>
      </c>
      <c r="BG26" s="903">
        <v>842</v>
      </c>
      <c r="BH26" s="904">
        <v>2.3454038997214486</v>
      </c>
      <c r="BJ26" s="13" t="s">
        <v>845</v>
      </c>
      <c r="BK26" s="13" t="s">
        <v>848</v>
      </c>
      <c r="BL26" s="903">
        <v>183</v>
      </c>
      <c r="BM26" s="903">
        <v>525</v>
      </c>
      <c r="BN26" s="904">
        <v>2.8688524590163933</v>
      </c>
      <c r="BP26" s="13" t="s">
        <v>846</v>
      </c>
      <c r="BQ26" s="13" t="s">
        <v>71</v>
      </c>
      <c r="BR26" s="903">
        <v>141</v>
      </c>
      <c r="BS26" s="903">
        <v>482</v>
      </c>
      <c r="BT26" s="904">
        <v>3.4184397163120566</v>
      </c>
    </row>
    <row r="27" spans="2:72" x14ac:dyDescent="0.25">
      <c r="B27" s="13" t="s">
        <v>835</v>
      </c>
      <c r="C27" s="13" t="s">
        <v>848</v>
      </c>
      <c r="D27" s="903">
        <v>140.05000000000001</v>
      </c>
      <c r="E27" s="903">
        <v>517.5</v>
      </c>
      <c r="F27" s="904">
        <v>3.6951088896822561</v>
      </c>
      <c r="H27" s="72" t="s">
        <v>836</v>
      </c>
      <c r="I27" s="72" t="s">
        <v>81</v>
      </c>
      <c r="J27" s="908">
        <v>145</v>
      </c>
      <c r="K27" s="908">
        <v>449</v>
      </c>
      <c r="L27" s="904">
        <v>3.0965517241379312</v>
      </c>
      <c r="N27" s="13" t="s">
        <v>837</v>
      </c>
      <c r="O27" s="13" t="s">
        <v>847</v>
      </c>
      <c r="P27" s="903">
        <v>268.03921568627447</v>
      </c>
      <c r="Q27" s="903">
        <v>640.03921568627447</v>
      </c>
      <c r="R27" s="904">
        <v>2.3878566203365033</v>
      </c>
      <c r="T27" s="13" t="s">
        <v>838</v>
      </c>
      <c r="U27" s="13" t="s">
        <v>848</v>
      </c>
      <c r="V27" s="903">
        <v>273</v>
      </c>
      <c r="W27" s="903">
        <v>798</v>
      </c>
      <c r="X27" s="904">
        <v>2.9230769230769229</v>
      </c>
      <c r="Z27" s="13" t="s">
        <v>839</v>
      </c>
      <c r="AA27" s="13" t="s">
        <v>53</v>
      </c>
      <c r="AB27" s="903">
        <v>288.17391304347825</v>
      </c>
      <c r="AC27" s="903">
        <v>1067.1739130434783</v>
      </c>
      <c r="AD27" s="904">
        <v>3.7032287266143635</v>
      </c>
      <c r="AF27" s="13" t="s">
        <v>840</v>
      </c>
      <c r="AG27" s="13" t="s">
        <v>69</v>
      </c>
      <c r="AH27" s="903">
        <v>386</v>
      </c>
      <c r="AI27" s="903">
        <v>1320</v>
      </c>
      <c r="AJ27" s="904">
        <v>3.4196891191709846</v>
      </c>
      <c r="AL27" s="13" t="s">
        <v>841</v>
      </c>
      <c r="AM27" s="13" t="s">
        <v>848</v>
      </c>
      <c r="AN27" s="903">
        <v>587</v>
      </c>
      <c r="AO27" s="903">
        <v>1912</v>
      </c>
      <c r="AP27" s="904">
        <v>3.2572402044293014</v>
      </c>
      <c r="AR27" s="13" t="s">
        <v>842</v>
      </c>
      <c r="AS27" s="13" t="s">
        <v>77</v>
      </c>
      <c r="AT27" s="903">
        <v>895</v>
      </c>
      <c r="AU27" s="903">
        <v>2103</v>
      </c>
      <c r="AV27" s="904">
        <v>2.3497206703910614</v>
      </c>
      <c r="AX27" s="13" t="s">
        <v>843</v>
      </c>
      <c r="AY27" s="13" t="s">
        <v>54</v>
      </c>
      <c r="AZ27" s="903">
        <v>561</v>
      </c>
      <c r="BA27" s="903">
        <v>1256</v>
      </c>
      <c r="BB27" s="904">
        <v>2.2388591800356505</v>
      </c>
      <c r="BD27" s="13" t="s">
        <v>844</v>
      </c>
      <c r="BE27" s="13" t="s">
        <v>92</v>
      </c>
      <c r="BF27" s="903">
        <v>694</v>
      </c>
      <c r="BG27" s="903">
        <v>789</v>
      </c>
      <c r="BH27" s="904">
        <v>1.1368876080691643</v>
      </c>
      <c r="BJ27" s="13" t="s">
        <v>845</v>
      </c>
      <c r="BK27" s="13" t="s">
        <v>60</v>
      </c>
      <c r="BL27" s="903">
        <v>224</v>
      </c>
      <c r="BM27" s="903">
        <v>519</v>
      </c>
      <c r="BN27" s="904">
        <v>2.3169642857142856</v>
      </c>
      <c r="BP27" s="13" t="s">
        <v>846</v>
      </c>
      <c r="BQ27" s="13" t="s">
        <v>73</v>
      </c>
      <c r="BR27" s="903">
        <v>241</v>
      </c>
      <c r="BS27" s="903">
        <v>468</v>
      </c>
      <c r="BT27" s="904">
        <v>1.941908713692946</v>
      </c>
    </row>
    <row r="28" spans="2:72" x14ac:dyDescent="0.25">
      <c r="B28" s="13" t="s">
        <v>835</v>
      </c>
      <c r="C28" s="13" t="s">
        <v>73</v>
      </c>
      <c r="D28" s="903">
        <v>172</v>
      </c>
      <c r="E28" s="903">
        <v>504</v>
      </c>
      <c r="F28" s="904">
        <v>2.9302325581395348</v>
      </c>
      <c r="H28" s="72" t="s">
        <v>836</v>
      </c>
      <c r="I28" s="72" t="s">
        <v>73</v>
      </c>
      <c r="J28" s="908">
        <v>184.07843137254903</v>
      </c>
      <c r="K28" s="908">
        <v>410.07843137254901</v>
      </c>
      <c r="L28" s="904">
        <v>2.2277375372816359</v>
      </c>
      <c r="N28" s="13" t="s">
        <v>837</v>
      </c>
      <c r="O28" s="13" t="s">
        <v>92</v>
      </c>
      <c r="P28" s="903">
        <v>348.07215686274509</v>
      </c>
      <c r="Q28" s="903">
        <v>597.11137254901962</v>
      </c>
      <c r="R28" s="904">
        <v>1.7154815769549701</v>
      </c>
      <c r="T28" s="13" t="s">
        <v>838</v>
      </c>
      <c r="U28" s="13" t="s">
        <v>79</v>
      </c>
      <c r="V28" s="903">
        <v>232</v>
      </c>
      <c r="W28" s="903">
        <v>753</v>
      </c>
      <c r="X28" s="904">
        <v>3.2456896551724137</v>
      </c>
      <c r="Z28" s="13" t="s">
        <v>839</v>
      </c>
      <c r="AA28" s="13" t="s">
        <v>54</v>
      </c>
      <c r="AB28" s="903">
        <v>584.17391304347825</v>
      </c>
      <c r="AC28" s="903">
        <v>1042.3478260869565</v>
      </c>
      <c r="AD28" s="904">
        <v>1.7843108067877345</v>
      </c>
      <c r="AF28" s="13" t="s">
        <v>840</v>
      </c>
      <c r="AG28" s="13" t="s">
        <v>92</v>
      </c>
      <c r="AH28" s="903">
        <v>977</v>
      </c>
      <c r="AI28" s="903">
        <v>1220</v>
      </c>
      <c r="AJ28" s="904">
        <v>1.2487205731832138</v>
      </c>
      <c r="AL28" s="13" t="s">
        <v>841</v>
      </c>
      <c r="AM28" s="13" t="s">
        <v>77</v>
      </c>
      <c r="AN28" s="903">
        <v>827</v>
      </c>
      <c r="AO28" s="903">
        <v>1690</v>
      </c>
      <c r="AP28" s="904">
        <v>2.0435308343409915</v>
      </c>
      <c r="AR28" s="13" t="s">
        <v>842</v>
      </c>
      <c r="AS28" s="13" t="s">
        <v>57</v>
      </c>
      <c r="AT28" s="903">
        <v>276</v>
      </c>
      <c r="AU28" s="903">
        <v>2031</v>
      </c>
      <c r="AV28" s="904">
        <v>7.3586956521739131</v>
      </c>
      <c r="AX28" s="13" t="s">
        <v>843</v>
      </c>
      <c r="AY28" s="13" t="s">
        <v>358</v>
      </c>
      <c r="AZ28" s="903">
        <v>407</v>
      </c>
      <c r="BA28" s="903">
        <v>1177</v>
      </c>
      <c r="BB28" s="904">
        <v>2.8918918918918921</v>
      </c>
      <c r="BD28" s="13" t="s">
        <v>844</v>
      </c>
      <c r="BE28" s="13" t="s">
        <v>79</v>
      </c>
      <c r="BF28" s="903">
        <v>216</v>
      </c>
      <c r="BG28" s="903">
        <v>789</v>
      </c>
      <c r="BH28" s="904">
        <v>3.6527777777777777</v>
      </c>
      <c r="BJ28" s="13" t="s">
        <v>845</v>
      </c>
      <c r="BK28" s="13" t="s">
        <v>92</v>
      </c>
      <c r="BL28" s="903">
        <v>178</v>
      </c>
      <c r="BM28" s="903">
        <v>491</v>
      </c>
      <c r="BN28" s="904">
        <v>2.7584269662921348</v>
      </c>
      <c r="BP28" s="13" t="s">
        <v>846</v>
      </c>
      <c r="BQ28" s="13" t="s">
        <v>330</v>
      </c>
      <c r="BR28" s="903">
        <v>142</v>
      </c>
      <c r="BS28" s="903">
        <v>393</v>
      </c>
      <c r="BT28" s="904">
        <v>2.767605633802817</v>
      </c>
    </row>
    <row r="29" spans="2:72" x14ac:dyDescent="0.25">
      <c r="B29" s="13" t="s">
        <v>835</v>
      </c>
      <c r="C29" s="13" t="s">
        <v>59</v>
      </c>
      <c r="D29" s="903">
        <v>66</v>
      </c>
      <c r="E29" s="903">
        <v>305</v>
      </c>
      <c r="F29" s="904">
        <v>4.6212121212121211</v>
      </c>
      <c r="H29" s="72" t="s">
        <v>836</v>
      </c>
      <c r="I29" s="72" t="s">
        <v>79</v>
      </c>
      <c r="J29" s="908">
        <v>135.03921568627453</v>
      </c>
      <c r="K29" s="908">
        <v>394.03921568627453</v>
      </c>
      <c r="L29" s="904">
        <v>2.9179613765064611</v>
      </c>
      <c r="N29" s="13" t="s">
        <v>837</v>
      </c>
      <c r="O29" s="13" t="s">
        <v>79</v>
      </c>
      <c r="P29" s="903">
        <v>168.29882352941175</v>
      </c>
      <c r="Q29" s="903">
        <v>519.35137254901952</v>
      </c>
      <c r="R29" s="904">
        <v>3.0858883125719423</v>
      </c>
      <c r="T29" s="13" t="s">
        <v>838</v>
      </c>
      <c r="U29" s="13" t="s">
        <v>54</v>
      </c>
      <c r="V29" s="903">
        <v>453</v>
      </c>
      <c r="W29" s="903">
        <v>684</v>
      </c>
      <c r="X29" s="904">
        <v>1.509933774834437</v>
      </c>
      <c r="Z29" s="13" t="s">
        <v>839</v>
      </c>
      <c r="AA29" s="13" t="s">
        <v>847</v>
      </c>
      <c r="AB29" s="903">
        <v>320</v>
      </c>
      <c r="AC29" s="903">
        <v>978</v>
      </c>
      <c r="AD29" s="904">
        <v>3.0562499999999999</v>
      </c>
      <c r="AF29" s="13" t="s">
        <v>840</v>
      </c>
      <c r="AG29" s="13" t="s">
        <v>79</v>
      </c>
      <c r="AH29" s="903">
        <v>387</v>
      </c>
      <c r="AI29" s="903">
        <v>1124</v>
      </c>
      <c r="AJ29" s="904">
        <v>2.9043927648578811</v>
      </c>
      <c r="AL29" s="13" t="s">
        <v>841</v>
      </c>
      <c r="AM29" s="13" t="s">
        <v>80</v>
      </c>
      <c r="AN29" s="903">
        <v>757</v>
      </c>
      <c r="AO29" s="903">
        <v>1398</v>
      </c>
      <c r="AP29" s="904">
        <v>1.8467635402906208</v>
      </c>
      <c r="AR29" s="13" t="s">
        <v>842</v>
      </c>
      <c r="AS29" s="13" t="s">
        <v>847</v>
      </c>
      <c r="AT29" s="903">
        <v>674</v>
      </c>
      <c r="AU29" s="903">
        <v>1842</v>
      </c>
      <c r="AV29" s="904">
        <v>2.7329376854599405</v>
      </c>
      <c r="AX29" s="13" t="s">
        <v>843</v>
      </c>
      <c r="AY29" s="13" t="s">
        <v>847</v>
      </c>
      <c r="AZ29" s="903">
        <v>413</v>
      </c>
      <c r="BA29" s="903">
        <v>1048</v>
      </c>
      <c r="BB29" s="904">
        <v>2.5375302663438255</v>
      </c>
      <c r="BD29" s="13" t="s">
        <v>844</v>
      </c>
      <c r="BE29" s="13" t="s">
        <v>847</v>
      </c>
      <c r="BF29" s="903">
        <v>266</v>
      </c>
      <c r="BG29" s="903">
        <v>682</v>
      </c>
      <c r="BH29" s="904">
        <v>2.5639097744360901</v>
      </c>
      <c r="BJ29" s="13" t="s">
        <v>845</v>
      </c>
      <c r="BK29" s="13" t="s">
        <v>330</v>
      </c>
      <c r="BL29" s="903">
        <v>191</v>
      </c>
      <c r="BM29" s="903">
        <v>464</v>
      </c>
      <c r="BN29" s="904">
        <v>2.4293193717277486</v>
      </c>
      <c r="BP29" s="13" t="s">
        <v>846</v>
      </c>
      <c r="BQ29" s="13" t="s">
        <v>77</v>
      </c>
      <c r="BR29" s="903">
        <v>158</v>
      </c>
      <c r="BS29" s="903">
        <v>375</v>
      </c>
      <c r="BT29" s="904">
        <v>2.3734177215189876</v>
      </c>
    </row>
    <row r="30" spans="2:72" x14ac:dyDescent="0.25">
      <c r="B30" s="13" t="s">
        <v>835</v>
      </c>
      <c r="C30" s="13" t="s">
        <v>93</v>
      </c>
      <c r="D30" s="903">
        <v>113.45</v>
      </c>
      <c r="E30" s="903">
        <v>251.95</v>
      </c>
      <c r="F30" s="904">
        <v>2.2208021154693696</v>
      </c>
      <c r="H30" s="72" t="s">
        <v>836</v>
      </c>
      <c r="I30" s="72" t="s">
        <v>92</v>
      </c>
      <c r="J30" s="908">
        <v>234.01960784313724</v>
      </c>
      <c r="K30" s="908">
        <v>324.01960784313724</v>
      </c>
      <c r="L30" s="904">
        <v>1.3845831587767072</v>
      </c>
      <c r="N30" s="13" t="s">
        <v>837</v>
      </c>
      <c r="O30" s="13" t="s">
        <v>358</v>
      </c>
      <c r="P30" s="903">
        <v>239.01333333333332</v>
      </c>
      <c r="Q30" s="903">
        <v>459.01333333333332</v>
      </c>
      <c r="R30" s="904">
        <v>1.9204507419390831</v>
      </c>
      <c r="T30" s="13" t="s">
        <v>838</v>
      </c>
      <c r="U30" s="13" t="s">
        <v>92</v>
      </c>
      <c r="V30" s="903">
        <v>422</v>
      </c>
      <c r="W30" s="903">
        <v>678</v>
      </c>
      <c r="X30" s="904">
        <v>1.6066350710900474</v>
      </c>
      <c r="Z30" s="13" t="s">
        <v>839</v>
      </c>
      <c r="AA30" s="13" t="s">
        <v>69</v>
      </c>
      <c r="AB30" s="903">
        <v>313.17391304347825</v>
      </c>
      <c r="AC30" s="903">
        <v>681.17391304347825</v>
      </c>
      <c r="AD30" s="904">
        <v>2.1750659447452452</v>
      </c>
      <c r="AF30" s="13" t="s">
        <v>840</v>
      </c>
      <c r="AG30" s="13" t="s">
        <v>77</v>
      </c>
      <c r="AH30" s="903">
        <v>599</v>
      </c>
      <c r="AI30" s="903">
        <v>1101</v>
      </c>
      <c r="AJ30" s="904">
        <v>1.8380634390651085</v>
      </c>
      <c r="AL30" s="13" t="s">
        <v>841</v>
      </c>
      <c r="AM30" s="13" t="s">
        <v>69</v>
      </c>
      <c r="AN30" s="903">
        <v>389</v>
      </c>
      <c r="AO30" s="903">
        <v>1392</v>
      </c>
      <c r="AP30" s="904">
        <v>3.5784061696658096</v>
      </c>
      <c r="AR30" s="13" t="s">
        <v>842</v>
      </c>
      <c r="AS30" s="13" t="s">
        <v>80</v>
      </c>
      <c r="AT30" s="903">
        <v>336</v>
      </c>
      <c r="AU30" s="903">
        <v>1198</v>
      </c>
      <c r="AV30" s="904">
        <v>3.5654761904761907</v>
      </c>
      <c r="AX30" s="13" t="s">
        <v>843</v>
      </c>
      <c r="AY30" s="13" t="s">
        <v>79</v>
      </c>
      <c r="AZ30" s="903">
        <v>329</v>
      </c>
      <c r="BA30" s="903">
        <v>1011</v>
      </c>
      <c r="BB30" s="904">
        <v>3.072948328267477</v>
      </c>
      <c r="BD30" s="13" t="s">
        <v>844</v>
      </c>
      <c r="BE30" s="13" t="s">
        <v>69</v>
      </c>
      <c r="BF30" s="903">
        <v>244</v>
      </c>
      <c r="BG30" s="903">
        <v>551</v>
      </c>
      <c r="BH30" s="904">
        <v>2.2581967213114753</v>
      </c>
      <c r="BJ30" s="13" t="s">
        <v>845</v>
      </c>
      <c r="BK30" s="13" t="s">
        <v>53</v>
      </c>
      <c r="BL30" s="903">
        <v>127</v>
      </c>
      <c r="BM30" s="903">
        <v>372</v>
      </c>
      <c r="BN30" s="904">
        <v>2.9291338582677167</v>
      </c>
      <c r="BP30" s="13" t="s">
        <v>846</v>
      </c>
      <c r="BQ30" s="13" t="s">
        <v>86</v>
      </c>
      <c r="BR30" s="903">
        <v>109</v>
      </c>
      <c r="BS30" s="903">
        <v>352</v>
      </c>
      <c r="BT30" s="904">
        <v>3.2293577981651378</v>
      </c>
    </row>
    <row r="31" spans="2:72" x14ac:dyDescent="0.25">
      <c r="B31" s="13" t="s">
        <v>835</v>
      </c>
      <c r="C31" s="13" t="s">
        <v>92</v>
      </c>
      <c r="D31" s="903">
        <v>127</v>
      </c>
      <c r="E31" s="903">
        <v>250</v>
      </c>
      <c r="F31" s="904">
        <v>1.9685039370078741</v>
      </c>
      <c r="H31" s="72" t="s">
        <v>836</v>
      </c>
      <c r="I31" s="72" t="s">
        <v>53</v>
      </c>
      <c r="J31" s="908">
        <v>101.2941176470588</v>
      </c>
      <c r="K31" s="908">
        <v>289.05882352941182</v>
      </c>
      <c r="L31" s="904">
        <v>2.8536585365853671</v>
      </c>
      <c r="N31" s="13" t="s">
        <v>837</v>
      </c>
      <c r="O31" s="13" t="s">
        <v>360</v>
      </c>
      <c r="P31" s="903">
        <v>95.039215686274517</v>
      </c>
      <c r="Q31" s="903">
        <v>401.07843137254901</v>
      </c>
      <c r="R31" s="904">
        <v>4.2201361667010513</v>
      </c>
      <c r="T31" s="13" t="s">
        <v>838</v>
      </c>
      <c r="U31" s="13" t="s">
        <v>358</v>
      </c>
      <c r="V31" s="903">
        <v>257</v>
      </c>
      <c r="W31" s="903">
        <v>609</v>
      </c>
      <c r="X31" s="904">
        <v>2.3696498054474708</v>
      </c>
      <c r="Z31" s="13" t="s">
        <v>839</v>
      </c>
      <c r="AA31" s="13" t="s">
        <v>79</v>
      </c>
      <c r="AB31" s="903">
        <v>193</v>
      </c>
      <c r="AC31" s="903">
        <v>671</v>
      </c>
      <c r="AD31" s="904">
        <v>3.4766839378238341</v>
      </c>
      <c r="AF31" s="13" t="s">
        <v>840</v>
      </c>
      <c r="AG31" s="13" t="s">
        <v>54</v>
      </c>
      <c r="AH31" s="903">
        <v>558</v>
      </c>
      <c r="AI31" s="903">
        <v>1050</v>
      </c>
      <c r="AJ31" s="904">
        <v>1.881720430107527</v>
      </c>
      <c r="AL31" s="13" t="s">
        <v>841</v>
      </c>
      <c r="AM31" s="13" t="s">
        <v>54</v>
      </c>
      <c r="AN31" s="903">
        <v>713</v>
      </c>
      <c r="AO31" s="903">
        <v>1356</v>
      </c>
      <c r="AP31" s="904">
        <v>1.9018232819074334</v>
      </c>
      <c r="AR31" s="13" t="s">
        <v>842</v>
      </c>
      <c r="AS31" s="13" t="s">
        <v>54</v>
      </c>
      <c r="AT31" s="903">
        <v>884</v>
      </c>
      <c r="AU31" s="903">
        <v>1193</v>
      </c>
      <c r="AV31" s="904">
        <v>1.3495475113122173</v>
      </c>
      <c r="AX31" s="13" t="s">
        <v>843</v>
      </c>
      <c r="AY31" s="13" t="s">
        <v>77</v>
      </c>
      <c r="AZ31" s="903">
        <v>487</v>
      </c>
      <c r="BA31" s="903">
        <v>886</v>
      </c>
      <c r="BB31" s="904">
        <v>1.8193018480492813</v>
      </c>
      <c r="BD31" s="13" t="s">
        <v>844</v>
      </c>
      <c r="BE31" s="13" t="s">
        <v>53</v>
      </c>
      <c r="BF31" s="903">
        <v>140</v>
      </c>
      <c r="BG31" s="903">
        <v>458</v>
      </c>
      <c r="BH31" s="904">
        <v>3.2714285714285714</v>
      </c>
      <c r="BJ31" s="13" t="s">
        <v>845</v>
      </c>
      <c r="BK31" s="13" t="s">
        <v>358</v>
      </c>
      <c r="BL31" s="903">
        <v>131</v>
      </c>
      <c r="BM31" s="903">
        <v>362</v>
      </c>
      <c r="BN31" s="904">
        <v>2.7633587786259541</v>
      </c>
      <c r="BP31" s="13" t="s">
        <v>846</v>
      </c>
      <c r="BQ31" s="13" t="s">
        <v>79</v>
      </c>
      <c r="BR31" s="903">
        <v>132</v>
      </c>
      <c r="BS31" s="903">
        <v>345</v>
      </c>
      <c r="BT31" s="904">
        <v>2.6136363636363638</v>
      </c>
    </row>
    <row r="32" spans="2:72" x14ac:dyDescent="0.25">
      <c r="B32" s="13" t="s">
        <v>835</v>
      </c>
      <c r="C32" s="13" t="s">
        <v>360</v>
      </c>
      <c r="D32" s="903">
        <v>57</v>
      </c>
      <c r="E32" s="903">
        <v>234</v>
      </c>
      <c r="F32" s="904">
        <v>4.1052631578947372</v>
      </c>
      <c r="H32" s="72" t="s">
        <v>836</v>
      </c>
      <c r="I32" s="72" t="s">
        <v>65</v>
      </c>
      <c r="J32" s="908">
        <v>70</v>
      </c>
      <c r="K32" s="908">
        <v>235</v>
      </c>
      <c r="L32" s="904">
        <v>3.3571428571428572</v>
      </c>
      <c r="N32" s="13" t="s">
        <v>837</v>
      </c>
      <c r="O32" s="13" t="s">
        <v>93</v>
      </c>
      <c r="P32" s="903">
        <v>178.09333333333333</v>
      </c>
      <c r="Q32" s="903">
        <v>323.09333333333331</v>
      </c>
      <c r="R32" s="904">
        <v>1.8141798308003292</v>
      </c>
      <c r="T32" s="13" t="s">
        <v>838</v>
      </c>
      <c r="U32" s="13" t="s">
        <v>53</v>
      </c>
      <c r="V32" s="903">
        <v>168</v>
      </c>
      <c r="W32" s="903">
        <v>477</v>
      </c>
      <c r="X32" s="904">
        <v>2.8392857142857144</v>
      </c>
      <c r="Z32" s="13" t="s">
        <v>839</v>
      </c>
      <c r="AA32" s="13" t="s">
        <v>97</v>
      </c>
      <c r="AB32" s="903">
        <v>160</v>
      </c>
      <c r="AC32" s="903">
        <v>574</v>
      </c>
      <c r="AD32" s="904">
        <v>3.5874999999999999</v>
      </c>
      <c r="AF32" s="13" t="s">
        <v>840</v>
      </c>
      <c r="AG32" s="13" t="s">
        <v>57</v>
      </c>
      <c r="AH32" s="903">
        <v>354</v>
      </c>
      <c r="AI32" s="903">
        <v>826</v>
      </c>
      <c r="AJ32" s="904">
        <v>2.3333333333333335</v>
      </c>
      <c r="AL32" s="13" t="s">
        <v>841</v>
      </c>
      <c r="AM32" s="13" t="s">
        <v>847</v>
      </c>
      <c r="AN32" s="903">
        <v>431</v>
      </c>
      <c r="AO32" s="903">
        <v>968</v>
      </c>
      <c r="AP32" s="904">
        <v>2.2459396751740139</v>
      </c>
      <c r="AR32" s="13" t="s">
        <v>842</v>
      </c>
      <c r="AS32" s="13" t="s">
        <v>358</v>
      </c>
      <c r="AT32" s="903">
        <v>361</v>
      </c>
      <c r="AU32" s="903">
        <v>1175</v>
      </c>
      <c r="AV32" s="904">
        <v>3.2548476454293627</v>
      </c>
      <c r="AX32" s="13" t="s">
        <v>843</v>
      </c>
      <c r="AY32" s="13" t="s">
        <v>97</v>
      </c>
      <c r="AZ32" s="903">
        <v>373</v>
      </c>
      <c r="BA32" s="903">
        <v>773</v>
      </c>
      <c r="BB32" s="904">
        <v>2.0723860589812331</v>
      </c>
      <c r="BD32" s="13" t="s">
        <v>844</v>
      </c>
      <c r="BE32" s="13" t="s">
        <v>74</v>
      </c>
      <c r="BF32" s="903">
        <v>138</v>
      </c>
      <c r="BG32" s="903">
        <v>428</v>
      </c>
      <c r="BH32" s="904">
        <v>3.1014492753623188</v>
      </c>
      <c r="BJ32" s="13" t="s">
        <v>845</v>
      </c>
      <c r="BK32" s="13" t="s">
        <v>90</v>
      </c>
      <c r="BL32" s="903">
        <v>64</v>
      </c>
      <c r="BM32" s="903">
        <v>348</v>
      </c>
      <c r="BN32" s="904">
        <v>5.4375</v>
      </c>
      <c r="BP32" s="13" t="s">
        <v>846</v>
      </c>
      <c r="BQ32" s="13" t="s">
        <v>90</v>
      </c>
      <c r="BR32" s="903">
        <v>47</v>
      </c>
      <c r="BS32" s="903">
        <v>265</v>
      </c>
      <c r="BT32" s="904">
        <v>5.6382978723404253</v>
      </c>
    </row>
    <row r="33" spans="2:72" x14ac:dyDescent="0.25">
      <c r="B33" s="13" t="s">
        <v>835</v>
      </c>
      <c r="C33" s="13" t="s">
        <v>86</v>
      </c>
      <c r="D33" s="903">
        <v>59</v>
      </c>
      <c r="E33" s="903">
        <v>199</v>
      </c>
      <c r="F33" s="904">
        <v>3.3728813559322033</v>
      </c>
      <c r="H33" s="72" t="s">
        <v>836</v>
      </c>
      <c r="I33" s="72" t="s">
        <v>80</v>
      </c>
      <c r="J33" s="908">
        <v>97.254901960784295</v>
      </c>
      <c r="K33" s="908">
        <v>230.33333333333331</v>
      </c>
      <c r="L33" s="904">
        <v>2.3683467741935487</v>
      </c>
      <c r="N33" s="13" t="s">
        <v>837</v>
      </c>
      <c r="O33" s="13" t="s">
        <v>80</v>
      </c>
      <c r="P33" s="903">
        <v>80.039215686274517</v>
      </c>
      <c r="Q33" s="903">
        <v>267.19607843137248</v>
      </c>
      <c r="R33" s="904">
        <v>3.3383145516903467</v>
      </c>
      <c r="T33" s="13" t="s">
        <v>838</v>
      </c>
      <c r="U33" s="13" t="s">
        <v>80</v>
      </c>
      <c r="V33" s="903">
        <v>108</v>
      </c>
      <c r="W33" s="903">
        <v>418</v>
      </c>
      <c r="X33" s="904">
        <v>3.8703703703703702</v>
      </c>
      <c r="Z33" s="13" t="s">
        <v>839</v>
      </c>
      <c r="AA33" s="13" t="s">
        <v>360</v>
      </c>
      <c r="AB33" s="903">
        <v>120</v>
      </c>
      <c r="AC33" s="903">
        <v>570</v>
      </c>
      <c r="AD33" s="904">
        <v>4.75</v>
      </c>
      <c r="AF33" s="13" t="s">
        <v>840</v>
      </c>
      <c r="AG33" s="13" t="s">
        <v>80</v>
      </c>
      <c r="AH33" s="903">
        <v>369</v>
      </c>
      <c r="AI33" s="903">
        <v>754</v>
      </c>
      <c r="AJ33" s="904">
        <v>2.0433604336043358</v>
      </c>
      <c r="AL33" s="13" t="s">
        <v>841</v>
      </c>
      <c r="AM33" s="13" t="s">
        <v>86</v>
      </c>
      <c r="AN33" s="903">
        <v>130</v>
      </c>
      <c r="AO33" s="903">
        <v>767</v>
      </c>
      <c r="AP33" s="904">
        <v>5.9</v>
      </c>
      <c r="AR33" s="13" t="s">
        <v>842</v>
      </c>
      <c r="AS33" s="13" t="s">
        <v>92</v>
      </c>
      <c r="AT33" s="903">
        <v>569</v>
      </c>
      <c r="AU33" s="903">
        <v>902</v>
      </c>
      <c r="AV33" s="904">
        <v>1.585237258347979</v>
      </c>
      <c r="AX33" s="13" t="s">
        <v>843</v>
      </c>
      <c r="AY33" s="13" t="s">
        <v>80</v>
      </c>
      <c r="AZ33" s="903">
        <v>225</v>
      </c>
      <c r="BA33" s="903">
        <v>603</v>
      </c>
      <c r="BB33" s="904">
        <v>2.68</v>
      </c>
      <c r="BD33" s="13" t="s">
        <v>844</v>
      </c>
      <c r="BE33" s="13" t="s">
        <v>80</v>
      </c>
      <c r="BF33" s="903">
        <v>100</v>
      </c>
      <c r="BG33" s="903">
        <v>407</v>
      </c>
      <c r="BH33" s="904">
        <v>4.07</v>
      </c>
      <c r="BJ33" s="13" t="s">
        <v>845</v>
      </c>
      <c r="BK33" s="13" t="s">
        <v>360</v>
      </c>
      <c r="BL33" s="903">
        <v>112</v>
      </c>
      <c r="BM33" s="903">
        <v>326</v>
      </c>
      <c r="BN33" s="904">
        <v>2.9107142857142856</v>
      </c>
      <c r="BP33" s="13" t="s">
        <v>846</v>
      </c>
      <c r="BQ33" s="13" t="s">
        <v>74</v>
      </c>
      <c r="BR33" s="903">
        <v>28</v>
      </c>
      <c r="BS33" s="903">
        <v>243</v>
      </c>
      <c r="BT33" s="904">
        <v>8.6785714285714288</v>
      </c>
    </row>
    <row r="34" spans="2:72" x14ac:dyDescent="0.25">
      <c r="B34" s="13" t="s">
        <v>835</v>
      </c>
      <c r="C34" s="13" t="s">
        <v>53</v>
      </c>
      <c r="D34" s="903">
        <v>67</v>
      </c>
      <c r="E34" s="903">
        <v>180</v>
      </c>
      <c r="F34" s="904">
        <v>2.6865671641791047</v>
      </c>
      <c r="H34" s="72" t="s">
        <v>836</v>
      </c>
      <c r="I34" s="72" t="s">
        <v>358</v>
      </c>
      <c r="J34" s="908">
        <v>96</v>
      </c>
      <c r="K34" s="908">
        <v>228</v>
      </c>
      <c r="L34" s="904">
        <v>2.375</v>
      </c>
      <c r="N34" s="13" t="s">
        <v>837</v>
      </c>
      <c r="O34" s="13" t="s">
        <v>359</v>
      </c>
      <c r="P34" s="903">
        <v>79.039215686274517</v>
      </c>
      <c r="Q34" s="903">
        <v>233.13725490196077</v>
      </c>
      <c r="R34" s="904">
        <v>2.9496402877697836</v>
      </c>
      <c r="T34" s="13" t="s">
        <v>838</v>
      </c>
      <c r="U34" s="13" t="s">
        <v>360</v>
      </c>
      <c r="V34" s="903">
        <v>77</v>
      </c>
      <c r="W34" s="903">
        <v>377</v>
      </c>
      <c r="X34" s="904">
        <v>4.8961038961038961</v>
      </c>
      <c r="Z34" s="13" t="s">
        <v>839</v>
      </c>
      <c r="AA34" s="13" t="s">
        <v>91</v>
      </c>
      <c r="AB34" s="903">
        <v>161</v>
      </c>
      <c r="AC34" s="903">
        <v>546</v>
      </c>
      <c r="AD34" s="904">
        <v>3.3913043478260869</v>
      </c>
      <c r="AF34" s="13" t="s">
        <v>840</v>
      </c>
      <c r="AG34" s="13" t="s">
        <v>87</v>
      </c>
      <c r="AH34" s="903">
        <v>199</v>
      </c>
      <c r="AI34" s="903">
        <v>493</v>
      </c>
      <c r="AJ34" s="904">
        <v>2.4773869346733668</v>
      </c>
      <c r="AL34" s="13" t="s">
        <v>841</v>
      </c>
      <c r="AM34" s="13" t="s">
        <v>358</v>
      </c>
      <c r="AN34" s="903">
        <v>279</v>
      </c>
      <c r="AO34" s="903">
        <v>758</v>
      </c>
      <c r="AP34" s="904">
        <v>2.7168458781362008</v>
      </c>
      <c r="AR34" s="13" t="s">
        <v>842</v>
      </c>
      <c r="AS34" s="13" t="s">
        <v>69</v>
      </c>
      <c r="AT34" s="903">
        <v>370</v>
      </c>
      <c r="AU34" s="903">
        <v>894</v>
      </c>
      <c r="AV34" s="904">
        <v>2.4162162162162164</v>
      </c>
      <c r="AX34" s="13" t="s">
        <v>843</v>
      </c>
      <c r="AY34" s="13" t="s">
        <v>87</v>
      </c>
      <c r="AZ34" s="903">
        <v>257</v>
      </c>
      <c r="BA34" s="903">
        <v>549</v>
      </c>
      <c r="BB34" s="904">
        <v>2.1361867704280155</v>
      </c>
      <c r="BD34" s="13" t="s">
        <v>844</v>
      </c>
      <c r="BE34" s="13" t="s">
        <v>358</v>
      </c>
      <c r="BF34" s="903">
        <v>180</v>
      </c>
      <c r="BG34" s="903">
        <v>400</v>
      </c>
      <c r="BH34" s="904">
        <v>2.2222222222222223</v>
      </c>
      <c r="BJ34" s="13" t="s">
        <v>845</v>
      </c>
      <c r="BK34" s="13" t="s">
        <v>359</v>
      </c>
      <c r="BL34" s="903">
        <v>74</v>
      </c>
      <c r="BM34" s="903">
        <v>264</v>
      </c>
      <c r="BN34" s="904">
        <v>3.5675675675675675</v>
      </c>
      <c r="BP34" s="13" t="s">
        <v>846</v>
      </c>
      <c r="BQ34" s="13" t="s">
        <v>53</v>
      </c>
      <c r="BR34" s="903">
        <v>81</v>
      </c>
      <c r="BS34" s="903">
        <v>223</v>
      </c>
      <c r="BT34" s="904">
        <v>2.7530864197530862</v>
      </c>
    </row>
    <row r="35" spans="2:72" x14ac:dyDescent="0.25">
      <c r="B35" s="13" t="s">
        <v>835</v>
      </c>
      <c r="C35" s="13" t="s">
        <v>79</v>
      </c>
      <c r="D35" s="903">
        <v>72</v>
      </c>
      <c r="E35" s="903">
        <v>176</v>
      </c>
      <c r="F35" s="904">
        <v>2.4444444444444446</v>
      </c>
      <c r="H35" s="72" t="s">
        <v>836</v>
      </c>
      <c r="I35" s="72" t="s">
        <v>359</v>
      </c>
      <c r="J35" s="908">
        <v>52.03921568627451</v>
      </c>
      <c r="K35" s="908">
        <v>173.11764705882354</v>
      </c>
      <c r="L35" s="904">
        <v>3.3266767143933684</v>
      </c>
      <c r="N35" s="13" t="s">
        <v>837</v>
      </c>
      <c r="O35" s="13" t="s">
        <v>65</v>
      </c>
      <c r="P35" s="903">
        <v>76</v>
      </c>
      <c r="Q35" s="903">
        <v>194</v>
      </c>
      <c r="R35" s="904">
        <v>2.5526315789473686</v>
      </c>
      <c r="T35" s="13" t="s">
        <v>838</v>
      </c>
      <c r="U35" s="13" t="s">
        <v>96</v>
      </c>
      <c r="V35" s="903">
        <v>59</v>
      </c>
      <c r="W35" s="903">
        <v>330</v>
      </c>
      <c r="X35" s="904">
        <v>5.593220338983051</v>
      </c>
      <c r="Z35" s="13" t="s">
        <v>839</v>
      </c>
      <c r="AA35" s="13" t="s">
        <v>93</v>
      </c>
      <c r="AB35" s="903">
        <v>324</v>
      </c>
      <c r="AC35" s="903">
        <v>535</v>
      </c>
      <c r="AD35" s="904">
        <v>1.6512345679012346</v>
      </c>
      <c r="AF35" s="13" t="s">
        <v>840</v>
      </c>
      <c r="AG35" s="13" t="s">
        <v>66</v>
      </c>
      <c r="AH35" s="903">
        <v>179</v>
      </c>
      <c r="AI35" s="903">
        <v>445</v>
      </c>
      <c r="AJ35" s="904">
        <v>2.4860335195530725</v>
      </c>
      <c r="AL35" s="13" t="s">
        <v>841</v>
      </c>
      <c r="AM35" s="13" t="s">
        <v>62</v>
      </c>
      <c r="AN35" s="903">
        <v>195</v>
      </c>
      <c r="AO35" s="903">
        <v>720</v>
      </c>
      <c r="AP35" s="904">
        <v>3.6923076923076925</v>
      </c>
      <c r="AR35" s="13" t="s">
        <v>842</v>
      </c>
      <c r="AS35" s="13" t="s">
        <v>97</v>
      </c>
      <c r="AT35" s="903">
        <v>252</v>
      </c>
      <c r="AU35" s="903">
        <v>802</v>
      </c>
      <c r="AV35" s="904">
        <v>3.1825396825396823</v>
      </c>
      <c r="AX35" s="13" t="s">
        <v>843</v>
      </c>
      <c r="AY35" s="13" t="s">
        <v>69</v>
      </c>
      <c r="AZ35" s="903">
        <v>300</v>
      </c>
      <c r="BA35" s="903">
        <v>534</v>
      </c>
      <c r="BB35" s="904">
        <v>1.78</v>
      </c>
      <c r="BD35" s="13" t="s">
        <v>844</v>
      </c>
      <c r="BE35" s="13" t="s">
        <v>360</v>
      </c>
      <c r="BF35" s="903">
        <v>132</v>
      </c>
      <c r="BG35" s="903">
        <v>342</v>
      </c>
      <c r="BH35" s="904">
        <v>2.5909090909090908</v>
      </c>
      <c r="BJ35" s="13" t="s">
        <v>845</v>
      </c>
      <c r="BK35" s="13" t="s">
        <v>62</v>
      </c>
      <c r="BL35" s="903">
        <v>32</v>
      </c>
      <c r="BM35" s="903">
        <v>232</v>
      </c>
      <c r="BN35" s="904">
        <v>7.25</v>
      </c>
      <c r="BP35" s="13" t="s">
        <v>846</v>
      </c>
      <c r="BQ35" s="13" t="s">
        <v>360</v>
      </c>
      <c r="BR35" s="903">
        <v>82</v>
      </c>
      <c r="BS35" s="903">
        <v>219</v>
      </c>
      <c r="BT35" s="904">
        <v>2.6707317073170733</v>
      </c>
    </row>
    <row r="36" spans="2:72" x14ac:dyDescent="0.25">
      <c r="B36" s="13" t="s">
        <v>835</v>
      </c>
      <c r="C36" s="13" t="s">
        <v>80</v>
      </c>
      <c r="D36" s="903">
        <v>43</v>
      </c>
      <c r="E36" s="903">
        <v>129</v>
      </c>
      <c r="F36" s="904">
        <v>3</v>
      </c>
      <c r="H36" s="72" t="s">
        <v>836</v>
      </c>
      <c r="I36" s="72" t="s">
        <v>86</v>
      </c>
      <c r="J36" s="908">
        <v>44</v>
      </c>
      <c r="K36" s="908">
        <v>165</v>
      </c>
      <c r="L36" s="904">
        <v>3.75</v>
      </c>
      <c r="N36" s="13" t="s">
        <v>837</v>
      </c>
      <c r="O36" s="13" t="s">
        <v>90</v>
      </c>
      <c r="P36" s="903">
        <v>35</v>
      </c>
      <c r="Q36" s="903">
        <v>185</v>
      </c>
      <c r="R36" s="904">
        <v>5.2857142857142856</v>
      </c>
      <c r="T36" s="13" t="s">
        <v>838</v>
      </c>
      <c r="U36" s="13" t="s">
        <v>62</v>
      </c>
      <c r="V36" s="903">
        <v>58</v>
      </c>
      <c r="W36" s="903">
        <v>272</v>
      </c>
      <c r="X36" s="904">
        <v>4.6896551724137927</v>
      </c>
      <c r="Z36" s="13" t="s">
        <v>839</v>
      </c>
      <c r="AA36" s="13" t="s">
        <v>358</v>
      </c>
      <c r="AB36" s="903">
        <v>204</v>
      </c>
      <c r="AC36" s="903">
        <v>518</v>
      </c>
      <c r="AD36" s="904">
        <v>2.5392156862745097</v>
      </c>
      <c r="AF36" s="13" t="s">
        <v>840</v>
      </c>
      <c r="AG36" s="13" t="s">
        <v>97</v>
      </c>
      <c r="AH36" s="903">
        <v>153</v>
      </c>
      <c r="AI36" s="903">
        <v>429</v>
      </c>
      <c r="AJ36" s="904">
        <v>2.8039215686274508</v>
      </c>
      <c r="AL36" s="13" t="s">
        <v>841</v>
      </c>
      <c r="AM36" s="13" t="s">
        <v>97</v>
      </c>
      <c r="AN36" s="903">
        <v>216</v>
      </c>
      <c r="AO36" s="903">
        <v>694</v>
      </c>
      <c r="AP36" s="904">
        <v>3.2129629629629628</v>
      </c>
      <c r="AR36" s="13" t="s">
        <v>842</v>
      </c>
      <c r="AS36" s="13" t="s">
        <v>72</v>
      </c>
      <c r="AT36" s="903">
        <v>139</v>
      </c>
      <c r="AU36" s="903">
        <v>777</v>
      </c>
      <c r="AV36" s="904">
        <v>5.5899280575539567</v>
      </c>
      <c r="AX36" s="13" t="s">
        <v>843</v>
      </c>
      <c r="AY36" s="13" t="s">
        <v>57</v>
      </c>
      <c r="AZ36" s="903">
        <v>122</v>
      </c>
      <c r="BA36" s="903">
        <v>387</v>
      </c>
      <c r="BB36" s="904">
        <v>3.1721311475409837</v>
      </c>
      <c r="BD36" s="13" t="s">
        <v>844</v>
      </c>
      <c r="BE36" s="13" t="s">
        <v>87</v>
      </c>
      <c r="BF36" s="903">
        <v>124</v>
      </c>
      <c r="BG36" s="903">
        <v>326</v>
      </c>
      <c r="BH36" s="904">
        <v>2.629032258064516</v>
      </c>
      <c r="BJ36" s="13" t="s">
        <v>845</v>
      </c>
      <c r="BK36" s="13" t="s">
        <v>65</v>
      </c>
      <c r="BL36" s="903">
        <v>55</v>
      </c>
      <c r="BM36" s="903">
        <v>214</v>
      </c>
      <c r="BN36" s="904">
        <v>3.8909090909090911</v>
      </c>
      <c r="BP36" s="13" t="s">
        <v>846</v>
      </c>
      <c r="BQ36" s="13" t="s">
        <v>359</v>
      </c>
      <c r="BR36" s="903">
        <v>41</v>
      </c>
      <c r="BS36" s="903">
        <v>181</v>
      </c>
      <c r="BT36" s="904">
        <v>4.4146341463414638</v>
      </c>
    </row>
    <row r="37" spans="2:72" x14ac:dyDescent="0.25">
      <c r="B37" s="13" t="s">
        <v>835</v>
      </c>
      <c r="C37" s="13" t="s">
        <v>95</v>
      </c>
      <c r="D37" s="903">
        <v>30</v>
      </c>
      <c r="E37" s="903">
        <v>102</v>
      </c>
      <c r="F37" s="904">
        <v>3.4</v>
      </c>
      <c r="H37" s="72" t="s">
        <v>836</v>
      </c>
      <c r="I37" s="72" t="s">
        <v>93</v>
      </c>
      <c r="J37" s="908">
        <v>52</v>
      </c>
      <c r="K37" s="908">
        <v>162</v>
      </c>
      <c r="L37" s="904">
        <v>3.1153846153846154</v>
      </c>
      <c r="N37" s="13" t="s">
        <v>837</v>
      </c>
      <c r="O37" s="13" t="s">
        <v>53</v>
      </c>
      <c r="P37" s="903">
        <v>98.058823529411754</v>
      </c>
      <c r="Q37" s="903">
        <v>175.11764705882354</v>
      </c>
      <c r="R37" s="904">
        <v>1.7858428314337136</v>
      </c>
      <c r="T37" s="13" t="s">
        <v>838</v>
      </c>
      <c r="U37" s="13" t="s">
        <v>59</v>
      </c>
      <c r="V37" s="903">
        <v>45</v>
      </c>
      <c r="W37" s="903">
        <v>261</v>
      </c>
      <c r="X37" s="904">
        <v>5.8</v>
      </c>
      <c r="Z37" s="13" t="s">
        <v>839</v>
      </c>
      <c r="AA37" s="13" t="s">
        <v>87</v>
      </c>
      <c r="AB37" s="903">
        <v>205</v>
      </c>
      <c r="AC37" s="903">
        <v>487</v>
      </c>
      <c r="AD37" s="904">
        <v>2.3756097560975609</v>
      </c>
      <c r="AF37" s="13" t="s">
        <v>840</v>
      </c>
      <c r="AG37" s="13" t="s">
        <v>96</v>
      </c>
      <c r="AH37" s="903">
        <v>101</v>
      </c>
      <c r="AI37" s="903">
        <v>364</v>
      </c>
      <c r="AJ37" s="904">
        <v>3.6039603960396041</v>
      </c>
      <c r="AL37" s="13" t="s">
        <v>841</v>
      </c>
      <c r="AM37" s="13" t="s">
        <v>87</v>
      </c>
      <c r="AN37" s="903">
        <v>218</v>
      </c>
      <c r="AO37" s="903">
        <v>601</v>
      </c>
      <c r="AP37" s="904">
        <v>2.7568807339449539</v>
      </c>
      <c r="AR37" s="13" t="s">
        <v>842</v>
      </c>
      <c r="AS37" s="13" t="s">
        <v>86</v>
      </c>
      <c r="AT37" s="903">
        <v>100</v>
      </c>
      <c r="AU37" s="903">
        <v>599</v>
      </c>
      <c r="AV37" s="904">
        <v>5.99</v>
      </c>
      <c r="AX37" s="13" t="s">
        <v>843</v>
      </c>
      <c r="AY37" s="13" t="s">
        <v>360</v>
      </c>
      <c r="AZ37" s="903">
        <v>216</v>
      </c>
      <c r="BA37" s="903">
        <v>378</v>
      </c>
      <c r="BB37" s="904">
        <v>1.75</v>
      </c>
      <c r="BD37" s="13" t="s">
        <v>844</v>
      </c>
      <c r="BE37" s="13" t="s">
        <v>62</v>
      </c>
      <c r="BF37" s="903">
        <v>76</v>
      </c>
      <c r="BG37" s="903">
        <v>292</v>
      </c>
      <c r="BH37" s="904">
        <v>3.8421052631578947</v>
      </c>
      <c r="BJ37" s="13" t="s">
        <v>845</v>
      </c>
      <c r="BK37" s="13" t="s">
        <v>59</v>
      </c>
      <c r="BL37" s="903">
        <v>69</v>
      </c>
      <c r="BM37" s="903">
        <v>196</v>
      </c>
      <c r="BN37" s="904">
        <v>2.8405797101449277</v>
      </c>
      <c r="BP37" s="13" t="s">
        <v>846</v>
      </c>
      <c r="BQ37" s="13" t="s">
        <v>96</v>
      </c>
      <c r="BR37" s="903">
        <v>37</v>
      </c>
      <c r="BS37" s="903">
        <v>163</v>
      </c>
      <c r="BT37" s="904">
        <v>4.4054054054054053</v>
      </c>
    </row>
    <row r="38" spans="2:72" x14ac:dyDescent="0.25">
      <c r="B38" s="13" t="s">
        <v>835</v>
      </c>
      <c r="C38" s="13" t="s">
        <v>58</v>
      </c>
      <c r="D38" s="903">
        <v>27</v>
      </c>
      <c r="E38" s="903">
        <v>102</v>
      </c>
      <c r="F38" s="904">
        <v>3.7777777777777777</v>
      </c>
      <c r="H38" s="72" t="s">
        <v>836</v>
      </c>
      <c r="I38" s="72" t="s">
        <v>74</v>
      </c>
      <c r="J38" s="908">
        <v>36</v>
      </c>
      <c r="K38" s="908">
        <v>161</v>
      </c>
      <c r="L38" s="904">
        <v>4.4722222222222223</v>
      </c>
      <c r="N38" s="13" t="s">
        <v>837</v>
      </c>
      <c r="O38" s="13" t="s">
        <v>86</v>
      </c>
      <c r="P38" s="903">
        <v>55.019607843137251</v>
      </c>
      <c r="Q38" s="903">
        <v>160.0392156862745</v>
      </c>
      <c r="R38" s="904">
        <v>2.9087669280114041</v>
      </c>
      <c r="T38" s="13" t="s">
        <v>838</v>
      </c>
      <c r="U38" s="13" t="s">
        <v>65</v>
      </c>
      <c r="V38" s="903">
        <v>62</v>
      </c>
      <c r="W38" s="903">
        <v>254</v>
      </c>
      <c r="X38" s="904">
        <v>4.096774193548387</v>
      </c>
      <c r="Z38" s="13" t="s">
        <v>839</v>
      </c>
      <c r="AA38" s="13" t="s">
        <v>59</v>
      </c>
      <c r="AB38" s="903">
        <v>160.34782608695653</v>
      </c>
      <c r="AC38" s="903">
        <v>486.3478260869565</v>
      </c>
      <c r="AD38" s="904">
        <v>3.0330802603036875</v>
      </c>
      <c r="AF38" s="13" t="s">
        <v>840</v>
      </c>
      <c r="AG38" s="13" t="s">
        <v>360</v>
      </c>
      <c r="AH38" s="903">
        <v>105</v>
      </c>
      <c r="AI38" s="903">
        <v>349</v>
      </c>
      <c r="AJ38" s="904">
        <v>3.323809523809524</v>
      </c>
      <c r="AL38" s="13" t="s">
        <v>841</v>
      </c>
      <c r="AM38" s="13" t="s">
        <v>360</v>
      </c>
      <c r="AN38" s="903">
        <v>231</v>
      </c>
      <c r="AO38" s="903">
        <v>556</v>
      </c>
      <c r="AP38" s="904">
        <v>2.4069264069264071</v>
      </c>
      <c r="AR38" s="13" t="s">
        <v>842</v>
      </c>
      <c r="AS38" s="13" t="s">
        <v>87</v>
      </c>
      <c r="AT38" s="903">
        <v>216</v>
      </c>
      <c r="AU38" s="903">
        <v>583</v>
      </c>
      <c r="AV38" s="904">
        <v>2.699074074074074</v>
      </c>
      <c r="AX38" s="13" t="s">
        <v>843</v>
      </c>
      <c r="AY38" s="13" t="s">
        <v>93</v>
      </c>
      <c r="AZ38" s="903">
        <v>252</v>
      </c>
      <c r="BA38" s="903">
        <v>304</v>
      </c>
      <c r="BB38" s="904">
        <v>1.2063492063492063</v>
      </c>
      <c r="BD38" s="13" t="s">
        <v>844</v>
      </c>
      <c r="BE38" s="13" t="s">
        <v>97</v>
      </c>
      <c r="BF38" s="903">
        <v>109</v>
      </c>
      <c r="BG38" s="903">
        <v>281</v>
      </c>
      <c r="BH38" s="904">
        <v>2.5779816513761467</v>
      </c>
      <c r="BJ38" s="13" t="s">
        <v>845</v>
      </c>
      <c r="BK38" s="13" t="s">
        <v>80</v>
      </c>
      <c r="BL38" s="903">
        <v>85</v>
      </c>
      <c r="BM38" s="903">
        <v>182</v>
      </c>
      <c r="BN38" s="904">
        <v>2.1411764705882352</v>
      </c>
      <c r="BP38" s="13" t="s">
        <v>846</v>
      </c>
      <c r="BQ38" s="13" t="s">
        <v>95</v>
      </c>
      <c r="BR38" s="903">
        <v>25</v>
      </c>
      <c r="BS38" s="903">
        <v>155</v>
      </c>
      <c r="BT38" s="904">
        <v>6.2</v>
      </c>
    </row>
    <row r="39" spans="2:72" x14ac:dyDescent="0.25">
      <c r="B39" s="13" t="s">
        <v>835</v>
      </c>
      <c r="C39" s="13" t="s">
        <v>96</v>
      </c>
      <c r="D39" s="903">
        <v>41</v>
      </c>
      <c r="E39" s="903">
        <v>97</v>
      </c>
      <c r="F39" s="904">
        <v>2.3658536585365852</v>
      </c>
      <c r="H39" s="72" t="s">
        <v>836</v>
      </c>
      <c r="I39" s="72" t="s">
        <v>62</v>
      </c>
      <c r="J39" s="908">
        <v>50.078431372549019</v>
      </c>
      <c r="K39" s="908">
        <v>152.11764705882354</v>
      </c>
      <c r="L39" s="904">
        <v>3.0375880971025842</v>
      </c>
      <c r="N39" s="13" t="s">
        <v>837</v>
      </c>
      <c r="O39" s="13" t="s">
        <v>56</v>
      </c>
      <c r="P39" s="903">
        <v>25</v>
      </c>
      <c r="Q39" s="903">
        <v>138</v>
      </c>
      <c r="R39" s="904">
        <v>5.52</v>
      </c>
      <c r="T39" s="13" t="s">
        <v>838</v>
      </c>
      <c r="U39" s="13" t="s">
        <v>93</v>
      </c>
      <c r="V39" s="903">
        <v>164</v>
      </c>
      <c r="W39" s="903">
        <v>230</v>
      </c>
      <c r="X39" s="904">
        <v>1.4024390243902438</v>
      </c>
      <c r="Z39" s="13" t="s">
        <v>839</v>
      </c>
      <c r="AA39" s="13" t="s">
        <v>80</v>
      </c>
      <c r="AB39" s="903">
        <v>192</v>
      </c>
      <c r="AC39" s="903">
        <v>475</v>
      </c>
      <c r="AD39" s="904">
        <v>2.4739583333333335</v>
      </c>
      <c r="AF39" s="13" t="s">
        <v>840</v>
      </c>
      <c r="AG39" s="13" t="s">
        <v>358</v>
      </c>
      <c r="AH39" s="903">
        <v>121</v>
      </c>
      <c r="AI39" s="903">
        <v>331</v>
      </c>
      <c r="AJ39" s="904">
        <v>2.7355371900826446</v>
      </c>
      <c r="AL39" s="13" t="s">
        <v>841</v>
      </c>
      <c r="AM39" s="13" t="s">
        <v>74</v>
      </c>
      <c r="AN39" s="903">
        <v>104</v>
      </c>
      <c r="AO39" s="903">
        <v>487</v>
      </c>
      <c r="AP39" s="904">
        <v>4.6826923076923075</v>
      </c>
      <c r="AR39" s="13" t="s">
        <v>842</v>
      </c>
      <c r="AS39" s="13" t="s">
        <v>74</v>
      </c>
      <c r="AT39" s="903">
        <v>75</v>
      </c>
      <c r="AU39" s="903">
        <v>454</v>
      </c>
      <c r="AV39" s="904">
        <v>6.0533333333333337</v>
      </c>
      <c r="AX39" s="13" t="s">
        <v>843</v>
      </c>
      <c r="AY39" s="13" t="s">
        <v>86</v>
      </c>
      <c r="AZ39" s="903">
        <v>81</v>
      </c>
      <c r="BA39" s="903">
        <v>277</v>
      </c>
      <c r="BB39" s="904">
        <v>3.4197530864197532</v>
      </c>
      <c r="BD39" s="13" t="s">
        <v>844</v>
      </c>
      <c r="BE39" s="13" t="s">
        <v>359</v>
      </c>
      <c r="BF39" s="903">
        <v>78</v>
      </c>
      <c r="BG39" s="903">
        <v>244</v>
      </c>
      <c r="BH39" s="904">
        <v>3.1282051282051282</v>
      </c>
      <c r="BJ39" s="13" t="s">
        <v>845</v>
      </c>
      <c r="BK39" s="13" t="s">
        <v>66</v>
      </c>
      <c r="BL39" s="903">
        <v>47</v>
      </c>
      <c r="BM39" s="903">
        <v>165</v>
      </c>
      <c r="BN39" s="904">
        <v>3.5106382978723403</v>
      </c>
      <c r="BP39" s="13" t="s">
        <v>846</v>
      </c>
      <c r="BQ39" s="13" t="s">
        <v>80</v>
      </c>
      <c r="BR39" s="903">
        <v>59</v>
      </c>
      <c r="BS39" s="903">
        <v>147</v>
      </c>
      <c r="BT39" s="904">
        <v>2.4915254237288136</v>
      </c>
    </row>
    <row r="40" spans="2:72" x14ac:dyDescent="0.25">
      <c r="B40" s="13" t="s">
        <v>835</v>
      </c>
      <c r="C40" s="13" t="s">
        <v>90</v>
      </c>
      <c r="D40" s="903">
        <v>27</v>
      </c>
      <c r="E40" s="903">
        <v>93</v>
      </c>
      <c r="F40" s="904">
        <v>3.4444444444444446</v>
      </c>
      <c r="H40" s="72" t="s">
        <v>836</v>
      </c>
      <c r="I40" s="72" t="s">
        <v>59</v>
      </c>
      <c r="J40" s="908">
        <v>31</v>
      </c>
      <c r="K40" s="908">
        <v>140</v>
      </c>
      <c r="L40" s="904">
        <v>4.5161290322580649</v>
      </c>
      <c r="N40" s="13" t="s">
        <v>837</v>
      </c>
      <c r="O40" s="13" t="s">
        <v>62</v>
      </c>
      <c r="P40" s="903">
        <v>41.04</v>
      </c>
      <c r="Q40" s="903">
        <v>131.24</v>
      </c>
      <c r="R40" s="904">
        <v>3.1978557504873297</v>
      </c>
      <c r="T40" s="13" t="s">
        <v>838</v>
      </c>
      <c r="U40" s="13" t="s">
        <v>74</v>
      </c>
      <c r="V40" s="903">
        <v>55</v>
      </c>
      <c r="W40" s="903">
        <v>223</v>
      </c>
      <c r="X40" s="904">
        <v>4.0545454545454547</v>
      </c>
      <c r="Z40" s="13" t="s">
        <v>839</v>
      </c>
      <c r="AA40" s="13" t="s">
        <v>96</v>
      </c>
      <c r="AB40" s="903">
        <v>129</v>
      </c>
      <c r="AC40" s="903">
        <v>445</v>
      </c>
      <c r="AD40" s="904">
        <v>3.4496124031007751</v>
      </c>
      <c r="AF40" s="13" t="s">
        <v>840</v>
      </c>
      <c r="AG40" s="13" t="s">
        <v>93</v>
      </c>
      <c r="AH40" s="903">
        <v>232</v>
      </c>
      <c r="AI40" s="903">
        <v>330</v>
      </c>
      <c r="AJ40" s="904">
        <v>1.4224137931034482</v>
      </c>
      <c r="AL40" s="13" t="s">
        <v>841</v>
      </c>
      <c r="AM40" s="13" t="s">
        <v>92</v>
      </c>
      <c r="AN40" s="903">
        <v>201</v>
      </c>
      <c r="AO40" s="903">
        <v>464</v>
      </c>
      <c r="AP40" s="904">
        <v>2.3084577114427862</v>
      </c>
      <c r="AR40" s="13" t="s">
        <v>842</v>
      </c>
      <c r="AS40" s="13" t="s">
        <v>360</v>
      </c>
      <c r="AT40" s="903">
        <v>230</v>
      </c>
      <c r="AU40" s="903">
        <v>435</v>
      </c>
      <c r="AV40" s="904">
        <v>1.8913043478260869</v>
      </c>
      <c r="AX40" s="13" t="s">
        <v>843</v>
      </c>
      <c r="AY40" s="13" t="s">
        <v>59</v>
      </c>
      <c r="AZ40" s="903">
        <v>112</v>
      </c>
      <c r="BA40" s="903">
        <v>269</v>
      </c>
      <c r="BB40" s="904">
        <v>2.4017857142857144</v>
      </c>
      <c r="BD40" s="13" t="s">
        <v>844</v>
      </c>
      <c r="BE40" s="13" t="s">
        <v>66</v>
      </c>
      <c r="BF40" s="903">
        <v>48</v>
      </c>
      <c r="BG40" s="903">
        <v>220</v>
      </c>
      <c r="BH40" s="904">
        <v>4.583333333333333</v>
      </c>
      <c r="BJ40" s="13" t="s">
        <v>845</v>
      </c>
      <c r="BK40" s="13" t="s">
        <v>74</v>
      </c>
      <c r="BL40" s="903">
        <v>34</v>
      </c>
      <c r="BM40" s="903">
        <v>152</v>
      </c>
      <c r="BN40" s="904">
        <v>4.4705882352941178</v>
      </c>
      <c r="BP40" s="13" t="s">
        <v>846</v>
      </c>
      <c r="BQ40" s="13" t="s">
        <v>66</v>
      </c>
      <c r="BR40" s="903">
        <v>26</v>
      </c>
      <c r="BS40" s="903">
        <v>137</v>
      </c>
      <c r="BT40" s="904">
        <v>5.2692307692307692</v>
      </c>
    </row>
    <row r="41" spans="2:72" x14ac:dyDescent="0.25">
      <c r="B41" s="13" t="s">
        <v>835</v>
      </c>
      <c r="C41" s="13" t="s">
        <v>359</v>
      </c>
      <c r="D41" s="903">
        <v>40</v>
      </c>
      <c r="E41" s="903">
        <v>92</v>
      </c>
      <c r="F41" s="904">
        <v>2.2999999999999998</v>
      </c>
      <c r="H41" s="72" t="s">
        <v>836</v>
      </c>
      <c r="I41" s="72" t="s">
        <v>87</v>
      </c>
      <c r="J41" s="908">
        <v>42.2156862745098</v>
      </c>
      <c r="K41" s="908">
        <v>112.41176470588231</v>
      </c>
      <c r="L41" s="904">
        <v>2.6627960984672541</v>
      </c>
      <c r="N41" s="13" t="s">
        <v>837</v>
      </c>
      <c r="O41" s="13" t="s">
        <v>59</v>
      </c>
      <c r="P41" s="903">
        <v>44.026666666666671</v>
      </c>
      <c r="Q41" s="903">
        <v>125.1333333333333</v>
      </c>
      <c r="R41" s="904">
        <v>2.8422168382798292</v>
      </c>
      <c r="T41" s="13" t="s">
        <v>838</v>
      </c>
      <c r="U41" s="13" t="s">
        <v>86</v>
      </c>
      <c r="V41" s="903">
        <v>71</v>
      </c>
      <c r="W41" s="903">
        <v>209</v>
      </c>
      <c r="X41" s="904">
        <v>2.943661971830986</v>
      </c>
      <c r="Z41" s="13" t="s">
        <v>839</v>
      </c>
      <c r="AA41" s="13" t="s">
        <v>58</v>
      </c>
      <c r="AB41" s="903">
        <v>197</v>
      </c>
      <c r="AC41" s="903">
        <v>382</v>
      </c>
      <c r="AD41" s="904">
        <v>1.9390862944162437</v>
      </c>
      <c r="AF41" s="13" t="s">
        <v>840</v>
      </c>
      <c r="AG41" s="13" t="s">
        <v>59</v>
      </c>
      <c r="AH41" s="903">
        <v>164</v>
      </c>
      <c r="AI41" s="903">
        <v>321</v>
      </c>
      <c r="AJ41" s="904">
        <v>1.9573170731707317</v>
      </c>
      <c r="AL41" s="13" t="s">
        <v>841</v>
      </c>
      <c r="AM41" s="13" t="s">
        <v>66</v>
      </c>
      <c r="AN41" s="903">
        <v>218</v>
      </c>
      <c r="AO41" s="903">
        <v>423</v>
      </c>
      <c r="AP41" s="904">
        <v>1.9403669724770642</v>
      </c>
      <c r="AR41" s="13" t="s">
        <v>842</v>
      </c>
      <c r="AS41" s="13" t="s">
        <v>62</v>
      </c>
      <c r="AT41" s="903">
        <v>115</v>
      </c>
      <c r="AU41" s="903">
        <v>374</v>
      </c>
      <c r="AV41" s="904">
        <v>3.2521739130434781</v>
      </c>
      <c r="AX41" s="13" t="s">
        <v>843</v>
      </c>
      <c r="AY41" s="13" t="s">
        <v>359</v>
      </c>
      <c r="AZ41" s="903">
        <v>101</v>
      </c>
      <c r="BA41" s="903">
        <v>259</v>
      </c>
      <c r="BB41" s="904">
        <v>2.5643564356435644</v>
      </c>
      <c r="BD41" s="13" t="s">
        <v>844</v>
      </c>
      <c r="BE41" s="13" t="s">
        <v>59</v>
      </c>
      <c r="BF41" s="903">
        <v>62</v>
      </c>
      <c r="BG41" s="903">
        <v>212</v>
      </c>
      <c r="BH41" s="904">
        <v>3.4193548387096775</v>
      </c>
      <c r="BJ41" s="13" t="s">
        <v>845</v>
      </c>
      <c r="BK41" s="13" t="s">
        <v>86</v>
      </c>
      <c r="BL41" s="903">
        <v>26</v>
      </c>
      <c r="BM41" s="903">
        <v>131</v>
      </c>
      <c r="BN41" s="904">
        <v>5.0384615384615383</v>
      </c>
      <c r="BP41" s="13" t="s">
        <v>846</v>
      </c>
      <c r="BQ41" s="13" t="s">
        <v>87</v>
      </c>
      <c r="BR41" s="903">
        <v>50</v>
      </c>
      <c r="BS41" s="903">
        <v>113</v>
      </c>
      <c r="BT41" s="904">
        <v>2.2599999999999998</v>
      </c>
    </row>
    <row r="42" spans="2:72" x14ac:dyDescent="0.25">
      <c r="B42" s="13" t="s">
        <v>835</v>
      </c>
      <c r="C42" s="13" t="s">
        <v>57</v>
      </c>
      <c r="D42" s="903">
        <v>27</v>
      </c>
      <c r="E42" s="903">
        <v>90</v>
      </c>
      <c r="F42" s="904">
        <v>3.3333333333333335</v>
      </c>
      <c r="H42" s="72" t="s">
        <v>836</v>
      </c>
      <c r="I42" s="72" t="s">
        <v>57</v>
      </c>
      <c r="J42" s="908">
        <v>53.019607843137251</v>
      </c>
      <c r="K42" s="908">
        <v>107.05882352941175</v>
      </c>
      <c r="L42" s="904">
        <v>2.0192307692307692</v>
      </c>
      <c r="N42" s="13" t="s">
        <v>837</v>
      </c>
      <c r="O42" s="13" t="s">
        <v>96</v>
      </c>
      <c r="P42" s="903">
        <v>42.16392156862743</v>
      </c>
      <c r="Q42" s="903">
        <v>118.49098039215691</v>
      </c>
      <c r="R42" s="904">
        <v>2.8102457262969947</v>
      </c>
      <c r="T42" s="13" t="s">
        <v>838</v>
      </c>
      <c r="U42" s="13" t="s">
        <v>57</v>
      </c>
      <c r="V42" s="903">
        <v>94</v>
      </c>
      <c r="W42" s="903">
        <v>193</v>
      </c>
      <c r="X42" s="904">
        <v>2.0531914893617023</v>
      </c>
      <c r="Z42" s="13" t="s">
        <v>839</v>
      </c>
      <c r="AA42" s="13" t="s">
        <v>57</v>
      </c>
      <c r="AB42" s="903">
        <v>115</v>
      </c>
      <c r="AC42" s="903">
        <v>323</v>
      </c>
      <c r="AD42" s="904">
        <v>2.8086956521739133</v>
      </c>
      <c r="AF42" s="13" t="s">
        <v>840</v>
      </c>
      <c r="AG42" s="13" t="s">
        <v>62</v>
      </c>
      <c r="AH42" s="903">
        <v>81</v>
      </c>
      <c r="AI42" s="903">
        <v>281</v>
      </c>
      <c r="AJ42" s="904">
        <v>3.4691358024691357</v>
      </c>
      <c r="AL42" s="13" t="s">
        <v>841</v>
      </c>
      <c r="AM42" s="13" t="s">
        <v>59</v>
      </c>
      <c r="AN42" s="903">
        <v>164</v>
      </c>
      <c r="AO42" s="903">
        <v>407</v>
      </c>
      <c r="AP42" s="904">
        <v>2.4817073170731709</v>
      </c>
      <c r="AR42" s="13" t="s">
        <v>842</v>
      </c>
      <c r="AS42" s="13" t="s">
        <v>93</v>
      </c>
      <c r="AT42" s="903">
        <v>243</v>
      </c>
      <c r="AU42" s="903">
        <v>320</v>
      </c>
      <c r="AV42" s="904">
        <v>1.3168724279835391</v>
      </c>
      <c r="AX42" s="13" t="s">
        <v>843</v>
      </c>
      <c r="AY42" s="13" t="s">
        <v>66</v>
      </c>
      <c r="AZ42" s="903">
        <v>73</v>
      </c>
      <c r="BA42" s="903">
        <v>239</v>
      </c>
      <c r="BB42" s="904">
        <v>3.2739726027397262</v>
      </c>
      <c r="BD42" s="13" t="s">
        <v>844</v>
      </c>
      <c r="BE42" s="13" t="s">
        <v>86</v>
      </c>
      <c r="BF42" s="903">
        <v>52</v>
      </c>
      <c r="BG42" s="903">
        <v>205</v>
      </c>
      <c r="BH42" s="904">
        <v>3.9423076923076925</v>
      </c>
      <c r="BJ42" s="13" t="s">
        <v>845</v>
      </c>
      <c r="BK42" s="13" t="s">
        <v>58</v>
      </c>
      <c r="BL42" s="903">
        <v>27</v>
      </c>
      <c r="BM42" s="903">
        <v>127</v>
      </c>
      <c r="BN42" s="904">
        <v>4.7037037037037033</v>
      </c>
      <c r="BP42" s="13" t="s">
        <v>846</v>
      </c>
      <c r="BQ42" s="13" t="s">
        <v>58</v>
      </c>
      <c r="BR42" s="903">
        <v>19</v>
      </c>
      <c r="BS42" s="903">
        <v>112</v>
      </c>
      <c r="BT42" s="904">
        <v>5.8947368421052628</v>
      </c>
    </row>
    <row r="43" spans="2:72" x14ac:dyDescent="0.25">
      <c r="B43" s="13" t="s">
        <v>835</v>
      </c>
      <c r="C43" s="13" t="s">
        <v>91</v>
      </c>
      <c r="D43" s="903">
        <v>22.15</v>
      </c>
      <c r="E43" s="903">
        <v>85.05</v>
      </c>
      <c r="F43" s="904">
        <v>3.8397291196388261</v>
      </c>
      <c r="H43" s="72" t="s">
        <v>836</v>
      </c>
      <c r="I43" s="72" t="s">
        <v>90</v>
      </c>
      <c r="J43" s="908">
        <v>23</v>
      </c>
      <c r="K43" s="908">
        <v>105</v>
      </c>
      <c r="L43" s="904">
        <v>4.5652173913043477</v>
      </c>
      <c r="N43" s="13" t="s">
        <v>837</v>
      </c>
      <c r="O43" s="13" t="s">
        <v>74</v>
      </c>
      <c r="P43" s="903">
        <v>64.019607843137251</v>
      </c>
      <c r="Q43" s="903">
        <v>113.01960784313725</v>
      </c>
      <c r="R43" s="904">
        <v>1.7653905053598775</v>
      </c>
      <c r="T43" s="13" t="s">
        <v>838</v>
      </c>
      <c r="U43" s="13" t="s">
        <v>87</v>
      </c>
      <c r="V43" s="903">
        <v>72</v>
      </c>
      <c r="W43" s="903">
        <v>178</v>
      </c>
      <c r="X43" s="904">
        <v>2.4722222222222223</v>
      </c>
      <c r="Z43" s="13" t="s">
        <v>839</v>
      </c>
      <c r="AA43" s="13" t="s">
        <v>72</v>
      </c>
      <c r="AB43" s="903">
        <v>97</v>
      </c>
      <c r="AC43" s="903">
        <v>264</v>
      </c>
      <c r="AD43" s="904">
        <v>2.7216494845360826</v>
      </c>
      <c r="AF43" s="13" t="s">
        <v>840</v>
      </c>
      <c r="AG43" s="13" t="s">
        <v>74</v>
      </c>
      <c r="AH43" s="903">
        <v>55</v>
      </c>
      <c r="AI43" s="903">
        <v>255</v>
      </c>
      <c r="AJ43" s="904">
        <v>4.6363636363636367</v>
      </c>
      <c r="AL43" s="13" t="s">
        <v>841</v>
      </c>
      <c r="AM43" s="13" t="s">
        <v>72</v>
      </c>
      <c r="AN43" s="903">
        <v>207</v>
      </c>
      <c r="AO43" s="903">
        <v>340</v>
      </c>
      <c r="AP43" s="904">
        <v>1.642512077294686</v>
      </c>
      <c r="AR43" s="13" t="s">
        <v>842</v>
      </c>
      <c r="AS43" s="13" t="s">
        <v>66</v>
      </c>
      <c r="AT43" s="903">
        <v>127</v>
      </c>
      <c r="AU43" s="903">
        <v>269</v>
      </c>
      <c r="AV43" s="904">
        <v>2.1181102362204722</v>
      </c>
      <c r="AX43" s="13" t="s">
        <v>843</v>
      </c>
      <c r="AY43" s="13" t="s">
        <v>62</v>
      </c>
      <c r="AZ43" s="903">
        <v>113</v>
      </c>
      <c r="BA43" s="903">
        <v>203</v>
      </c>
      <c r="BB43" s="904">
        <v>1.7964601769911503</v>
      </c>
      <c r="BD43" s="13" t="s">
        <v>844</v>
      </c>
      <c r="BE43" s="13" t="s">
        <v>57</v>
      </c>
      <c r="BF43" s="903">
        <v>70</v>
      </c>
      <c r="BG43" s="903">
        <v>202</v>
      </c>
      <c r="BH43" s="904">
        <v>2.8857142857142857</v>
      </c>
      <c r="BJ43" s="13" t="s">
        <v>845</v>
      </c>
      <c r="BK43" s="13" t="s">
        <v>93</v>
      </c>
      <c r="BL43" s="903">
        <v>102</v>
      </c>
      <c r="BM43" s="903">
        <v>123</v>
      </c>
      <c r="BN43" s="904">
        <v>1.2058823529411764</v>
      </c>
      <c r="BP43" s="13" t="s">
        <v>846</v>
      </c>
      <c r="BQ43" s="13" t="s">
        <v>62</v>
      </c>
      <c r="BR43" s="903">
        <v>38</v>
      </c>
      <c r="BS43" s="903">
        <v>105</v>
      </c>
      <c r="BT43" s="904">
        <v>2.763157894736842</v>
      </c>
    </row>
    <row r="44" spans="2:72" x14ac:dyDescent="0.25">
      <c r="B44" s="13" t="s">
        <v>835</v>
      </c>
      <c r="C44" s="13" t="s">
        <v>74</v>
      </c>
      <c r="D44" s="903">
        <v>26</v>
      </c>
      <c r="E44" s="903">
        <v>78</v>
      </c>
      <c r="F44" s="904">
        <v>3</v>
      </c>
      <c r="H44" s="72" t="s">
        <v>836</v>
      </c>
      <c r="I44" s="72" t="s">
        <v>96</v>
      </c>
      <c r="J44" s="908">
        <v>40.03921568627451</v>
      </c>
      <c r="K44" s="908">
        <v>97.156862745098039</v>
      </c>
      <c r="L44" s="904">
        <v>2.4265426052889323</v>
      </c>
      <c r="N44" s="13" t="s">
        <v>837</v>
      </c>
      <c r="O44" s="13" t="s">
        <v>72</v>
      </c>
      <c r="P44" s="903">
        <v>59</v>
      </c>
      <c r="Q44" s="903">
        <v>110</v>
      </c>
      <c r="R44" s="904">
        <v>1.8644067796610169</v>
      </c>
      <c r="T44" s="13" t="s">
        <v>838</v>
      </c>
      <c r="U44" s="13" t="s">
        <v>88</v>
      </c>
      <c r="V44" s="903">
        <v>56</v>
      </c>
      <c r="W44" s="903">
        <v>164</v>
      </c>
      <c r="X44" s="904">
        <v>2.9285714285714284</v>
      </c>
      <c r="Z44" s="13" t="s">
        <v>839</v>
      </c>
      <c r="AA44" s="13" t="s">
        <v>359</v>
      </c>
      <c r="AB44" s="903">
        <v>68</v>
      </c>
      <c r="AC44" s="903">
        <v>204</v>
      </c>
      <c r="AD44" s="904">
        <v>3</v>
      </c>
      <c r="AF44" s="13" t="s">
        <v>840</v>
      </c>
      <c r="AG44" s="13" t="s">
        <v>72</v>
      </c>
      <c r="AH44" s="903">
        <v>81</v>
      </c>
      <c r="AI44" s="903">
        <v>240</v>
      </c>
      <c r="AJ44" s="904">
        <v>2.9629629629629628</v>
      </c>
      <c r="AL44" s="13" t="s">
        <v>841</v>
      </c>
      <c r="AM44" s="13" t="s">
        <v>65</v>
      </c>
      <c r="AN44" s="903">
        <v>165</v>
      </c>
      <c r="AO44" s="903">
        <v>326</v>
      </c>
      <c r="AP44" s="904">
        <v>1.9757575757575758</v>
      </c>
      <c r="AR44" s="13" t="s">
        <v>842</v>
      </c>
      <c r="AS44" s="13" t="s">
        <v>96</v>
      </c>
      <c r="AT44" s="903">
        <v>99</v>
      </c>
      <c r="AU44" s="903">
        <v>259</v>
      </c>
      <c r="AV44" s="904">
        <v>2.6161616161616164</v>
      </c>
      <c r="AX44" s="13" t="s">
        <v>843</v>
      </c>
      <c r="AY44" s="13" t="s">
        <v>74</v>
      </c>
      <c r="AZ44" s="903">
        <v>65</v>
      </c>
      <c r="BA44" s="903">
        <v>137</v>
      </c>
      <c r="BB44" s="904">
        <v>2.1076923076923078</v>
      </c>
      <c r="BD44" s="13" t="s">
        <v>844</v>
      </c>
      <c r="BE44" s="13" t="s">
        <v>93</v>
      </c>
      <c r="BF44" s="903">
        <v>125</v>
      </c>
      <c r="BG44" s="903">
        <v>199</v>
      </c>
      <c r="BH44" s="904">
        <v>1.5920000000000001</v>
      </c>
      <c r="BJ44" s="13" t="s">
        <v>845</v>
      </c>
      <c r="BK44" s="13" t="s">
        <v>57</v>
      </c>
      <c r="BL44" s="903">
        <v>49</v>
      </c>
      <c r="BM44" s="903">
        <v>119</v>
      </c>
      <c r="BN44" s="904">
        <v>2.4285714285714284</v>
      </c>
      <c r="BP44" s="13" t="s">
        <v>846</v>
      </c>
      <c r="BQ44" s="13" t="s">
        <v>65</v>
      </c>
      <c r="BR44" s="903">
        <v>15</v>
      </c>
      <c r="BS44" s="903">
        <v>103</v>
      </c>
      <c r="BT44" s="904">
        <v>6.8666666666666663</v>
      </c>
    </row>
    <row r="45" spans="2:72" x14ac:dyDescent="0.25">
      <c r="B45" s="13" t="s">
        <v>835</v>
      </c>
      <c r="C45" s="13" t="s">
        <v>88</v>
      </c>
      <c r="D45" s="903">
        <v>15</v>
      </c>
      <c r="E45" s="903">
        <v>66</v>
      </c>
      <c r="F45" s="904">
        <v>4.4000000000000004</v>
      </c>
      <c r="H45" s="72" t="s">
        <v>836</v>
      </c>
      <c r="I45" s="72" t="s">
        <v>72</v>
      </c>
      <c r="J45" s="908">
        <v>18.03921568627451</v>
      </c>
      <c r="K45" s="908">
        <v>53.03921568627451</v>
      </c>
      <c r="L45" s="904">
        <v>2.9402173913043477</v>
      </c>
      <c r="N45" s="13" t="s">
        <v>837</v>
      </c>
      <c r="O45" s="13" t="s">
        <v>91</v>
      </c>
      <c r="P45" s="903">
        <v>35.072156862745089</v>
      </c>
      <c r="Q45" s="903">
        <v>98.072156862745089</v>
      </c>
      <c r="R45" s="904">
        <v>2.7962967104233294</v>
      </c>
      <c r="T45" s="13" t="s">
        <v>838</v>
      </c>
      <c r="U45" s="13" t="s">
        <v>97</v>
      </c>
      <c r="V45" s="903">
        <v>67</v>
      </c>
      <c r="W45" s="903">
        <v>139</v>
      </c>
      <c r="X45" s="904">
        <v>2.0746268656716418</v>
      </c>
      <c r="Z45" s="13" t="s">
        <v>839</v>
      </c>
      <c r="AA45" s="13" t="s">
        <v>95</v>
      </c>
      <c r="AB45" s="903">
        <v>65</v>
      </c>
      <c r="AC45" s="903">
        <v>193</v>
      </c>
      <c r="AD45" s="904">
        <v>2.9692307692307693</v>
      </c>
      <c r="AF45" s="13" t="s">
        <v>840</v>
      </c>
      <c r="AG45" s="13" t="s">
        <v>65</v>
      </c>
      <c r="AH45" s="903">
        <v>84</v>
      </c>
      <c r="AI45" s="903">
        <v>212</v>
      </c>
      <c r="AJ45" s="904">
        <v>2.5238095238095237</v>
      </c>
      <c r="AL45" s="13" t="s">
        <v>841</v>
      </c>
      <c r="AM45" s="13" t="s">
        <v>95</v>
      </c>
      <c r="AN45" s="903">
        <v>53</v>
      </c>
      <c r="AO45" s="903">
        <v>319</v>
      </c>
      <c r="AP45" s="904">
        <v>6.0188679245283021</v>
      </c>
      <c r="AR45" s="13" t="s">
        <v>842</v>
      </c>
      <c r="AS45" s="13" t="s">
        <v>91</v>
      </c>
      <c r="AT45" s="903">
        <v>139</v>
      </c>
      <c r="AU45" s="903">
        <v>231</v>
      </c>
      <c r="AV45" s="904">
        <v>1.6618705035971224</v>
      </c>
      <c r="AX45" s="13" t="s">
        <v>843</v>
      </c>
      <c r="AY45" s="13" t="s">
        <v>58</v>
      </c>
      <c r="AZ45" s="903">
        <v>94</v>
      </c>
      <c r="BA45" s="903">
        <v>122</v>
      </c>
      <c r="BB45" s="904">
        <v>1.2978723404255319</v>
      </c>
      <c r="BD45" s="13" t="s">
        <v>844</v>
      </c>
      <c r="BE45" s="13" t="s">
        <v>65</v>
      </c>
      <c r="BF45" s="903">
        <v>119</v>
      </c>
      <c r="BG45" s="903">
        <v>187</v>
      </c>
      <c r="BH45" s="904">
        <v>1.5714285714285714</v>
      </c>
      <c r="BJ45" s="13" t="s">
        <v>845</v>
      </c>
      <c r="BK45" s="13" t="s">
        <v>87</v>
      </c>
      <c r="BL45" s="903">
        <v>39</v>
      </c>
      <c r="BM45" s="903">
        <v>108</v>
      </c>
      <c r="BN45" s="904">
        <v>2.7692307692307692</v>
      </c>
      <c r="BP45" s="13" t="s">
        <v>846</v>
      </c>
      <c r="BQ45" s="13" t="s">
        <v>59</v>
      </c>
      <c r="BR45" s="903">
        <v>22</v>
      </c>
      <c r="BS45" s="903">
        <v>59</v>
      </c>
      <c r="BT45" s="904">
        <v>2.6818181818181817</v>
      </c>
    </row>
    <row r="46" spans="2:72" x14ac:dyDescent="0.25">
      <c r="B46" s="13" t="s">
        <v>835</v>
      </c>
      <c r="C46" s="13" t="s">
        <v>62</v>
      </c>
      <c r="D46" s="903">
        <v>21</v>
      </c>
      <c r="E46" s="903">
        <v>65</v>
      </c>
      <c r="F46" s="904">
        <v>3.0952380952380953</v>
      </c>
      <c r="H46" s="72" t="s">
        <v>836</v>
      </c>
      <c r="I46" s="72" t="s">
        <v>66</v>
      </c>
      <c r="J46" s="908">
        <v>12</v>
      </c>
      <c r="K46" s="908">
        <v>48</v>
      </c>
      <c r="L46" s="904">
        <v>4</v>
      </c>
      <c r="N46" s="13" t="s">
        <v>837</v>
      </c>
      <c r="O46" s="13" t="s">
        <v>97</v>
      </c>
      <c r="P46" s="903">
        <v>36.072156862745089</v>
      </c>
      <c r="Q46" s="903">
        <v>85.072156862745089</v>
      </c>
      <c r="R46" s="904">
        <v>2.3583884153765875</v>
      </c>
      <c r="T46" s="13" t="s">
        <v>838</v>
      </c>
      <c r="U46" s="13" t="s">
        <v>58</v>
      </c>
      <c r="V46" s="903">
        <v>30</v>
      </c>
      <c r="W46" s="903">
        <v>138</v>
      </c>
      <c r="X46" s="904">
        <v>4.5999999999999996</v>
      </c>
      <c r="Z46" s="13" t="s">
        <v>839</v>
      </c>
      <c r="AA46" s="13" t="s">
        <v>86</v>
      </c>
      <c r="AB46" s="903">
        <v>51</v>
      </c>
      <c r="AC46" s="903">
        <v>188</v>
      </c>
      <c r="AD46" s="904">
        <v>3.6862745098039214</v>
      </c>
      <c r="AF46" s="13" t="s">
        <v>840</v>
      </c>
      <c r="AG46" s="13" t="s">
        <v>86</v>
      </c>
      <c r="AH46" s="903">
        <v>77</v>
      </c>
      <c r="AI46" s="903">
        <v>208</v>
      </c>
      <c r="AJ46" s="904">
        <v>2.7012987012987013</v>
      </c>
      <c r="AL46" s="13" t="s">
        <v>841</v>
      </c>
      <c r="AM46" s="13" t="s">
        <v>93</v>
      </c>
      <c r="AN46" s="903">
        <v>157</v>
      </c>
      <c r="AO46" s="903">
        <v>249</v>
      </c>
      <c r="AP46" s="904">
        <v>1.5859872611464969</v>
      </c>
      <c r="AR46" s="13" t="s">
        <v>842</v>
      </c>
      <c r="AS46" s="13" t="s">
        <v>67</v>
      </c>
      <c r="AT46" s="903">
        <v>124</v>
      </c>
      <c r="AU46" s="903">
        <v>221</v>
      </c>
      <c r="AV46" s="904">
        <v>1.782258064516129</v>
      </c>
      <c r="AX46" s="13" t="s">
        <v>843</v>
      </c>
      <c r="AY46" s="13" t="s">
        <v>96</v>
      </c>
      <c r="AZ46" s="903">
        <v>54</v>
      </c>
      <c r="BA46" s="903">
        <v>109</v>
      </c>
      <c r="BB46" s="904">
        <v>2.0185185185185186</v>
      </c>
      <c r="BD46" s="13" t="s">
        <v>844</v>
      </c>
      <c r="BE46" s="13" t="s">
        <v>58</v>
      </c>
      <c r="BF46" s="903">
        <v>46</v>
      </c>
      <c r="BG46" s="903">
        <v>168</v>
      </c>
      <c r="BH46" s="904">
        <v>3.652173913043478</v>
      </c>
      <c r="BJ46" s="13" t="s">
        <v>845</v>
      </c>
      <c r="BK46" s="13" t="s">
        <v>95</v>
      </c>
      <c r="BL46" s="903">
        <v>19</v>
      </c>
      <c r="BM46" s="903">
        <v>84</v>
      </c>
      <c r="BN46" s="904">
        <v>4.4210526315789478</v>
      </c>
      <c r="BP46" s="13" t="s">
        <v>846</v>
      </c>
      <c r="BQ46" s="13" t="s">
        <v>93</v>
      </c>
      <c r="BR46" s="903">
        <v>29</v>
      </c>
      <c r="BS46" s="903">
        <v>41</v>
      </c>
      <c r="BT46" s="904">
        <v>1.4137931034482758</v>
      </c>
    </row>
    <row r="47" spans="2:72" x14ac:dyDescent="0.25">
      <c r="B47" s="13" t="s">
        <v>835</v>
      </c>
      <c r="C47" s="13" t="s">
        <v>56</v>
      </c>
      <c r="D47" s="903">
        <v>8</v>
      </c>
      <c r="E47" s="903">
        <v>48</v>
      </c>
      <c r="F47" s="904">
        <v>6</v>
      </c>
      <c r="H47" s="72" t="s">
        <v>836</v>
      </c>
      <c r="I47" s="72" t="s">
        <v>97</v>
      </c>
      <c r="J47" s="908">
        <v>14</v>
      </c>
      <c r="K47" s="908">
        <v>34</v>
      </c>
      <c r="L47" s="904">
        <v>2.4285714285714284</v>
      </c>
      <c r="N47" s="13" t="s">
        <v>837</v>
      </c>
      <c r="O47" s="13" t="s">
        <v>57</v>
      </c>
      <c r="P47" s="903">
        <v>47.019607843137251</v>
      </c>
      <c r="Q47" s="903">
        <v>82.019607843137251</v>
      </c>
      <c r="R47" s="904">
        <v>1.744370308590492</v>
      </c>
      <c r="T47" s="13" t="s">
        <v>838</v>
      </c>
      <c r="U47" s="13" t="s">
        <v>359</v>
      </c>
      <c r="V47" s="903">
        <v>51</v>
      </c>
      <c r="W47" s="903">
        <v>127</v>
      </c>
      <c r="X47" s="904">
        <v>2.4901960784313726</v>
      </c>
      <c r="Z47" s="13" t="s">
        <v>839</v>
      </c>
      <c r="AA47" s="13" t="s">
        <v>74</v>
      </c>
      <c r="AB47" s="903">
        <v>51</v>
      </c>
      <c r="AC47" s="903">
        <v>188</v>
      </c>
      <c r="AD47" s="904">
        <v>3.6862745098039214</v>
      </c>
      <c r="AF47" s="13" t="s">
        <v>840</v>
      </c>
      <c r="AG47" s="13" t="s">
        <v>91</v>
      </c>
      <c r="AH47" s="903">
        <v>64</v>
      </c>
      <c r="AI47" s="903">
        <v>138</v>
      </c>
      <c r="AJ47" s="904">
        <v>2.15625</v>
      </c>
      <c r="AL47" s="13" t="s">
        <v>841</v>
      </c>
      <c r="AM47" s="13" t="s">
        <v>58</v>
      </c>
      <c r="AN47" s="903">
        <v>91</v>
      </c>
      <c r="AO47" s="903">
        <v>173</v>
      </c>
      <c r="AP47" s="904">
        <v>1.901098901098901</v>
      </c>
      <c r="AR47" s="13" t="s">
        <v>842</v>
      </c>
      <c r="AS47" s="13" t="s">
        <v>359</v>
      </c>
      <c r="AT47" s="903">
        <v>125</v>
      </c>
      <c r="AU47" s="903">
        <v>206</v>
      </c>
      <c r="AV47" s="904">
        <v>1.6479999999999999</v>
      </c>
      <c r="AX47" s="13" t="s">
        <v>843</v>
      </c>
      <c r="AY47" s="13" t="s">
        <v>65</v>
      </c>
      <c r="AZ47" s="903">
        <v>39</v>
      </c>
      <c r="BA47" s="903">
        <v>109</v>
      </c>
      <c r="BB47" s="904">
        <v>2.7948717948717947</v>
      </c>
      <c r="BD47" s="13" t="s">
        <v>844</v>
      </c>
      <c r="BE47" s="13" t="s">
        <v>96</v>
      </c>
      <c r="BF47" s="903">
        <v>81</v>
      </c>
      <c r="BG47" s="903">
        <v>155</v>
      </c>
      <c r="BH47" s="904">
        <v>1.9135802469135803</v>
      </c>
      <c r="BJ47" s="13" t="s">
        <v>845</v>
      </c>
      <c r="BK47" s="13" t="s">
        <v>96</v>
      </c>
      <c r="BL47" s="903">
        <v>33</v>
      </c>
      <c r="BM47" s="903">
        <v>82</v>
      </c>
      <c r="BN47" s="904">
        <v>2.4848484848484849</v>
      </c>
      <c r="BP47" s="13" t="s">
        <v>846</v>
      </c>
      <c r="BQ47" s="13" t="s">
        <v>67</v>
      </c>
      <c r="BR47" s="903">
        <v>14</v>
      </c>
      <c r="BS47" s="903">
        <v>36</v>
      </c>
      <c r="BT47" s="904">
        <v>2.5714285714285716</v>
      </c>
    </row>
    <row r="48" spans="2:72" x14ac:dyDescent="0.25">
      <c r="B48" s="13" t="s">
        <v>835</v>
      </c>
      <c r="C48" s="13" t="s">
        <v>97</v>
      </c>
      <c r="D48" s="903">
        <v>22</v>
      </c>
      <c r="E48" s="903">
        <v>44.905660377358487</v>
      </c>
      <c r="F48" s="904">
        <v>2.0411663807890221</v>
      </c>
      <c r="H48" s="72" t="s">
        <v>836</v>
      </c>
      <c r="I48" s="72" t="s">
        <v>56</v>
      </c>
      <c r="J48" s="908">
        <v>4.0196078431372495</v>
      </c>
      <c r="K48" s="908">
        <v>32.058823529411761</v>
      </c>
      <c r="L48" s="904">
        <v>7.9756097560975707</v>
      </c>
      <c r="N48" s="13" t="s">
        <v>837</v>
      </c>
      <c r="O48" s="13" t="s">
        <v>95</v>
      </c>
      <c r="P48" s="903">
        <v>27.04</v>
      </c>
      <c r="Q48" s="903">
        <v>69.066666666666663</v>
      </c>
      <c r="R48" s="904">
        <v>2.554240631163708</v>
      </c>
      <c r="T48" s="13" t="s">
        <v>838</v>
      </c>
      <c r="U48" s="13" t="s">
        <v>56</v>
      </c>
      <c r="V48" s="903">
        <v>21</v>
      </c>
      <c r="W48" s="903">
        <v>110</v>
      </c>
      <c r="X48" s="904">
        <v>5.2380952380952381</v>
      </c>
      <c r="Z48" s="13" t="s">
        <v>839</v>
      </c>
      <c r="AA48" s="13" t="s">
        <v>62</v>
      </c>
      <c r="AB48" s="903">
        <v>72</v>
      </c>
      <c r="AC48" s="903">
        <v>175</v>
      </c>
      <c r="AD48" s="904">
        <v>2.4305555555555554</v>
      </c>
      <c r="AF48" s="13" t="s">
        <v>840</v>
      </c>
      <c r="AG48" s="13" t="s">
        <v>359</v>
      </c>
      <c r="AH48" s="903">
        <v>47</v>
      </c>
      <c r="AI48" s="903">
        <v>133</v>
      </c>
      <c r="AJ48" s="904">
        <v>2.8297872340425534</v>
      </c>
      <c r="AL48" s="13" t="s">
        <v>841</v>
      </c>
      <c r="AM48" s="13" t="s">
        <v>96</v>
      </c>
      <c r="AN48" s="903">
        <v>61</v>
      </c>
      <c r="AO48" s="903">
        <v>164</v>
      </c>
      <c r="AP48" s="904">
        <v>2.6885245901639343</v>
      </c>
      <c r="AR48" s="13" t="s">
        <v>842</v>
      </c>
      <c r="AS48" s="13" t="s">
        <v>95</v>
      </c>
      <c r="AT48" s="903">
        <v>50</v>
      </c>
      <c r="AU48" s="903">
        <v>184</v>
      </c>
      <c r="AV48" s="904">
        <v>3.68</v>
      </c>
      <c r="AX48" s="13" t="s">
        <v>843</v>
      </c>
      <c r="AY48" s="13" t="s">
        <v>88</v>
      </c>
      <c r="AZ48" s="903">
        <v>48</v>
      </c>
      <c r="BA48" s="903">
        <v>105</v>
      </c>
      <c r="BB48" s="904">
        <v>2.1875</v>
      </c>
      <c r="BD48" s="13" t="s">
        <v>844</v>
      </c>
      <c r="BE48" s="13" t="s">
        <v>72</v>
      </c>
      <c r="BF48" s="903">
        <v>41</v>
      </c>
      <c r="BG48" s="903">
        <v>132</v>
      </c>
      <c r="BH48" s="904">
        <v>3.2195121951219514</v>
      </c>
      <c r="BJ48" s="13" t="s">
        <v>845</v>
      </c>
      <c r="BK48" s="13" t="s">
        <v>97</v>
      </c>
      <c r="BL48" s="903">
        <v>21</v>
      </c>
      <c r="BM48" s="903">
        <v>70</v>
      </c>
      <c r="BN48" s="904">
        <v>3.3333333333333335</v>
      </c>
      <c r="BP48" s="13" t="s">
        <v>846</v>
      </c>
      <c r="BQ48" s="13" t="s">
        <v>57</v>
      </c>
      <c r="BR48" s="903">
        <v>22</v>
      </c>
      <c r="BS48" s="903">
        <v>31</v>
      </c>
      <c r="BT48" s="904">
        <v>1.4090909090909092</v>
      </c>
    </row>
    <row r="49" spans="1:72" x14ac:dyDescent="0.25">
      <c r="B49" s="13" t="s">
        <v>835</v>
      </c>
      <c r="C49" s="13" t="s">
        <v>66</v>
      </c>
      <c r="D49" s="903">
        <v>18</v>
      </c>
      <c r="E49" s="903">
        <v>43</v>
      </c>
      <c r="F49" s="904">
        <v>2.3888888888888888</v>
      </c>
      <c r="H49" s="72" t="s">
        <v>836</v>
      </c>
      <c r="I49" s="72" t="s">
        <v>91</v>
      </c>
      <c r="J49" s="908">
        <v>17</v>
      </c>
      <c r="K49" s="908">
        <v>32</v>
      </c>
      <c r="L49" s="904">
        <v>1.8823529411764706</v>
      </c>
      <c r="N49" s="13" t="s">
        <v>837</v>
      </c>
      <c r="O49" s="13" t="s">
        <v>66</v>
      </c>
      <c r="P49" s="903">
        <v>31.026666666666671</v>
      </c>
      <c r="Q49" s="903">
        <v>65.053333333333327</v>
      </c>
      <c r="R49" s="904">
        <v>2.0966910184787273</v>
      </c>
      <c r="T49" s="13" t="s">
        <v>838</v>
      </c>
      <c r="U49" s="13" t="s">
        <v>72</v>
      </c>
      <c r="V49" s="903">
        <v>33</v>
      </c>
      <c r="W49" s="903">
        <v>80</v>
      </c>
      <c r="X49" s="904">
        <v>2.4242424242424243</v>
      </c>
      <c r="Z49" s="13" t="s">
        <v>839</v>
      </c>
      <c r="AA49" s="13" t="s">
        <v>65</v>
      </c>
      <c r="AB49" s="903">
        <v>25</v>
      </c>
      <c r="AC49" s="903">
        <v>128</v>
      </c>
      <c r="AD49" s="904">
        <v>5.12</v>
      </c>
      <c r="AF49" s="13" t="s">
        <v>840</v>
      </c>
      <c r="AG49" s="13" t="s">
        <v>95</v>
      </c>
      <c r="AH49" s="903">
        <v>60</v>
      </c>
      <c r="AI49" s="903">
        <v>111</v>
      </c>
      <c r="AJ49" s="904">
        <v>1.85</v>
      </c>
      <c r="AL49" s="13" t="s">
        <v>841</v>
      </c>
      <c r="AM49" s="13" t="s">
        <v>91</v>
      </c>
      <c r="AN49" s="903">
        <v>89</v>
      </c>
      <c r="AO49" s="903">
        <v>140</v>
      </c>
      <c r="AP49" s="904">
        <v>1.5730337078651686</v>
      </c>
      <c r="AR49" s="13" t="s">
        <v>842</v>
      </c>
      <c r="AS49" s="13" t="s">
        <v>59</v>
      </c>
      <c r="AT49" s="903">
        <v>66</v>
      </c>
      <c r="AU49" s="903">
        <v>178</v>
      </c>
      <c r="AV49" s="904">
        <v>2.6969696969696968</v>
      </c>
      <c r="AX49" s="13" t="s">
        <v>843</v>
      </c>
      <c r="AY49" s="13" t="s">
        <v>72</v>
      </c>
      <c r="AZ49" s="903">
        <v>42</v>
      </c>
      <c r="BA49" s="903">
        <v>84</v>
      </c>
      <c r="BB49" s="904">
        <v>2</v>
      </c>
      <c r="BD49" s="13" t="s">
        <v>844</v>
      </c>
      <c r="BE49" s="13" t="s">
        <v>85</v>
      </c>
      <c r="BF49" s="903">
        <v>64</v>
      </c>
      <c r="BG49" s="903">
        <v>130</v>
      </c>
      <c r="BH49" s="904">
        <v>2.03125</v>
      </c>
      <c r="BJ49" s="13" t="s">
        <v>845</v>
      </c>
      <c r="BK49" s="13" t="s">
        <v>91</v>
      </c>
      <c r="BL49" s="903">
        <v>25</v>
      </c>
      <c r="BM49" s="903">
        <v>58</v>
      </c>
      <c r="BN49" s="904">
        <v>2.3199999999999998</v>
      </c>
      <c r="BP49" s="13" t="s">
        <v>846</v>
      </c>
      <c r="BQ49" s="13" t="s">
        <v>97</v>
      </c>
      <c r="BR49" s="903">
        <v>13</v>
      </c>
      <c r="BS49" s="903">
        <v>30</v>
      </c>
      <c r="BT49" s="904">
        <v>2.3076923076923075</v>
      </c>
    </row>
    <row r="50" spans="1:72" x14ac:dyDescent="0.25">
      <c r="B50" s="13" t="s">
        <v>835</v>
      </c>
      <c r="C50" s="13" t="s">
        <v>65</v>
      </c>
      <c r="D50" s="903">
        <v>8</v>
      </c>
      <c r="E50" s="903">
        <v>40</v>
      </c>
      <c r="F50" s="904">
        <v>5</v>
      </c>
      <c r="H50" s="72" t="s">
        <v>836</v>
      </c>
      <c r="I50" s="72" t="s">
        <v>58</v>
      </c>
      <c r="J50" s="908">
        <v>10.01960784313725</v>
      </c>
      <c r="K50" s="908">
        <v>31.058823529411761</v>
      </c>
      <c r="L50" s="904">
        <v>3.0998043052837585</v>
      </c>
      <c r="N50" s="13" t="s">
        <v>837</v>
      </c>
      <c r="O50" s="13" t="s">
        <v>87</v>
      </c>
      <c r="P50" s="903">
        <v>26.085490196078432</v>
      </c>
      <c r="Q50" s="903">
        <v>46.157647058823528</v>
      </c>
      <c r="R50" s="904">
        <v>1.7694759313268589</v>
      </c>
      <c r="T50" s="13" t="s">
        <v>838</v>
      </c>
      <c r="U50" s="13" t="s">
        <v>91</v>
      </c>
      <c r="V50" s="903">
        <v>32</v>
      </c>
      <c r="W50" s="903">
        <v>65</v>
      </c>
      <c r="X50" s="904">
        <v>2.03125</v>
      </c>
      <c r="Z50" s="13" t="s">
        <v>839</v>
      </c>
      <c r="AA50" s="13" t="s">
        <v>56</v>
      </c>
      <c r="AB50" s="903">
        <v>1</v>
      </c>
      <c r="AC50" s="903">
        <v>78</v>
      </c>
      <c r="AD50" s="904">
        <v>78</v>
      </c>
      <c r="AF50" s="13" t="s">
        <v>840</v>
      </c>
      <c r="AG50" s="13" t="s">
        <v>67</v>
      </c>
      <c r="AH50" s="903">
        <v>34</v>
      </c>
      <c r="AI50" s="903">
        <v>106</v>
      </c>
      <c r="AJ50" s="904">
        <v>3.1176470588235294</v>
      </c>
      <c r="AL50" s="13" t="s">
        <v>841</v>
      </c>
      <c r="AM50" s="13" t="s">
        <v>359</v>
      </c>
      <c r="AN50" s="903">
        <v>67</v>
      </c>
      <c r="AO50" s="903">
        <v>136</v>
      </c>
      <c r="AP50" s="904">
        <v>2.0298507462686568</v>
      </c>
      <c r="AR50" s="13" t="s">
        <v>842</v>
      </c>
      <c r="AS50" s="13" t="s">
        <v>65</v>
      </c>
      <c r="AT50" s="903">
        <v>58</v>
      </c>
      <c r="AU50" s="903">
        <v>130</v>
      </c>
      <c r="AV50" s="904">
        <v>2.2413793103448274</v>
      </c>
      <c r="AX50" s="13" t="s">
        <v>843</v>
      </c>
      <c r="AY50" s="13" t="s">
        <v>95</v>
      </c>
      <c r="AZ50" s="903">
        <v>41</v>
      </c>
      <c r="BA50" s="903">
        <v>66</v>
      </c>
      <c r="BB50" s="904">
        <v>1.6097560975609757</v>
      </c>
      <c r="BD50" s="13" t="s">
        <v>844</v>
      </c>
      <c r="BE50" s="13" t="s">
        <v>56</v>
      </c>
      <c r="BF50" s="903">
        <v>9</v>
      </c>
      <c r="BG50" s="903">
        <v>103</v>
      </c>
      <c r="BH50" s="904">
        <v>11.444444444444445</v>
      </c>
      <c r="BJ50" s="13" t="s">
        <v>845</v>
      </c>
      <c r="BK50" s="13" t="s">
        <v>72</v>
      </c>
      <c r="BL50" s="903">
        <v>20</v>
      </c>
      <c r="BM50" s="903">
        <v>28</v>
      </c>
      <c r="BN50" s="904">
        <v>1.4</v>
      </c>
      <c r="BP50" s="13" t="s">
        <v>846</v>
      </c>
      <c r="BQ50" s="13" t="s">
        <v>91</v>
      </c>
      <c r="BR50" s="903">
        <v>12</v>
      </c>
      <c r="BS50" s="903">
        <v>23</v>
      </c>
      <c r="BT50" s="904">
        <v>1.9166666666666667</v>
      </c>
    </row>
    <row r="51" spans="1:72" x14ac:dyDescent="0.25">
      <c r="B51" s="13" t="s">
        <v>835</v>
      </c>
      <c r="C51" s="13" t="s">
        <v>72</v>
      </c>
      <c r="D51" s="903">
        <v>19</v>
      </c>
      <c r="E51" s="903">
        <v>33</v>
      </c>
      <c r="F51" s="904">
        <v>1.736842105263158</v>
      </c>
      <c r="H51" s="72" t="s">
        <v>836</v>
      </c>
      <c r="I51" s="72" t="s">
        <v>95</v>
      </c>
      <c r="J51" s="908">
        <v>19</v>
      </c>
      <c r="K51" s="908">
        <v>28</v>
      </c>
      <c r="L51" s="904">
        <v>1.4736842105263157</v>
      </c>
      <c r="N51" s="13" t="s">
        <v>837</v>
      </c>
      <c r="O51" s="13" t="s">
        <v>88</v>
      </c>
      <c r="P51" s="903">
        <v>11</v>
      </c>
      <c r="Q51" s="903">
        <v>29</v>
      </c>
      <c r="R51" s="904">
        <v>2.6363636363636362</v>
      </c>
      <c r="T51" s="13" t="s">
        <v>838</v>
      </c>
      <c r="U51" s="13" t="s">
        <v>66</v>
      </c>
      <c r="V51" s="903">
        <v>28</v>
      </c>
      <c r="W51" s="903">
        <v>63</v>
      </c>
      <c r="X51" s="904">
        <v>2.25</v>
      </c>
      <c r="Z51" s="13" t="s">
        <v>839</v>
      </c>
      <c r="AA51" s="13" t="s">
        <v>88</v>
      </c>
      <c r="AB51" s="903">
        <v>40</v>
      </c>
      <c r="AC51" s="903">
        <v>69</v>
      </c>
      <c r="AD51" s="904">
        <v>1.7250000000000001</v>
      </c>
      <c r="AF51" s="13" t="s">
        <v>840</v>
      </c>
      <c r="AG51" s="13" t="s">
        <v>85</v>
      </c>
      <c r="AH51" s="903">
        <v>60</v>
      </c>
      <c r="AI51" s="903">
        <v>98</v>
      </c>
      <c r="AJ51" s="904">
        <v>1.6333333333333333</v>
      </c>
      <c r="AL51" s="13" t="s">
        <v>841</v>
      </c>
      <c r="AM51" s="13" t="s">
        <v>67</v>
      </c>
      <c r="AN51" s="903">
        <v>86</v>
      </c>
      <c r="AO51" s="903">
        <v>124</v>
      </c>
      <c r="AP51" s="904">
        <v>1.441860465116279</v>
      </c>
      <c r="AR51" s="13" t="s">
        <v>842</v>
      </c>
      <c r="AS51" s="13" t="s">
        <v>70</v>
      </c>
      <c r="AT51" s="903">
        <v>26</v>
      </c>
      <c r="AU51" s="903">
        <v>80</v>
      </c>
      <c r="AV51" s="904">
        <v>3.0769230769230771</v>
      </c>
      <c r="AX51" s="13" t="s">
        <v>843</v>
      </c>
      <c r="AY51" s="13" t="s">
        <v>70</v>
      </c>
      <c r="AZ51" s="903">
        <v>16</v>
      </c>
      <c r="BA51" s="903">
        <v>61</v>
      </c>
      <c r="BB51" s="904">
        <v>3.8125</v>
      </c>
      <c r="BD51" s="13" t="s">
        <v>844</v>
      </c>
      <c r="BE51" s="13" t="s">
        <v>91</v>
      </c>
      <c r="BF51" s="903">
        <v>31</v>
      </c>
      <c r="BG51" s="903">
        <v>84</v>
      </c>
      <c r="BH51" s="904">
        <v>2.7096774193548385</v>
      </c>
      <c r="BJ51" s="13" t="s">
        <v>845</v>
      </c>
      <c r="BK51" s="13" t="s">
        <v>67</v>
      </c>
      <c r="BL51" s="903">
        <v>7</v>
      </c>
      <c r="BM51" s="903">
        <v>13</v>
      </c>
      <c r="BN51" s="904">
        <v>1.8571428571428572</v>
      </c>
      <c r="BP51" s="13" t="s">
        <v>846</v>
      </c>
      <c r="BQ51" s="13" t="s">
        <v>88</v>
      </c>
      <c r="BR51" s="903">
        <v>10</v>
      </c>
      <c r="BS51" s="903">
        <v>18</v>
      </c>
      <c r="BT51" s="904">
        <v>1.8</v>
      </c>
    </row>
    <row r="52" spans="1:72" x14ac:dyDescent="0.25">
      <c r="B52" s="13" t="s">
        <v>835</v>
      </c>
      <c r="C52" s="13" t="s">
        <v>70</v>
      </c>
      <c r="D52" s="903">
        <v>2</v>
      </c>
      <c r="E52" s="903">
        <v>20</v>
      </c>
      <c r="F52" s="904">
        <v>10</v>
      </c>
      <c r="H52" s="72" t="s">
        <v>836</v>
      </c>
      <c r="I52" s="72" t="s">
        <v>85</v>
      </c>
      <c r="J52" s="908">
        <v>1</v>
      </c>
      <c r="K52" s="908">
        <v>14</v>
      </c>
      <c r="L52" s="904">
        <v>14</v>
      </c>
      <c r="N52" s="13" t="s">
        <v>837</v>
      </c>
      <c r="O52" s="13" t="s">
        <v>70</v>
      </c>
      <c r="P52" s="903">
        <v>8</v>
      </c>
      <c r="Q52" s="903">
        <v>20</v>
      </c>
      <c r="R52" s="904">
        <v>2.5</v>
      </c>
      <c r="T52" s="13" t="s">
        <v>838</v>
      </c>
      <c r="U52" s="13" t="s">
        <v>70</v>
      </c>
      <c r="V52" s="903">
        <v>18</v>
      </c>
      <c r="W52" s="903">
        <v>47</v>
      </c>
      <c r="X52" s="904">
        <v>2.6111111111111112</v>
      </c>
      <c r="Z52" s="13" t="s">
        <v>839</v>
      </c>
      <c r="AA52" s="13" t="s">
        <v>66</v>
      </c>
      <c r="AB52" s="903">
        <v>35</v>
      </c>
      <c r="AC52" s="903">
        <v>67</v>
      </c>
      <c r="AD52" s="904">
        <v>1.9142857142857144</v>
      </c>
      <c r="AF52" s="13" t="s">
        <v>840</v>
      </c>
      <c r="AG52" s="13" t="s">
        <v>58</v>
      </c>
      <c r="AH52" s="903">
        <v>57</v>
      </c>
      <c r="AI52" s="903">
        <v>93</v>
      </c>
      <c r="AJ52" s="904">
        <v>1.631578947368421</v>
      </c>
      <c r="AL52" s="13" t="s">
        <v>841</v>
      </c>
      <c r="AM52" s="13" t="s">
        <v>85</v>
      </c>
      <c r="AN52" s="903">
        <v>34</v>
      </c>
      <c r="AO52" s="903">
        <v>121</v>
      </c>
      <c r="AP52" s="904">
        <v>3.5588235294117645</v>
      </c>
      <c r="AR52" s="13" t="s">
        <v>842</v>
      </c>
      <c r="AS52" s="13" t="s">
        <v>58</v>
      </c>
      <c r="AT52" s="903">
        <v>52</v>
      </c>
      <c r="AU52" s="903">
        <v>72</v>
      </c>
      <c r="AV52" s="904">
        <v>1.3846153846153846</v>
      </c>
      <c r="AX52" s="13" t="s">
        <v>843</v>
      </c>
      <c r="AY52" s="13" t="s">
        <v>85</v>
      </c>
      <c r="AZ52" s="903">
        <v>37</v>
      </c>
      <c r="BA52" s="903">
        <v>56</v>
      </c>
      <c r="BB52" s="904">
        <v>1.5135135135135136</v>
      </c>
      <c r="BD52" s="13" t="s">
        <v>844</v>
      </c>
      <c r="BE52" s="13" t="s">
        <v>95</v>
      </c>
      <c r="BF52" s="903">
        <v>17</v>
      </c>
      <c r="BG52" s="903">
        <v>77</v>
      </c>
      <c r="BH52" s="904">
        <v>4.5294117647058822</v>
      </c>
      <c r="BJ52" s="13" t="s">
        <v>845</v>
      </c>
      <c r="BK52" s="13" t="s">
        <v>70</v>
      </c>
      <c r="BL52" s="903">
        <v>6</v>
      </c>
      <c r="BM52" s="903">
        <v>10</v>
      </c>
      <c r="BN52" s="904">
        <v>1.6666666666666667</v>
      </c>
      <c r="BP52" s="13" t="s">
        <v>846</v>
      </c>
      <c r="BQ52" s="13" t="s">
        <v>70</v>
      </c>
      <c r="BR52" s="903">
        <v>8</v>
      </c>
      <c r="BS52" s="903">
        <v>16</v>
      </c>
      <c r="BT52" s="904">
        <v>2</v>
      </c>
    </row>
    <row r="53" spans="1:72" x14ac:dyDescent="0.25">
      <c r="B53" s="13" t="s">
        <v>835</v>
      </c>
      <c r="C53" s="13" t="s">
        <v>85</v>
      </c>
      <c r="D53" s="903">
        <v>6</v>
      </c>
      <c r="E53" s="903">
        <v>18</v>
      </c>
      <c r="F53" s="904">
        <v>3</v>
      </c>
      <c r="H53" s="72" t="s">
        <v>836</v>
      </c>
      <c r="I53" s="72" t="s">
        <v>70</v>
      </c>
      <c r="J53" s="908">
        <v>1</v>
      </c>
      <c r="K53" s="908">
        <v>14</v>
      </c>
      <c r="L53" s="904">
        <v>14</v>
      </c>
      <c r="N53" s="13" t="s">
        <v>837</v>
      </c>
      <c r="O53" s="13" t="s">
        <v>67</v>
      </c>
      <c r="P53" s="903">
        <v>10</v>
      </c>
      <c r="Q53" s="903">
        <v>15</v>
      </c>
      <c r="R53" s="904">
        <v>1.5</v>
      </c>
      <c r="T53" s="13" t="s">
        <v>838</v>
      </c>
      <c r="U53" s="13" t="s">
        <v>95</v>
      </c>
      <c r="V53" s="903">
        <v>27</v>
      </c>
      <c r="W53" s="903">
        <v>39</v>
      </c>
      <c r="X53" s="904">
        <v>1.4444444444444444</v>
      </c>
      <c r="Z53" s="13" t="s">
        <v>839</v>
      </c>
      <c r="AA53" s="13" t="s">
        <v>85</v>
      </c>
      <c r="AB53" s="903">
        <v>25</v>
      </c>
      <c r="AC53" s="903">
        <v>61</v>
      </c>
      <c r="AD53" s="904">
        <v>2.44</v>
      </c>
      <c r="AF53" s="13" t="s">
        <v>840</v>
      </c>
      <c r="AG53" s="13" t="s">
        <v>88</v>
      </c>
      <c r="AH53" s="903">
        <v>28</v>
      </c>
      <c r="AI53" s="903">
        <v>71</v>
      </c>
      <c r="AJ53" s="904">
        <v>2.5357142857142856</v>
      </c>
      <c r="AL53" s="13" t="s">
        <v>841</v>
      </c>
      <c r="AM53" s="13" t="s">
        <v>88</v>
      </c>
      <c r="AN53" s="903">
        <v>37</v>
      </c>
      <c r="AO53" s="903">
        <v>88</v>
      </c>
      <c r="AP53" s="904">
        <v>2.3783783783783785</v>
      </c>
      <c r="AR53" s="13" t="s">
        <v>842</v>
      </c>
      <c r="AS53" s="13" t="s">
        <v>88</v>
      </c>
      <c r="AT53" s="903">
        <v>32</v>
      </c>
      <c r="AU53" s="903">
        <v>68</v>
      </c>
      <c r="AV53" s="904">
        <v>2.125</v>
      </c>
      <c r="AX53" s="13" t="s">
        <v>843</v>
      </c>
      <c r="AY53" s="13" t="s">
        <v>67</v>
      </c>
      <c r="AZ53" s="903">
        <v>31</v>
      </c>
      <c r="BA53" s="903">
        <v>47</v>
      </c>
      <c r="BB53" s="904">
        <v>1.5161290322580645</v>
      </c>
      <c r="BD53" s="13" t="s">
        <v>844</v>
      </c>
      <c r="BE53" s="13" t="s">
        <v>88</v>
      </c>
      <c r="BF53" s="903">
        <v>10</v>
      </c>
      <c r="BG53" s="903">
        <v>42</v>
      </c>
      <c r="BH53" s="904">
        <v>4.2</v>
      </c>
      <c r="BJ53" s="13" t="s">
        <v>845</v>
      </c>
      <c r="BK53" s="13" t="s">
        <v>56</v>
      </c>
      <c r="BL53" s="903">
        <v>5</v>
      </c>
      <c r="BM53" s="903">
        <v>10</v>
      </c>
      <c r="BN53" s="904">
        <v>2</v>
      </c>
      <c r="BP53" s="13" t="s">
        <v>846</v>
      </c>
      <c r="BQ53" s="13" t="s">
        <v>85</v>
      </c>
      <c r="BR53" s="903">
        <v>6</v>
      </c>
      <c r="BS53" s="903">
        <v>16</v>
      </c>
      <c r="BT53" s="904">
        <v>2.6666666666666665</v>
      </c>
    </row>
    <row r="54" spans="1:72" x14ac:dyDescent="0.25">
      <c r="B54" s="13" t="s">
        <v>835</v>
      </c>
      <c r="C54" s="13" t="s">
        <v>67</v>
      </c>
      <c r="D54" s="903">
        <v>5</v>
      </c>
      <c r="E54" s="903">
        <v>17</v>
      </c>
      <c r="F54" s="904">
        <v>3.4</v>
      </c>
      <c r="H54" s="72" t="s">
        <v>836</v>
      </c>
      <c r="I54" s="72" t="s">
        <v>89</v>
      </c>
      <c r="J54" s="908">
        <v>4.1111111111111098</v>
      </c>
      <c r="K54" s="908">
        <v>12.22222222222222</v>
      </c>
      <c r="L54" s="904">
        <v>2.9729729729729732</v>
      </c>
      <c r="N54" s="13" t="s">
        <v>837</v>
      </c>
      <c r="O54" s="13" t="s">
        <v>58</v>
      </c>
      <c r="P54" s="903">
        <v>6</v>
      </c>
      <c r="Q54" s="903">
        <v>7</v>
      </c>
      <c r="R54" s="904">
        <v>1.1666666666666667</v>
      </c>
      <c r="T54" s="13" t="s">
        <v>838</v>
      </c>
      <c r="U54" s="13" t="s">
        <v>85</v>
      </c>
      <c r="V54" s="903">
        <v>9</v>
      </c>
      <c r="W54" s="903">
        <v>27</v>
      </c>
      <c r="X54" s="904">
        <v>3</v>
      </c>
      <c r="Z54" s="13" t="s">
        <v>839</v>
      </c>
      <c r="AA54" s="13" t="s">
        <v>67</v>
      </c>
      <c r="AB54" s="903">
        <v>30</v>
      </c>
      <c r="AC54" s="903">
        <v>52</v>
      </c>
      <c r="AD54" s="904">
        <v>1.7333333333333334</v>
      </c>
      <c r="AF54" s="13" t="s">
        <v>840</v>
      </c>
      <c r="AG54" s="13" t="s">
        <v>63</v>
      </c>
      <c r="AH54" s="903">
        <v>19</v>
      </c>
      <c r="AI54" s="903">
        <v>51</v>
      </c>
      <c r="AJ54" s="904">
        <v>2.6842105263157894</v>
      </c>
      <c r="AL54" s="13" t="s">
        <v>841</v>
      </c>
      <c r="AM54" s="13" t="s">
        <v>63</v>
      </c>
      <c r="AN54" s="903">
        <v>16</v>
      </c>
      <c r="AO54" s="903">
        <v>74</v>
      </c>
      <c r="AP54" s="904">
        <v>4.625</v>
      </c>
      <c r="AR54" s="13" t="s">
        <v>842</v>
      </c>
      <c r="AS54" s="13" t="s">
        <v>56</v>
      </c>
      <c r="AT54" s="903">
        <v>6</v>
      </c>
      <c r="AU54" s="903">
        <v>40</v>
      </c>
      <c r="AV54" s="904">
        <v>6.666666666666667</v>
      </c>
      <c r="AX54" s="13" t="s">
        <v>843</v>
      </c>
      <c r="AY54" s="13" t="s">
        <v>91</v>
      </c>
      <c r="AZ54" s="903">
        <v>21</v>
      </c>
      <c r="BA54" s="903">
        <v>28</v>
      </c>
      <c r="BB54" s="904">
        <v>1.3333333333333333</v>
      </c>
      <c r="BD54" s="13" t="s">
        <v>844</v>
      </c>
      <c r="BE54" s="13" t="s">
        <v>63</v>
      </c>
      <c r="BF54" s="903">
        <v>10</v>
      </c>
      <c r="BG54" s="903">
        <v>34</v>
      </c>
      <c r="BH54" s="904">
        <v>3.4</v>
      </c>
      <c r="BJ54" s="13" t="s">
        <v>845</v>
      </c>
      <c r="BK54" s="13" t="s">
        <v>85</v>
      </c>
      <c r="BL54" s="903">
        <v>4</v>
      </c>
      <c r="BM54" s="903">
        <v>6</v>
      </c>
      <c r="BN54" s="904">
        <v>1.5</v>
      </c>
      <c r="BP54" s="13" t="s">
        <v>846</v>
      </c>
      <c r="BQ54" s="13" t="s">
        <v>56</v>
      </c>
      <c r="BR54" s="903">
        <v>4</v>
      </c>
      <c r="BS54" s="903">
        <v>11</v>
      </c>
      <c r="BT54" s="904">
        <v>2.75</v>
      </c>
    </row>
    <row r="55" spans="1:72" x14ac:dyDescent="0.25">
      <c r="B55" s="13" t="s">
        <v>835</v>
      </c>
      <c r="C55" s="13" t="s">
        <v>63</v>
      </c>
      <c r="D55" s="903">
        <v>2</v>
      </c>
      <c r="E55" s="903">
        <v>7</v>
      </c>
      <c r="F55" s="904">
        <v>3.5</v>
      </c>
      <c r="H55" s="72" t="s">
        <v>836</v>
      </c>
      <c r="I55" s="72" t="s">
        <v>88</v>
      </c>
      <c r="J55" s="908">
        <v>3</v>
      </c>
      <c r="K55" s="908">
        <v>7</v>
      </c>
      <c r="L55" s="904">
        <v>2.3333333333333335</v>
      </c>
      <c r="N55" s="13" t="s">
        <v>837</v>
      </c>
      <c r="O55" s="13" t="s">
        <v>85</v>
      </c>
      <c r="P55" s="903">
        <v>3.0196078431372499</v>
      </c>
      <c r="Q55" s="903">
        <v>3.0196078431372499</v>
      </c>
      <c r="R55" s="904">
        <v>1</v>
      </c>
      <c r="T55" s="13" t="s">
        <v>838</v>
      </c>
      <c r="U55" s="13" t="s">
        <v>63</v>
      </c>
      <c r="V55" s="903">
        <v>8</v>
      </c>
      <c r="W55" s="903">
        <v>14</v>
      </c>
      <c r="X55" s="904">
        <v>1.75</v>
      </c>
      <c r="Z55" s="13" t="s">
        <v>839</v>
      </c>
      <c r="AA55" s="13" t="s">
        <v>70</v>
      </c>
      <c r="AB55" s="903">
        <v>15</v>
      </c>
      <c r="AC55" s="903">
        <v>35</v>
      </c>
      <c r="AD55" s="904">
        <v>2.3333333333333335</v>
      </c>
      <c r="AF55" s="13" t="s">
        <v>840</v>
      </c>
      <c r="AG55" s="13" t="s">
        <v>56</v>
      </c>
      <c r="AH55" s="903">
        <v>4</v>
      </c>
      <c r="AI55" s="903">
        <v>30</v>
      </c>
      <c r="AJ55" s="904">
        <v>7.5</v>
      </c>
      <c r="AL55" s="13" t="s">
        <v>841</v>
      </c>
      <c r="AM55" s="13" t="s">
        <v>70</v>
      </c>
      <c r="AN55" s="903">
        <v>27</v>
      </c>
      <c r="AO55" s="903">
        <v>61</v>
      </c>
      <c r="AP55" s="904">
        <v>2.2592592592592591</v>
      </c>
      <c r="AR55" s="13" t="s">
        <v>842</v>
      </c>
      <c r="AS55" s="13" t="s">
        <v>89</v>
      </c>
      <c r="AT55" s="903">
        <v>11</v>
      </c>
      <c r="AU55" s="903">
        <v>34</v>
      </c>
      <c r="AV55" s="904">
        <v>3.0909090909090908</v>
      </c>
      <c r="AX55" s="13" t="s">
        <v>843</v>
      </c>
      <c r="AY55" s="13" t="s">
        <v>56</v>
      </c>
      <c r="AZ55" s="903">
        <v>12</v>
      </c>
      <c r="BA55" s="903">
        <v>26</v>
      </c>
      <c r="BB55" s="904">
        <v>2.1666666666666665</v>
      </c>
      <c r="BD55" s="13" t="s">
        <v>844</v>
      </c>
      <c r="BE55" s="13" t="s">
        <v>70</v>
      </c>
      <c r="BF55" s="903">
        <v>4</v>
      </c>
      <c r="BG55" s="903">
        <v>28</v>
      </c>
      <c r="BH55" s="904">
        <v>7</v>
      </c>
      <c r="BJ55" s="13" t="s">
        <v>845</v>
      </c>
      <c r="BK55" s="13" t="s">
        <v>88</v>
      </c>
      <c r="BL55" s="903">
        <v>5</v>
      </c>
      <c r="BM55" s="903">
        <v>5</v>
      </c>
      <c r="BN55" s="904">
        <v>1</v>
      </c>
      <c r="BP55" s="13" t="s">
        <v>846</v>
      </c>
      <c r="BQ55" s="13" t="s">
        <v>89</v>
      </c>
      <c r="BR55" s="903">
        <v>3</v>
      </c>
      <c r="BS55" s="903">
        <v>11</v>
      </c>
      <c r="BT55" s="904">
        <v>3.6666666666666665</v>
      </c>
    </row>
    <row r="56" spans="1:72" x14ac:dyDescent="0.25">
      <c r="B56" s="13" t="s">
        <v>835</v>
      </c>
      <c r="C56" s="13" t="s">
        <v>89</v>
      </c>
      <c r="D56" s="903">
        <v>2</v>
      </c>
      <c r="E56" s="903">
        <v>5</v>
      </c>
      <c r="F56" s="904">
        <v>2.5</v>
      </c>
      <c r="H56" s="72" t="s">
        <v>836</v>
      </c>
      <c r="I56" s="72" t="s">
        <v>67</v>
      </c>
      <c r="J56" s="908">
        <v>3</v>
      </c>
      <c r="K56" s="908">
        <v>3</v>
      </c>
      <c r="L56" s="904">
        <v>1</v>
      </c>
      <c r="N56" s="13" t="s">
        <v>837</v>
      </c>
      <c r="O56" s="13" t="s">
        <v>89</v>
      </c>
      <c r="P56" s="903">
        <v>2</v>
      </c>
      <c r="Q56" s="903">
        <v>2</v>
      </c>
      <c r="R56" s="904">
        <v>1</v>
      </c>
      <c r="T56" s="13" t="s">
        <v>838</v>
      </c>
      <c r="U56" s="13" t="s">
        <v>67</v>
      </c>
      <c r="V56" s="903">
        <v>13</v>
      </c>
      <c r="W56" s="903">
        <v>13</v>
      </c>
      <c r="X56" s="904">
        <v>1</v>
      </c>
      <c r="Z56" s="13" t="s">
        <v>839</v>
      </c>
      <c r="AA56" s="13" t="s">
        <v>63</v>
      </c>
      <c r="AB56" s="903">
        <v>6</v>
      </c>
      <c r="AC56" s="903">
        <v>10</v>
      </c>
      <c r="AD56" s="904">
        <v>1.6666666666666667</v>
      </c>
      <c r="AF56" s="13" t="s">
        <v>840</v>
      </c>
      <c r="AG56" s="13" t="s">
        <v>70</v>
      </c>
      <c r="AH56" s="903">
        <v>14</v>
      </c>
      <c r="AI56" s="903">
        <v>18</v>
      </c>
      <c r="AJ56" s="904">
        <v>1.2857142857142858</v>
      </c>
      <c r="AL56" s="13" t="s">
        <v>841</v>
      </c>
      <c r="AM56" s="13" t="s">
        <v>56</v>
      </c>
      <c r="AN56" s="903">
        <v>3</v>
      </c>
      <c r="AO56" s="903">
        <v>18</v>
      </c>
      <c r="AP56" s="904">
        <v>6</v>
      </c>
      <c r="AR56" s="13" t="s">
        <v>842</v>
      </c>
      <c r="AS56" s="13" t="s">
        <v>85</v>
      </c>
      <c r="AT56" s="903">
        <v>9</v>
      </c>
      <c r="AU56" s="903">
        <v>33</v>
      </c>
      <c r="AV56" s="904">
        <v>3.6666666666666665</v>
      </c>
      <c r="AX56" s="13" t="s">
        <v>843</v>
      </c>
      <c r="AY56" s="13" t="s">
        <v>63</v>
      </c>
      <c r="AZ56" s="903">
        <v>8</v>
      </c>
      <c r="BA56" s="903">
        <v>10</v>
      </c>
      <c r="BB56" s="904">
        <v>1.25</v>
      </c>
      <c r="BD56" s="13" t="s">
        <v>844</v>
      </c>
      <c r="BE56" s="13" t="s">
        <v>67</v>
      </c>
      <c r="BF56" s="903">
        <v>8</v>
      </c>
      <c r="BG56" s="903">
        <v>25</v>
      </c>
      <c r="BH56" s="904">
        <v>3.125</v>
      </c>
      <c r="BJ56" s="13" t="s">
        <v>845</v>
      </c>
      <c r="BK56" s="13" t="s">
        <v>63</v>
      </c>
      <c r="BL56" s="903">
        <v>3</v>
      </c>
      <c r="BM56" s="903">
        <v>4</v>
      </c>
      <c r="BN56" s="904">
        <v>1.3333333333333333</v>
      </c>
      <c r="BP56" s="13" t="s">
        <v>846</v>
      </c>
      <c r="BQ56" s="13" t="s">
        <v>72</v>
      </c>
      <c r="BR56" s="903">
        <v>2</v>
      </c>
      <c r="BS56" s="903">
        <v>6</v>
      </c>
      <c r="BT56" s="904">
        <v>3</v>
      </c>
    </row>
    <row r="57" spans="1:72" x14ac:dyDescent="0.25">
      <c r="A57" s="2"/>
      <c r="B57" s="909"/>
      <c r="C57" s="909" t="s">
        <v>849</v>
      </c>
      <c r="D57" s="910">
        <v>75509.034635867487</v>
      </c>
      <c r="E57" s="911">
        <v>231293.90778184406</v>
      </c>
      <c r="F57" s="901">
        <v>3.0631289208930941</v>
      </c>
      <c r="H57" s="72" t="s">
        <v>836</v>
      </c>
      <c r="I57" s="72" t="s">
        <v>63</v>
      </c>
      <c r="J57" s="908">
        <v>1</v>
      </c>
      <c r="K57" s="908">
        <v>1</v>
      </c>
      <c r="L57" s="904">
        <v>1</v>
      </c>
      <c r="N57" s="909"/>
      <c r="O57" s="909" t="s">
        <v>849</v>
      </c>
      <c r="P57" s="910">
        <v>85371.19901191855</v>
      </c>
      <c r="Q57" s="911">
        <v>247007.83384467513</v>
      </c>
      <c r="R57" s="901">
        <v>2.893339167114084</v>
      </c>
      <c r="T57" s="13" t="s">
        <v>838</v>
      </c>
      <c r="U57" s="13" t="s">
        <v>89</v>
      </c>
      <c r="V57" s="903">
        <v>2</v>
      </c>
      <c r="W57" s="903">
        <v>2</v>
      </c>
      <c r="X57" s="904">
        <v>1</v>
      </c>
      <c r="Z57" s="13" t="s">
        <v>839</v>
      </c>
      <c r="AA57" s="13" t="s">
        <v>89</v>
      </c>
      <c r="AB57" s="903">
        <v>5</v>
      </c>
      <c r="AC57" s="903">
        <v>10</v>
      </c>
      <c r="AD57" s="904">
        <v>2</v>
      </c>
      <c r="AF57" s="13" t="s">
        <v>840</v>
      </c>
      <c r="AG57" s="13" t="s">
        <v>89</v>
      </c>
      <c r="AH57" s="903">
        <v>3</v>
      </c>
      <c r="AI57" s="903">
        <v>4</v>
      </c>
      <c r="AJ57" s="904">
        <v>1.3333333333333333</v>
      </c>
      <c r="AL57" s="13" t="s">
        <v>841</v>
      </c>
      <c r="AM57" s="13" t="s">
        <v>89</v>
      </c>
      <c r="AN57" s="903">
        <v>5</v>
      </c>
      <c r="AO57" s="903">
        <v>15</v>
      </c>
      <c r="AP57" s="904">
        <v>3</v>
      </c>
      <c r="AR57" s="13" t="s">
        <v>842</v>
      </c>
      <c r="AS57" s="13" t="s">
        <v>63</v>
      </c>
      <c r="AT57" s="903">
        <v>2</v>
      </c>
      <c r="AU57" s="903">
        <v>7</v>
      </c>
      <c r="AV57" s="904">
        <v>3.5</v>
      </c>
      <c r="AX57" s="13" t="s">
        <v>843</v>
      </c>
      <c r="AY57" s="13" t="s">
        <v>89</v>
      </c>
      <c r="AZ57" s="903">
        <v>4</v>
      </c>
      <c r="BA57" s="903">
        <v>10</v>
      </c>
      <c r="BB57" s="904">
        <v>2.5</v>
      </c>
      <c r="BD57" s="909"/>
      <c r="BE57" s="909" t="s">
        <v>849</v>
      </c>
      <c r="BF57" s="910">
        <v>104024</v>
      </c>
      <c r="BG57" s="911">
        <v>308577</v>
      </c>
      <c r="BH57" s="901" t="e">
        <v>#DIV/0!</v>
      </c>
      <c r="BJ57" s="909"/>
      <c r="BK57" s="909" t="s">
        <v>849</v>
      </c>
      <c r="BL57" s="910">
        <v>90673</v>
      </c>
      <c r="BM57" s="911">
        <v>272575</v>
      </c>
      <c r="BN57" s="901" t="e">
        <v>#DIV/0!</v>
      </c>
      <c r="BP57" s="909"/>
      <c r="BQ57" s="909" t="s">
        <v>849</v>
      </c>
      <c r="BR57" s="910">
        <v>86876.163934426251</v>
      </c>
      <c r="BS57" s="911">
        <v>247234.70491803283</v>
      </c>
      <c r="BT57" s="901" t="e">
        <v>#DIV/0!</v>
      </c>
    </row>
    <row r="58" spans="1:72" x14ac:dyDescent="0.25">
      <c r="A58" s="276"/>
      <c r="H58" s="909"/>
      <c r="I58" s="909" t="s">
        <v>849</v>
      </c>
      <c r="J58" s="910">
        <v>88562.45668973471</v>
      </c>
      <c r="K58" s="911">
        <v>249103.70711264884</v>
      </c>
      <c r="L58" s="901">
        <v>2.8127461276886923</v>
      </c>
      <c r="T58" s="909"/>
      <c r="U58" s="909" t="s">
        <v>849</v>
      </c>
      <c r="V58" s="910">
        <v>93451.83737024221</v>
      </c>
      <c r="W58" s="911">
        <v>291552.13148788927</v>
      </c>
      <c r="X58" s="901">
        <v>3.1198116558458162</v>
      </c>
      <c r="Z58" s="909"/>
      <c r="AA58" s="909" t="s">
        <v>849</v>
      </c>
      <c r="AB58" s="910">
        <v>94712.370370370336</v>
      </c>
      <c r="AC58" s="911">
        <v>287039.2190016103</v>
      </c>
      <c r="AD58" s="901">
        <v>3.0306412760988946</v>
      </c>
      <c r="AF58" s="909"/>
      <c r="AG58" s="909" t="s">
        <v>849</v>
      </c>
      <c r="AH58" s="910">
        <v>106473.20408163266</v>
      </c>
      <c r="AI58" s="911">
        <v>329485.73469387752</v>
      </c>
      <c r="AJ58" s="901">
        <v>3.0945413687490975</v>
      </c>
      <c r="AL58" s="909"/>
      <c r="AM58" s="909" t="s">
        <v>849</v>
      </c>
      <c r="AN58" s="910">
        <v>120048</v>
      </c>
      <c r="AO58" s="911">
        <v>428536</v>
      </c>
      <c r="AP58" s="901">
        <v>3.5697054511528723</v>
      </c>
      <c r="AR58" s="909"/>
      <c r="AS58" s="909" t="s">
        <v>849</v>
      </c>
      <c r="AT58" s="910">
        <v>153820</v>
      </c>
      <c r="AU58" s="911">
        <v>523395</v>
      </c>
      <c r="AV58" s="901">
        <v>3.4026459498114678</v>
      </c>
      <c r="AX58" s="909"/>
      <c r="AY58" s="909" t="s">
        <v>849</v>
      </c>
      <c r="AZ58" s="910">
        <v>93780</v>
      </c>
      <c r="BA58" s="911">
        <v>285689</v>
      </c>
      <c r="BB58" s="901">
        <v>3.0463744934954149</v>
      </c>
    </row>
    <row r="59" spans="1:72" x14ac:dyDescent="0.25">
      <c r="A59" s="276"/>
    </row>
    <row r="60" spans="1:72" ht="21" x14ac:dyDescent="0.35">
      <c r="A60" s="276"/>
      <c r="B60" s="889" t="s">
        <v>850</v>
      </c>
    </row>
    <row r="61" spans="1:72" ht="15.75" x14ac:dyDescent="0.25">
      <c r="A61" s="276"/>
      <c r="C61" s="2" t="s">
        <v>321</v>
      </c>
      <c r="J61" s="2" t="s">
        <v>317</v>
      </c>
      <c r="S61" s="552" t="s">
        <v>322</v>
      </c>
      <c r="V61" s="2" t="s">
        <v>276</v>
      </c>
      <c r="AJ61" s="552" t="s">
        <v>136</v>
      </c>
    </row>
    <row r="62" spans="1:72" x14ac:dyDescent="0.25">
      <c r="A62" s="912" t="s">
        <v>851</v>
      </c>
      <c r="C62" s="1846" t="s">
        <v>11</v>
      </c>
      <c r="D62" s="916">
        <v>523395</v>
      </c>
      <c r="E62" s="147" t="s">
        <v>852</v>
      </c>
      <c r="J62" s="1846" t="s">
        <v>11</v>
      </c>
      <c r="K62" s="916">
        <v>153820</v>
      </c>
      <c r="S62" s="916" t="s">
        <v>11</v>
      </c>
      <c r="T62" s="916">
        <v>309646</v>
      </c>
      <c r="V62" s="916" t="s">
        <v>11</v>
      </c>
      <c r="W62" s="916">
        <v>94399</v>
      </c>
      <c r="AJ62" s="913" t="s">
        <v>11</v>
      </c>
      <c r="AK62" s="914">
        <v>213749</v>
      </c>
    </row>
    <row r="63" spans="1:72" x14ac:dyDescent="0.25">
      <c r="C63" s="1846" t="s">
        <v>10</v>
      </c>
      <c r="D63" s="916">
        <v>428536</v>
      </c>
      <c r="E63" s="147" t="s">
        <v>853</v>
      </c>
      <c r="J63" s="1846" t="s">
        <v>10</v>
      </c>
      <c r="K63" s="916">
        <v>120048</v>
      </c>
      <c r="S63" s="916" t="s">
        <v>10</v>
      </c>
      <c r="T63" s="916">
        <v>246163</v>
      </c>
      <c r="V63" s="916" t="s">
        <v>10</v>
      </c>
      <c r="W63" s="916">
        <v>74405</v>
      </c>
      <c r="AJ63" s="913" t="s">
        <v>10</v>
      </c>
      <c r="AK63" s="914">
        <v>182373</v>
      </c>
    </row>
    <row r="64" spans="1:72" x14ac:dyDescent="0.25">
      <c r="C64" s="1845" t="s">
        <v>9</v>
      </c>
      <c r="D64" s="915">
        <v>329485.73469387752</v>
      </c>
      <c r="E64" s="147" t="s">
        <v>854</v>
      </c>
      <c r="J64" s="1845" t="s">
        <v>9</v>
      </c>
      <c r="K64" s="915">
        <v>106473.20408163266</v>
      </c>
      <c r="S64" s="916" t="s">
        <v>9</v>
      </c>
      <c r="T64" s="916">
        <v>173646.99999999997</v>
      </c>
      <c r="V64" s="916" t="s">
        <v>9</v>
      </c>
      <c r="W64" s="916">
        <v>58100.000000000007</v>
      </c>
      <c r="AJ64" s="913" t="s">
        <v>9</v>
      </c>
      <c r="AK64" s="914">
        <v>155838.73469387754</v>
      </c>
    </row>
    <row r="65" spans="1:51" x14ac:dyDescent="0.25">
      <c r="C65" s="1845" t="s">
        <v>13</v>
      </c>
      <c r="D65" s="915">
        <v>308577</v>
      </c>
      <c r="E65" s="147" t="s">
        <v>855</v>
      </c>
      <c r="J65" s="1845" t="s">
        <v>13</v>
      </c>
      <c r="K65" s="915">
        <v>104024</v>
      </c>
      <c r="S65" s="916" t="s">
        <v>13</v>
      </c>
      <c r="T65" s="916">
        <v>153637</v>
      </c>
      <c r="V65" s="916" t="s">
        <v>13</v>
      </c>
      <c r="W65" s="916">
        <v>48847</v>
      </c>
      <c r="AJ65" s="913" t="s">
        <v>13</v>
      </c>
      <c r="AK65" s="914">
        <v>154940</v>
      </c>
    </row>
    <row r="66" spans="1:51" x14ac:dyDescent="0.25">
      <c r="C66" s="1845" t="s">
        <v>7</v>
      </c>
      <c r="D66" s="915">
        <v>291552.13148788927</v>
      </c>
      <c r="E66" s="147" t="s">
        <v>856</v>
      </c>
      <c r="J66" s="1845" t="s">
        <v>7</v>
      </c>
      <c r="K66" s="915">
        <v>93451.83737024221</v>
      </c>
      <c r="S66" s="916" t="s">
        <v>7</v>
      </c>
      <c r="T66" s="916">
        <v>172982.05536332179</v>
      </c>
      <c r="V66" s="916" t="s">
        <v>7</v>
      </c>
      <c r="W66" s="916">
        <v>54516.761245674737</v>
      </c>
      <c r="AJ66" s="913" t="s">
        <v>7</v>
      </c>
      <c r="AK66" s="914">
        <v>118570.07612456748</v>
      </c>
    </row>
    <row r="67" spans="1:51" x14ac:dyDescent="0.25">
      <c r="C67" s="1845" t="s">
        <v>8</v>
      </c>
      <c r="D67" s="915">
        <v>287039.2190016103</v>
      </c>
      <c r="E67" s="147" t="s">
        <v>857</v>
      </c>
      <c r="J67" s="1845" t="s">
        <v>8</v>
      </c>
      <c r="K67" s="915">
        <v>94712.370370370336</v>
      </c>
      <c r="S67" s="916" t="s">
        <v>8</v>
      </c>
      <c r="T67" s="916">
        <v>157304.04347826086</v>
      </c>
      <c r="V67" s="916" t="s">
        <v>8</v>
      </c>
      <c r="W67" s="916">
        <v>51037.043478260835</v>
      </c>
      <c r="AJ67" s="913" t="s">
        <v>8</v>
      </c>
      <c r="AK67" s="914">
        <v>129735.17552334943</v>
      </c>
    </row>
    <row r="68" spans="1:51" x14ac:dyDescent="0.25">
      <c r="C68" s="1845" t="s">
        <v>12</v>
      </c>
      <c r="D68" s="915">
        <v>285689</v>
      </c>
      <c r="E68" s="147" t="s">
        <v>858</v>
      </c>
      <c r="J68" s="1845" t="s">
        <v>12</v>
      </c>
      <c r="K68" s="915">
        <v>93780</v>
      </c>
      <c r="S68" s="916" t="s">
        <v>12</v>
      </c>
      <c r="T68" s="916">
        <v>160653</v>
      </c>
      <c r="V68" s="916" t="s">
        <v>12</v>
      </c>
      <c r="W68" s="916">
        <v>55212</v>
      </c>
      <c r="AJ68" s="913" t="s">
        <v>12</v>
      </c>
      <c r="AK68" s="914">
        <v>125036</v>
      </c>
    </row>
    <row r="69" spans="1:51" x14ac:dyDescent="0.25">
      <c r="C69" s="1845" t="s">
        <v>14</v>
      </c>
      <c r="D69" s="915">
        <v>272575</v>
      </c>
      <c r="E69" s="147" t="s">
        <v>859</v>
      </c>
      <c r="J69" s="1845" t="s">
        <v>14</v>
      </c>
      <c r="K69" s="915">
        <v>90673</v>
      </c>
      <c r="S69" s="916" t="s">
        <v>14</v>
      </c>
      <c r="T69" s="916">
        <v>133185</v>
      </c>
      <c r="V69" s="916" t="s">
        <v>14</v>
      </c>
      <c r="W69" s="916">
        <v>44748</v>
      </c>
      <c r="AJ69" s="913" t="s">
        <v>14</v>
      </c>
      <c r="AK69" s="914">
        <v>139390</v>
      </c>
    </row>
    <row r="70" spans="1:51" x14ac:dyDescent="0.25">
      <c r="C70" s="1846" t="s">
        <v>5</v>
      </c>
      <c r="D70" s="916">
        <v>249103.70711264884</v>
      </c>
      <c r="E70" s="147" t="s">
        <v>860</v>
      </c>
      <c r="J70" s="1846" t="s">
        <v>5</v>
      </c>
      <c r="K70" s="916">
        <v>88562.45668973471</v>
      </c>
      <c r="S70" s="916" t="s">
        <v>5</v>
      </c>
      <c r="T70" s="916">
        <v>100596.9450211456</v>
      </c>
      <c r="V70" s="916" t="s">
        <v>5</v>
      </c>
      <c r="W70" s="916">
        <v>37435.064206074574</v>
      </c>
      <c r="AJ70" s="913" t="s">
        <v>5</v>
      </c>
      <c r="AK70" s="914">
        <v>148506.76209150325</v>
      </c>
    </row>
    <row r="71" spans="1:51" x14ac:dyDescent="0.25">
      <c r="C71" s="1845" t="s">
        <v>15</v>
      </c>
      <c r="D71" s="915">
        <v>247234.70491803283</v>
      </c>
      <c r="E71" s="147" t="s">
        <v>861</v>
      </c>
      <c r="J71" s="1845" t="s">
        <v>15</v>
      </c>
      <c r="K71" s="915">
        <v>86876.163934426251</v>
      </c>
      <c r="S71" s="916" t="s">
        <v>15</v>
      </c>
      <c r="T71" s="916">
        <v>118959.94262295087</v>
      </c>
      <c r="V71" s="916" t="s">
        <v>15</v>
      </c>
      <c r="W71" s="916">
        <v>43437.147540983628</v>
      </c>
      <c r="AJ71" s="913" t="s">
        <v>15</v>
      </c>
      <c r="AK71" s="914">
        <v>128274.76229508196</v>
      </c>
    </row>
    <row r="72" spans="1:51" x14ac:dyDescent="0.25">
      <c r="C72" s="1845" t="s">
        <v>6</v>
      </c>
      <c r="D72" s="915">
        <v>247007.83384467513</v>
      </c>
      <c r="E72" s="147" t="s">
        <v>862</v>
      </c>
      <c r="J72" s="1845" t="s">
        <v>6</v>
      </c>
      <c r="K72" s="915">
        <v>85371.19901191855</v>
      </c>
      <c r="S72" s="916" t="s">
        <v>6</v>
      </c>
      <c r="T72" s="916">
        <v>114949.31550941945</v>
      </c>
      <c r="V72" s="916" t="s">
        <v>6</v>
      </c>
      <c r="W72" s="916">
        <v>39940.828650519084</v>
      </c>
      <c r="AJ72" s="913" t="s">
        <v>6</v>
      </c>
      <c r="AK72" s="914">
        <v>132058.51833525568</v>
      </c>
    </row>
    <row r="73" spans="1:51" ht="15.75" thickBot="1" x14ac:dyDescent="0.3">
      <c r="A73" s="912" t="s">
        <v>863</v>
      </c>
      <c r="C73" s="1847" t="s">
        <v>4</v>
      </c>
      <c r="D73" s="1844">
        <v>231293.90778184406</v>
      </c>
      <c r="E73" s="147" t="s">
        <v>864</v>
      </c>
      <c r="J73" s="1847" t="s">
        <v>4</v>
      </c>
      <c r="K73" s="1844">
        <v>75509.034635867487</v>
      </c>
      <c r="S73" s="1844" t="s">
        <v>4</v>
      </c>
      <c r="T73" s="1844">
        <v>122660.5267741725</v>
      </c>
      <c r="V73" s="1844" t="s">
        <v>4</v>
      </c>
      <c r="W73" s="1844">
        <v>40823.605369850491</v>
      </c>
      <c r="AJ73" s="913" t="s">
        <v>4</v>
      </c>
      <c r="AK73" s="914">
        <v>108633.38100767156</v>
      </c>
    </row>
    <row r="74" spans="1:51" ht="15.75" thickBot="1" x14ac:dyDescent="0.3">
      <c r="C74" s="1842" t="s">
        <v>147</v>
      </c>
      <c r="D74" s="1843">
        <v>3701489.2388405781</v>
      </c>
      <c r="J74" s="1842" t="s">
        <v>147</v>
      </c>
      <c r="K74" s="1843">
        <v>1193301.2660941922</v>
      </c>
      <c r="S74" s="1843" t="s">
        <v>147</v>
      </c>
      <c r="T74" s="1843">
        <v>1964383.8287692706</v>
      </c>
      <c r="V74" s="1843" t="s">
        <v>147</v>
      </c>
      <c r="W74" s="1843">
        <v>642901.45049136342</v>
      </c>
      <c r="AJ74" s="1842" t="s">
        <v>147</v>
      </c>
      <c r="AK74" s="1843">
        <v>1737105.4100713071</v>
      </c>
    </row>
    <row r="75" spans="1:51" x14ac:dyDescent="0.25">
      <c r="C75" s="152" t="s">
        <v>865</v>
      </c>
      <c r="D75" s="917">
        <v>0.25717513643189044</v>
      </c>
    </row>
    <row r="76" spans="1:51" x14ac:dyDescent="0.25">
      <c r="A76" s="276"/>
    </row>
    <row r="77" spans="1:51" s="2" customFormat="1" x14ac:dyDescent="0.2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row>
    <row r="78" spans="1:51" s="2" customFormat="1" ht="18.75" x14ac:dyDescent="0.25">
      <c r="A78" s="147"/>
      <c r="B78" s="147"/>
      <c r="C78" s="813" t="s">
        <v>866</v>
      </c>
      <c r="D78" s="761"/>
      <c r="E78" s="761"/>
      <c r="F78" s="761"/>
      <c r="G78" s="761"/>
      <c r="H78" s="761"/>
      <c r="I78" s="761"/>
      <c r="J78" s="761"/>
      <c r="K78" s="761"/>
      <c r="L78" s="761"/>
      <c r="M78" s="761"/>
      <c r="N78" s="761"/>
      <c r="O78" s="761"/>
      <c r="P78" s="761"/>
      <c r="Q78" s="761"/>
      <c r="R78" s="147"/>
      <c r="S78" s="813" t="s">
        <v>867</v>
      </c>
      <c r="T78" s="761"/>
      <c r="U78" s="761"/>
      <c r="V78" s="761"/>
      <c r="W78" s="761"/>
      <c r="X78" s="761"/>
      <c r="Y78" s="761"/>
      <c r="Z78" s="761"/>
      <c r="AA78" s="761"/>
      <c r="AB78" s="761"/>
      <c r="AC78" s="761"/>
      <c r="AD78" s="761"/>
      <c r="AE78" s="761"/>
      <c r="AF78" s="761"/>
      <c r="AG78" s="761"/>
      <c r="AH78" s="147"/>
      <c r="AI78" s="147"/>
      <c r="AJ78" s="813" t="s">
        <v>868</v>
      </c>
      <c r="AK78" s="761"/>
      <c r="AL78" s="761"/>
      <c r="AM78" s="761"/>
      <c r="AN78" s="761"/>
      <c r="AO78" s="761"/>
      <c r="AP78" s="761"/>
      <c r="AQ78" s="761"/>
      <c r="AR78" s="761"/>
      <c r="AS78" s="761"/>
      <c r="AT78" s="761"/>
      <c r="AU78" s="761"/>
      <c r="AV78" s="761"/>
      <c r="AW78" s="761"/>
      <c r="AX78" s="761"/>
      <c r="AY78" s="147"/>
    </row>
    <row r="79" spans="1:51" s="2" customFormat="1" x14ac:dyDescent="0.25">
      <c r="A79" s="147"/>
      <c r="B79" s="147"/>
      <c r="C79" s="761"/>
      <c r="D79" s="761"/>
      <c r="E79" s="761"/>
      <c r="F79" s="761"/>
      <c r="G79" s="761"/>
      <c r="H79" s="761"/>
      <c r="I79" s="761"/>
      <c r="J79" s="761"/>
      <c r="K79" s="761"/>
      <c r="L79" s="761"/>
      <c r="M79" s="761"/>
      <c r="N79" s="761"/>
      <c r="O79" s="761"/>
      <c r="P79" s="761"/>
      <c r="Q79" s="761"/>
      <c r="R79" s="147"/>
      <c r="S79" s="761"/>
      <c r="T79" s="761"/>
      <c r="U79" s="761"/>
      <c r="V79" s="761"/>
      <c r="W79" s="761"/>
      <c r="X79" s="761"/>
      <c r="Y79" s="761"/>
      <c r="Z79" s="761"/>
      <c r="AA79" s="761"/>
      <c r="AB79" s="761"/>
      <c r="AC79" s="761"/>
      <c r="AD79" s="761"/>
      <c r="AE79" s="761"/>
      <c r="AF79" s="761"/>
      <c r="AG79" s="761"/>
      <c r="AH79" s="147"/>
      <c r="AI79" s="147"/>
      <c r="AJ79" s="761"/>
      <c r="AK79" s="761"/>
      <c r="AL79" s="761"/>
      <c r="AM79" s="761"/>
      <c r="AN79" s="761"/>
      <c r="AO79" s="761"/>
      <c r="AP79" s="761"/>
      <c r="AQ79" s="761"/>
      <c r="AR79" s="761"/>
      <c r="AS79" s="761"/>
      <c r="AT79" s="761"/>
      <c r="AU79" s="761"/>
      <c r="AV79" s="761"/>
      <c r="AW79" s="761"/>
      <c r="AX79" s="761"/>
      <c r="AY79" s="147"/>
    </row>
    <row r="80" spans="1:51" s="2" customFormat="1" x14ac:dyDescent="0.25">
      <c r="A80" s="147"/>
      <c r="B80" s="147"/>
      <c r="C80" s="761"/>
      <c r="D80" s="806" t="s">
        <v>538</v>
      </c>
      <c r="E80" s="761"/>
      <c r="F80" s="761">
        <v>12</v>
      </c>
      <c r="G80" s="761">
        <v>11</v>
      </c>
      <c r="H80" s="761">
        <v>10</v>
      </c>
      <c r="I80" s="761">
        <v>9</v>
      </c>
      <c r="J80" s="761">
        <v>8</v>
      </c>
      <c r="K80" s="761">
        <v>7</v>
      </c>
      <c r="L80" s="761">
        <v>6</v>
      </c>
      <c r="M80" s="761">
        <v>5</v>
      </c>
      <c r="N80" s="761">
        <v>4</v>
      </c>
      <c r="O80" s="761">
        <v>3</v>
      </c>
      <c r="P80" s="761">
        <v>2</v>
      </c>
      <c r="Q80" s="761">
        <v>1</v>
      </c>
      <c r="R80" s="147"/>
      <c r="S80" s="761"/>
      <c r="T80" s="806" t="s">
        <v>538</v>
      </c>
      <c r="U80" s="761"/>
      <c r="V80" s="761">
        <v>12</v>
      </c>
      <c r="W80" s="761">
        <v>11</v>
      </c>
      <c r="X80" s="761">
        <v>10</v>
      </c>
      <c r="Y80" s="761">
        <v>9</v>
      </c>
      <c r="Z80" s="761">
        <v>8</v>
      </c>
      <c r="AA80" s="761">
        <v>7</v>
      </c>
      <c r="AB80" s="761">
        <v>6</v>
      </c>
      <c r="AC80" s="761">
        <v>5</v>
      </c>
      <c r="AD80" s="761">
        <v>4</v>
      </c>
      <c r="AE80" s="761">
        <v>3</v>
      </c>
      <c r="AF80" s="761">
        <v>2</v>
      </c>
      <c r="AG80" s="761">
        <v>1</v>
      </c>
      <c r="AH80" s="147"/>
      <c r="AI80" s="147"/>
      <c r="AJ80" s="761"/>
      <c r="AK80" s="806" t="s">
        <v>538</v>
      </c>
      <c r="AL80" s="761"/>
      <c r="AM80" s="761">
        <v>12</v>
      </c>
      <c r="AN80" s="761">
        <v>11</v>
      </c>
      <c r="AO80" s="761">
        <v>10</v>
      </c>
      <c r="AP80" s="761">
        <v>9</v>
      </c>
      <c r="AQ80" s="761">
        <v>8</v>
      </c>
      <c r="AR80" s="761">
        <v>7</v>
      </c>
      <c r="AS80" s="761">
        <v>6</v>
      </c>
      <c r="AT80" s="761">
        <v>5</v>
      </c>
      <c r="AU80" s="761">
        <v>4</v>
      </c>
      <c r="AV80" s="761">
        <v>3</v>
      </c>
      <c r="AW80" s="761">
        <v>2</v>
      </c>
      <c r="AX80" s="761">
        <v>1</v>
      </c>
      <c r="AY80" s="147"/>
    </row>
    <row r="81" spans="1:51" s="2" customFormat="1" x14ac:dyDescent="0.25">
      <c r="A81" s="147"/>
      <c r="B81" s="147"/>
      <c r="C81" s="761"/>
      <c r="D81" s="806" t="s">
        <v>534</v>
      </c>
      <c r="E81" s="761"/>
      <c r="F81" s="761">
        <v>1</v>
      </c>
      <c r="G81" s="761">
        <v>2</v>
      </c>
      <c r="H81" s="761">
        <v>3</v>
      </c>
      <c r="I81" s="761">
        <v>4</v>
      </c>
      <c r="J81" s="761">
        <v>5</v>
      </c>
      <c r="K81" s="761">
        <v>6</v>
      </c>
      <c r="L81" s="761">
        <v>7</v>
      </c>
      <c r="M81" s="761">
        <v>8</v>
      </c>
      <c r="N81" s="761">
        <v>9</v>
      </c>
      <c r="O81" s="761">
        <v>10</v>
      </c>
      <c r="P81" s="761">
        <v>11</v>
      </c>
      <c r="Q81" s="761">
        <v>12</v>
      </c>
      <c r="R81" s="147"/>
      <c r="S81" s="761"/>
      <c r="T81" s="806" t="s">
        <v>534</v>
      </c>
      <c r="U81" s="761"/>
      <c r="V81" s="761">
        <v>1</v>
      </c>
      <c r="W81" s="761">
        <v>2</v>
      </c>
      <c r="X81" s="761">
        <v>3</v>
      </c>
      <c r="Y81" s="761">
        <v>4</v>
      </c>
      <c r="Z81" s="761">
        <v>5</v>
      </c>
      <c r="AA81" s="761">
        <v>6</v>
      </c>
      <c r="AB81" s="761">
        <v>7</v>
      </c>
      <c r="AC81" s="761">
        <v>8</v>
      </c>
      <c r="AD81" s="761">
        <v>9</v>
      </c>
      <c r="AE81" s="761">
        <v>10</v>
      </c>
      <c r="AF81" s="761">
        <v>11</v>
      </c>
      <c r="AG81" s="761">
        <v>12</v>
      </c>
      <c r="AH81" s="147"/>
      <c r="AI81" s="147"/>
      <c r="AJ81" s="761"/>
      <c r="AK81" s="806" t="s">
        <v>534</v>
      </c>
      <c r="AL81" s="761"/>
      <c r="AM81" s="761">
        <v>1</v>
      </c>
      <c r="AN81" s="761">
        <v>2</v>
      </c>
      <c r="AO81" s="761">
        <v>3</v>
      </c>
      <c r="AP81" s="761">
        <v>4</v>
      </c>
      <c r="AQ81" s="761">
        <v>5</v>
      </c>
      <c r="AR81" s="761">
        <v>6</v>
      </c>
      <c r="AS81" s="761">
        <v>7</v>
      </c>
      <c r="AT81" s="761">
        <v>8</v>
      </c>
      <c r="AU81" s="761">
        <v>9</v>
      </c>
      <c r="AV81" s="761">
        <v>10</v>
      </c>
      <c r="AW81" s="761">
        <v>11</v>
      </c>
      <c r="AX81" s="761">
        <v>12</v>
      </c>
      <c r="AY81" s="147"/>
    </row>
    <row r="82" spans="1:51" s="2" customFormat="1" x14ac:dyDescent="0.25">
      <c r="A82" s="147"/>
      <c r="B82" s="147"/>
      <c r="C82" s="761"/>
      <c r="D82" s="761" t="s">
        <v>544</v>
      </c>
      <c r="E82" s="761"/>
      <c r="F82" s="761">
        <v>31</v>
      </c>
      <c r="G82" s="761">
        <v>28</v>
      </c>
      <c r="H82" s="761">
        <v>31</v>
      </c>
      <c r="I82" s="761">
        <v>30</v>
      </c>
      <c r="J82" s="761">
        <v>31</v>
      </c>
      <c r="K82" s="761">
        <v>30</v>
      </c>
      <c r="L82" s="761">
        <v>31</v>
      </c>
      <c r="M82" s="761">
        <v>31</v>
      </c>
      <c r="N82" s="761">
        <v>30</v>
      </c>
      <c r="O82" s="761">
        <v>31</v>
      </c>
      <c r="P82" s="761">
        <v>30</v>
      </c>
      <c r="Q82" s="761">
        <v>31</v>
      </c>
      <c r="R82" s="147"/>
      <c r="S82" s="761"/>
      <c r="T82" s="761" t="s">
        <v>544</v>
      </c>
      <c r="U82" s="761"/>
      <c r="V82" s="761">
        <v>31</v>
      </c>
      <c r="W82" s="761">
        <v>28</v>
      </c>
      <c r="X82" s="761">
        <v>31</v>
      </c>
      <c r="Y82" s="761">
        <v>30</v>
      </c>
      <c r="Z82" s="761">
        <v>31</v>
      </c>
      <c r="AA82" s="761">
        <v>30</v>
      </c>
      <c r="AB82" s="761">
        <v>31</v>
      </c>
      <c r="AC82" s="761">
        <v>31</v>
      </c>
      <c r="AD82" s="761">
        <v>30</v>
      </c>
      <c r="AE82" s="761">
        <v>31</v>
      </c>
      <c r="AF82" s="761">
        <v>30</v>
      </c>
      <c r="AG82" s="761">
        <v>31</v>
      </c>
      <c r="AH82" s="147"/>
      <c r="AI82" s="147"/>
      <c r="AJ82" s="761"/>
      <c r="AK82" s="761" t="s">
        <v>544</v>
      </c>
      <c r="AL82" s="761"/>
      <c r="AM82" s="761">
        <v>31</v>
      </c>
      <c r="AN82" s="761">
        <v>28</v>
      </c>
      <c r="AO82" s="761">
        <v>31</v>
      </c>
      <c r="AP82" s="761">
        <v>30</v>
      </c>
      <c r="AQ82" s="761">
        <v>31</v>
      </c>
      <c r="AR82" s="761">
        <v>30</v>
      </c>
      <c r="AS82" s="761">
        <v>31</v>
      </c>
      <c r="AT82" s="761">
        <v>31</v>
      </c>
      <c r="AU82" s="761">
        <v>30</v>
      </c>
      <c r="AV82" s="761">
        <v>31</v>
      </c>
      <c r="AW82" s="761">
        <v>30</v>
      </c>
      <c r="AX82" s="761">
        <v>31</v>
      </c>
      <c r="AY82" s="147"/>
    </row>
    <row r="83" spans="1:51" s="2" customFormat="1" x14ac:dyDescent="0.25">
      <c r="A83" s="147"/>
      <c r="B83" s="147"/>
      <c r="C83" s="761"/>
      <c r="D83" s="761"/>
      <c r="E83" s="761"/>
      <c r="F83" s="765"/>
      <c r="G83" s="765"/>
      <c r="H83" s="765"/>
      <c r="I83" s="765"/>
      <c r="J83" s="765"/>
      <c r="K83" s="765"/>
      <c r="L83" s="765"/>
      <c r="M83" s="765"/>
      <c r="N83" s="765"/>
      <c r="O83" s="765"/>
      <c r="P83" s="765"/>
      <c r="Q83" s="765"/>
      <c r="R83" s="147"/>
      <c r="S83" s="761"/>
      <c r="T83" s="761"/>
      <c r="U83" s="761"/>
      <c r="V83" s="765"/>
      <c r="W83" s="765"/>
      <c r="X83" s="765"/>
      <c r="Y83" s="765"/>
      <c r="Z83" s="765"/>
      <c r="AA83" s="765"/>
      <c r="AB83" s="765"/>
      <c r="AC83" s="765"/>
      <c r="AD83" s="765"/>
      <c r="AE83" s="765"/>
      <c r="AF83" s="765"/>
      <c r="AG83" s="765"/>
      <c r="AH83" s="147"/>
      <c r="AI83" s="147"/>
      <c r="AJ83" s="761"/>
      <c r="AK83" s="761"/>
      <c r="AL83" s="761"/>
      <c r="AM83" s="765"/>
      <c r="AN83" s="765"/>
      <c r="AO83" s="765"/>
      <c r="AP83" s="765"/>
      <c r="AQ83" s="765"/>
      <c r="AR83" s="765"/>
      <c r="AS83" s="765"/>
      <c r="AT83" s="765"/>
      <c r="AU83" s="765"/>
      <c r="AV83" s="765"/>
      <c r="AW83" s="765"/>
      <c r="AX83" s="765"/>
      <c r="AY83" s="147"/>
    </row>
    <row r="84" spans="1:51" s="2" customFormat="1" x14ac:dyDescent="0.25">
      <c r="A84" s="147"/>
      <c r="B84" s="147"/>
      <c r="C84" s="761"/>
      <c r="D84" s="761"/>
      <c r="E84" s="770"/>
      <c r="F84" s="778" t="s">
        <v>4</v>
      </c>
      <c r="G84" s="778" t="s">
        <v>5</v>
      </c>
      <c r="H84" s="778" t="s">
        <v>6</v>
      </c>
      <c r="I84" s="778" t="s">
        <v>7</v>
      </c>
      <c r="J84" s="778" t="s">
        <v>8</v>
      </c>
      <c r="K84" s="778" t="s">
        <v>9</v>
      </c>
      <c r="L84" s="778" t="s">
        <v>10</v>
      </c>
      <c r="M84" s="778" t="s">
        <v>11</v>
      </c>
      <c r="N84" s="778" t="s">
        <v>12</v>
      </c>
      <c r="O84" s="778" t="s">
        <v>13</v>
      </c>
      <c r="P84" s="778" t="s">
        <v>14</v>
      </c>
      <c r="Q84" s="778" t="s">
        <v>15</v>
      </c>
      <c r="R84" s="147"/>
      <c r="S84" s="761"/>
      <c r="T84" s="761"/>
      <c r="U84" s="770"/>
      <c r="V84" s="778" t="s">
        <v>4</v>
      </c>
      <c r="W84" s="778" t="s">
        <v>5</v>
      </c>
      <c r="X84" s="778" t="s">
        <v>6</v>
      </c>
      <c r="Y84" s="778" t="s">
        <v>7</v>
      </c>
      <c r="Z84" s="778" t="s">
        <v>8</v>
      </c>
      <c r="AA84" s="778" t="s">
        <v>9</v>
      </c>
      <c r="AB84" s="778" t="s">
        <v>10</v>
      </c>
      <c r="AC84" s="778" t="s">
        <v>11</v>
      </c>
      <c r="AD84" s="778" t="s">
        <v>12</v>
      </c>
      <c r="AE84" s="778" t="s">
        <v>13</v>
      </c>
      <c r="AF84" s="778" t="s">
        <v>14</v>
      </c>
      <c r="AG84" s="778" t="s">
        <v>15</v>
      </c>
      <c r="AH84" s="147"/>
      <c r="AI84" s="147"/>
      <c r="AJ84" s="761"/>
      <c r="AK84" s="761"/>
      <c r="AL84" s="770"/>
      <c r="AM84" s="778" t="s">
        <v>4</v>
      </c>
      <c r="AN84" s="778" t="s">
        <v>5</v>
      </c>
      <c r="AO84" s="778" t="s">
        <v>6</v>
      </c>
      <c r="AP84" s="778" t="s">
        <v>7</v>
      </c>
      <c r="AQ84" s="778" t="s">
        <v>8</v>
      </c>
      <c r="AR84" s="778" t="s">
        <v>9</v>
      </c>
      <c r="AS84" s="778" t="s">
        <v>10</v>
      </c>
      <c r="AT84" s="778" t="s">
        <v>11</v>
      </c>
      <c r="AU84" s="778" t="s">
        <v>12</v>
      </c>
      <c r="AV84" s="778" t="s">
        <v>13</v>
      </c>
      <c r="AW84" s="778" t="s">
        <v>14</v>
      </c>
      <c r="AX84" s="778" t="s">
        <v>15</v>
      </c>
      <c r="AY84" s="147"/>
    </row>
    <row r="85" spans="1:51" s="2" customFormat="1" x14ac:dyDescent="0.25">
      <c r="A85" s="147"/>
      <c r="B85" s="147"/>
      <c r="C85" s="807"/>
      <c r="D85" s="807" t="s">
        <v>535</v>
      </c>
      <c r="E85" s="771"/>
      <c r="F85" s="918">
        <v>8.4931506849315067E-2</v>
      </c>
      <c r="G85" s="918">
        <v>0.16164383561643836</v>
      </c>
      <c r="H85" s="918">
        <v>0.24657534246575341</v>
      </c>
      <c r="I85" s="918">
        <v>0.32876712328767121</v>
      </c>
      <c r="J85" s="918">
        <v>0.41369863013698632</v>
      </c>
      <c r="K85" s="918">
        <v>0.49589041095890413</v>
      </c>
      <c r="L85" s="918">
        <v>0.58082191780821912</v>
      </c>
      <c r="M85" s="918">
        <v>0.66575342465753429</v>
      </c>
      <c r="N85" s="918">
        <v>0.74794520547945209</v>
      </c>
      <c r="O85" s="918">
        <v>0.83287671232876714</v>
      </c>
      <c r="P85" s="918">
        <v>0.91506849315068495</v>
      </c>
      <c r="Q85" s="918">
        <v>1</v>
      </c>
      <c r="R85" s="147"/>
      <c r="S85" s="807"/>
      <c r="T85" s="807" t="s">
        <v>535</v>
      </c>
      <c r="U85" s="771"/>
      <c r="V85" s="918">
        <v>8.4931506849315067E-2</v>
      </c>
      <c r="W85" s="918">
        <v>0.16164383561643836</v>
      </c>
      <c r="X85" s="918">
        <v>0.24657534246575341</v>
      </c>
      <c r="Y85" s="918">
        <v>0.32876712328767121</v>
      </c>
      <c r="Z85" s="918">
        <v>0.41369863013698632</v>
      </c>
      <c r="AA85" s="918">
        <v>0.49589041095890413</v>
      </c>
      <c r="AB85" s="918">
        <v>0.58082191780821912</v>
      </c>
      <c r="AC85" s="918">
        <v>0.66575342465753429</v>
      </c>
      <c r="AD85" s="918">
        <v>0.74794520547945209</v>
      </c>
      <c r="AE85" s="918">
        <v>0.83287671232876714</v>
      </c>
      <c r="AF85" s="918">
        <v>0.91506849315068495</v>
      </c>
      <c r="AG85" s="918">
        <v>1</v>
      </c>
      <c r="AH85" s="147"/>
      <c r="AI85" s="147"/>
      <c r="AJ85" s="807"/>
      <c r="AK85" s="807" t="s">
        <v>535</v>
      </c>
      <c r="AL85" s="771"/>
      <c r="AM85" s="918">
        <v>8.4931506849315067E-2</v>
      </c>
      <c r="AN85" s="918">
        <v>0.16164383561643836</v>
      </c>
      <c r="AO85" s="918">
        <v>0.24657534246575341</v>
      </c>
      <c r="AP85" s="918">
        <v>0.32876712328767121</v>
      </c>
      <c r="AQ85" s="918">
        <v>0.41369863013698632</v>
      </c>
      <c r="AR85" s="918">
        <v>0.49589041095890413</v>
      </c>
      <c r="AS85" s="918">
        <v>0.58082191780821912</v>
      </c>
      <c r="AT85" s="918">
        <v>0.66575342465753429</v>
      </c>
      <c r="AU85" s="918">
        <v>0.74794520547945209</v>
      </c>
      <c r="AV85" s="918">
        <v>0.83287671232876714</v>
      </c>
      <c r="AW85" s="918">
        <v>0.91506849315068495</v>
      </c>
      <c r="AX85" s="918">
        <v>1</v>
      </c>
      <c r="AY85" s="147"/>
    </row>
    <row r="86" spans="1:51" s="2" customFormat="1" x14ac:dyDescent="0.25">
      <c r="A86" s="147"/>
      <c r="B86" s="147"/>
      <c r="C86" s="792"/>
      <c r="D86" s="808" t="s">
        <v>539</v>
      </c>
      <c r="E86" s="792">
        <v>2019</v>
      </c>
      <c r="F86" s="919">
        <v>12</v>
      </c>
      <c r="G86" s="919">
        <v>9</v>
      </c>
      <c r="H86" s="919">
        <v>11</v>
      </c>
      <c r="I86" s="919">
        <v>5</v>
      </c>
      <c r="J86" s="919">
        <v>6</v>
      </c>
      <c r="K86" s="919">
        <v>3</v>
      </c>
      <c r="L86" s="919">
        <v>2</v>
      </c>
      <c r="M86" s="919">
        <v>1</v>
      </c>
      <c r="N86" s="919">
        <v>7</v>
      </c>
      <c r="O86" s="919">
        <v>4</v>
      </c>
      <c r="P86" s="919">
        <v>8</v>
      </c>
      <c r="Q86" s="919">
        <v>10</v>
      </c>
      <c r="R86" s="147"/>
      <c r="S86" s="792"/>
      <c r="T86" s="808" t="s">
        <v>539</v>
      </c>
      <c r="U86" s="792">
        <v>2019</v>
      </c>
      <c r="V86" s="919">
        <v>9</v>
      </c>
      <c r="W86" s="919">
        <v>12</v>
      </c>
      <c r="X86" s="919">
        <v>11</v>
      </c>
      <c r="Y86" s="919">
        <v>4</v>
      </c>
      <c r="Z86" s="919">
        <v>6</v>
      </c>
      <c r="AA86" s="919">
        <v>3</v>
      </c>
      <c r="AB86" s="919">
        <v>2</v>
      </c>
      <c r="AC86" s="919">
        <v>1</v>
      </c>
      <c r="AD86" s="919">
        <v>5</v>
      </c>
      <c r="AE86" s="919">
        <v>7</v>
      </c>
      <c r="AF86" s="919">
        <v>8</v>
      </c>
      <c r="AG86" s="919">
        <v>10</v>
      </c>
      <c r="AH86" s="147"/>
      <c r="AI86" s="147"/>
      <c r="AJ86" s="792"/>
      <c r="AK86" s="808" t="s">
        <v>539</v>
      </c>
      <c r="AL86" s="792">
        <v>2019</v>
      </c>
      <c r="AM86" s="919">
        <v>12</v>
      </c>
      <c r="AN86" s="919">
        <v>5</v>
      </c>
      <c r="AO86" s="919">
        <v>7</v>
      </c>
      <c r="AP86" s="919">
        <v>11</v>
      </c>
      <c r="AQ86" s="919">
        <v>8</v>
      </c>
      <c r="AR86" s="919">
        <v>3</v>
      </c>
      <c r="AS86" s="919">
        <v>2</v>
      </c>
      <c r="AT86" s="919">
        <v>1</v>
      </c>
      <c r="AU86" s="919">
        <v>10</v>
      </c>
      <c r="AV86" s="919">
        <v>4</v>
      </c>
      <c r="AW86" s="919">
        <v>6</v>
      </c>
      <c r="AX86" s="919">
        <v>9</v>
      </c>
      <c r="AY86" s="147"/>
    </row>
    <row r="87" spans="1:51" x14ac:dyDescent="0.25">
      <c r="A87" s="276"/>
      <c r="C87" s="920">
        <v>308457.43657004816</v>
      </c>
      <c r="D87" s="789" t="s">
        <v>514</v>
      </c>
      <c r="E87" s="921">
        <v>2019</v>
      </c>
      <c r="F87" s="922">
        <v>231293.90778184406</v>
      </c>
      <c r="G87" s="922">
        <v>249103.70711264884</v>
      </c>
      <c r="H87" s="922">
        <v>247007.83384467513</v>
      </c>
      <c r="I87" s="922">
        <v>291552.13148788927</v>
      </c>
      <c r="J87" s="922">
        <v>287039.2190016103</v>
      </c>
      <c r="K87" s="922">
        <v>329485.73469387752</v>
      </c>
      <c r="L87" s="922">
        <v>428536</v>
      </c>
      <c r="M87" s="922">
        <v>523395</v>
      </c>
      <c r="N87" s="922">
        <v>285689</v>
      </c>
      <c r="O87" s="922">
        <v>308577</v>
      </c>
      <c r="P87" s="922">
        <v>272575</v>
      </c>
      <c r="Q87" s="922">
        <v>247234.70491803283</v>
      </c>
      <c r="S87" s="920">
        <v>163698.65239743926</v>
      </c>
      <c r="T87" s="789" t="s">
        <v>514</v>
      </c>
      <c r="U87" s="921">
        <v>2019</v>
      </c>
      <c r="V87" s="922">
        <v>122660.5267741725</v>
      </c>
      <c r="W87" s="922">
        <v>100596.9450211456</v>
      </c>
      <c r="X87" s="922">
        <v>114949.31550941945</v>
      </c>
      <c r="Y87" s="922">
        <v>172982.05536332179</v>
      </c>
      <c r="Z87" s="922">
        <v>157304.04347826086</v>
      </c>
      <c r="AA87" s="922">
        <v>173646.99999999997</v>
      </c>
      <c r="AB87" s="922">
        <v>246163</v>
      </c>
      <c r="AC87" s="922">
        <v>309646</v>
      </c>
      <c r="AD87" s="922">
        <v>160653</v>
      </c>
      <c r="AE87" s="922">
        <v>153637</v>
      </c>
      <c r="AF87" s="922">
        <v>133185</v>
      </c>
      <c r="AG87" s="922">
        <v>118959.94262295087</v>
      </c>
      <c r="AJ87" s="920">
        <v>144758.78417260892</v>
      </c>
      <c r="AK87" s="789" t="s">
        <v>514</v>
      </c>
      <c r="AL87" s="921">
        <v>2019</v>
      </c>
      <c r="AM87" s="922">
        <v>108633.38100767156</v>
      </c>
      <c r="AN87" s="922">
        <v>148506.76209150325</v>
      </c>
      <c r="AO87" s="922">
        <v>132058.51833525568</v>
      </c>
      <c r="AP87" s="922">
        <v>118570.07612456748</v>
      </c>
      <c r="AQ87" s="922">
        <v>129735.17552334943</v>
      </c>
      <c r="AR87" s="922">
        <v>155838.73469387754</v>
      </c>
      <c r="AS87" s="922">
        <v>182373</v>
      </c>
      <c r="AT87" s="922">
        <v>213749</v>
      </c>
      <c r="AU87" s="922">
        <v>125036</v>
      </c>
      <c r="AV87" s="922">
        <v>154940</v>
      </c>
      <c r="AW87" s="922">
        <v>139390</v>
      </c>
      <c r="AX87" s="922">
        <v>128274.76229508196</v>
      </c>
    </row>
    <row r="88" spans="1:51" x14ac:dyDescent="0.25">
      <c r="A88" s="276"/>
      <c r="B88" s="147" t="s">
        <v>869</v>
      </c>
      <c r="C88" s="799">
        <v>308457.43657004816</v>
      </c>
      <c r="D88" s="778" t="s">
        <v>537</v>
      </c>
      <c r="E88" s="803">
        <v>2019</v>
      </c>
      <c r="F88" s="821">
        <v>231293.90778184406</v>
      </c>
      <c r="G88" s="821">
        <v>247007.83384467513</v>
      </c>
      <c r="H88" s="821">
        <v>247234.70491803283</v>
      </c>
      <c r="I88" s="821">
        <v>249103.70711264884</v>
      </c>
      <c r="J88" s="821">
        <v>272575</v>
      </c>
      <c r="K88" s="821">
        <v>285689</v>
      </c>
      <c r="L88" s="821">
        <v>287039.2190016103</v>
      </c>
      <c r="M88" s="821">
        <v>291552.13148788927</v>
      </c>
      <c r="N88" s="821">
        <v>308577</v>
      </c>
      <c r="O88" s="821">
        <v>329485.73469387752</v>
      </c>
      <c r="P88" s="821">
        <v>428536</v>
      </c>
      <c r="Q88" s="821">
        <v>523395</v>
      </c>
      <c r="S88" s="799">
        <v>163698.65239743923</v>
      </c>
      <c r="T88" s="778" t="s">
        <v>537</v>
      </c>
      <c r="U88" s="803">
        <v>2019</v>
      </c>
      <c r="V88" s="821">
        <v>100596.9450211456</v>
      </c>
      <c r="W88" s="821">
        <v>114949.31550941945</v>
      </c>
      <c r="X88" s="821">
        <v>118959.94262295087</v>
      </c>
      <c r="Y88" s="821">
        <v>122660.5267741725</v>
      </c>
      <c r="Z88" s="821">
        <v>133185</v>
      </c>
      <c r="AA88" s="821">
        <v>153637</v>
      </c>
      <c r="AB88" s="821">
        <v>157304.04347826086</v>
      </c>
      <c r="AC88" s="821">
        <v>160653</v>
      </c>
      <c r="AD88" s="821">
        <v>172982.05536332179</v>
      </c>
      <c r="AE88" s="821">
        <v>173646.99999999997</v>
      </c>
      <c r="AF88" s="821">
        <v>246163</v>
      </c>
      <c r="AG88" s="821">
        <v>309646</v>
      </c>
      <c r="AJ88" s="799">
        <v>144758.78417260892</v>
      </c>
      <c r="AK88" s="778" t="s">
        <v>537</v>
      </c>
      <c r="AL88" s="803">
        <v>2019</v>
      </c>
      <c r="AM88" s="821">
        <v>108633.38100767156</v>
      </c>
      <c r="AN88" s="821">
        <v>118570.07612456748</v>
      </c>
      <c r="AO88" s="821">
        <v>125036</v>
      </c>
      <c r="AP88" s="821">
        <v>128274.76229508196</v>
      </c>
      <c r="AQ88" s="821">
        <v>129735.17552334943</v>
      </c>
      <c r="AR88" s="821">
        <v>132058.51833525568</v>
      </c>
      <c r="AS88" s="821">
        <v>139390</v>
      </c>
      <c r="AT88" s="821">
        <v>148506.76209150325</v>
      </c>
      <c r="AU88" s="821">
        <v>154940</v>
      </c>
      <c r="AV88" s="821">
        <v>155838.73469387754</v>
      </c>
      <c r="AW88" s="821">
        <v>182373</v>
      </c>
      <c r="AX88" s="821">
        <v>213749</v>
      </c>
    </row>
    <row r="89" spans="1:51" x14ac:dyDescent="0.25">
      <c r="A89" s="276"/>
      <c r="C89" s="789"/>
      <c r="D89" s="789"/>
      <c r="E89" s="830"/>
      <c r="F89" s="823"/>
      <c r="G89" s="790"/>
      <c r="H89" s="790"/>
      <c r="I89" s="790"/>
      <c r="J89" s="790"/>
      <c r="K89" s="790"/>
      <c r="L89" s="790"/>
      <c r="M89" s="790"/>
      <c r="N89" s="790"/>
      <c r="O89" s="790"/>
      <c r="P89" s="790"/>
      <c r="Q89" s="790"/>
      <c r="S89" s="789"/>
      <c r="T89" s="789"/>
      <c r="U89" s="830"/>
      <c r="V89" s="823"/>
      <c r="W89" s="790"/>
      <c r="X89" s="790"/>
      <c r="Y89" s="790"/>
      <c r="Z89" s="790"/>
      <c r="AA89" s="790"/>
      <c r="AB89" s="790"/>
      <c r="AC89" s="790"/>
      <c r="AD89" s="790"/>
      <c r="AE89" s="790"/>
      <c r="AF89" s="790"/>
      <c r="AG89" s="790"/>
      <c r="AJ89" s="789"/>
      <c r="AK89" s="789"/>
      <c r="AL89" s="830"/>
      <c r="AM89" s="823"/>
      <c r="AN89" s="790"/>
      <c r="AO89" s="790"/>
      <c r="AP89" s="790"/>
      <c r="AQ89" s="790"/>
      <c r="AR89" s="790"/>
      <c r="AS89" s="790"/>
      <c r="AT89" s="790"/>
      <c r="AU89" s="790"/>
      <c r="AV89" s="790"/>
      <c r="AW89" s="790"/>
      <c r="AX89" s="790"/>
    </row>
    <row r="90" spans="1:51" x14ac:dyDescent="0.25">
      <c r="C90" s="770"/>
      <c r="D90" s="778" t="s">
        <v>870</v>
      </c>
      <c r="E90" s="770">
        <v>2019</v>
      </c>
      <c r="F90" s="825">
        <v>6.2486716253237727E-2</v>
      </c>
      <c r="G90" s="825">
        <v>0.12921873083071242</v>
      </c>
      <c r="H90" s="825">
        <v>0.19601203724472066</v>
      </c>
      <c r="I90" s="825">
        <v>0.26331027615319735</v>
      </c>
      <c r="J90" s="825">
        <v>0.33694955548428601</v>
      </c>
      <c r="K90" s="825">
        <v>0.41413173313381141</v>
      </c>
      <c r="L90" s="825">
        <v>0.49167868801609005</v>
      </c>
      <c r="M90" s="825">
        <v>0.57044485824524149</v>
      </c>
      <c r="N90" s="825">
        <v>0.65381049301787053</v>
      </c>
      <c r="O90" s="825">
        <v>0.74282486356810951</v>
      </c>
      <c r="P90" s="825">
        <v>0.85859880544622524</v>
      </c>
      <c r="Q90" s="825">
        <v>1</v>
      </c>
      <c r="S90" s="770"/>
      <c r="T90" s="778" t="s">
        <v>870</v>
      </c>
      <c r="U90" s="770">
        <v>2019</v>
      </c>
      <c r="V90" s="825">
        <v>5.1210432272888226E-2</v>
      </c>
      <c r="W90" s="825">
        <v>0.10972716094166254</v>
      </c>
      <c r="X90" s="825">
        <v>0.17028556143383208</v>
      </c>
      <c r="Y90" s="825">
        <v>0.23272780157944659</v>
      </c>
      <c r="Z90" s="825">
        <v>0.30052768775721217</v>
      </c>
      <c r="AA90" s="825">
        <v>0.37873898116633015</v>
      </c>
      <c r="AB90" s="825">
        <v>0.45881703983005639</v>
      </c>
      <c r="AC90" s="825">
        <v>0.54059993665865258</v>
      </c>
      <c r="AD90" s="825">
        <v>0.62865912999445728</v>
      </c>
      <c r="AE90" s="825">
        <v>0.71705682369202439</v>
      </c>
      <c r="AF90" s="825">
        <v>0.84236990985921523</v>
      </c>
      <c r="AG90" s="825">
        <v>1</v>
      </c>
      <c r="AJ90" s="770"/>
      <c r="AK90" s="778" t="s">
        <v>870</v>
      </c>
      <c r="AL90" s="770">
        <v>2019</v>
      </c>
      <c r="AM90" s="825">
        <v>6.2537011500765655E-2</v>
      </c>
      <c r="AN90" s="825">
        <v>0.13079428330311427</v>
      </c>
      <c r="AO90" s="825">
        <v>0.20277379547035077</v>
      </c>
      <c r="AP90" s="825">
        <v>0.27661776691352091</v>
      </c>
      <c r="AQ90" s="825">
        <v>0.35130245488419731</v>
      </c>
      <c r="AR90" s="825">
        <v>0.42732462231837437</v>
      </c>
      <c r="AS90" s="825">
        <v>0.50756730603339317</v>
      </c>
      <c r="AT90" s="825">
        <v>0.59305823895576959</v>
      </c>
      <c r="AU90" s="825">
        <v>0.68225259590250198</v>
      </c>
      <c r="AV90" s="825">
        <v>0.77196432772393508</v>
      </c>
      <c r="AW90" s="825">
        <v>0.87695104812826197</v>
      </c>
      <c r="AX90" s="825">
        <v>1</v>
      </c>
    </row>
    <row r="91" spans="1:51" ht="15.75" customHeight="1" x14ac:dyDescent="0.25">
      <c r="C91" s="923" t="s">
        <v>871</v>
      </c>
      <c r="D91" s="924">
        <v>0.13008887376774947</v>
      </c>
      <c r="E91" s="789">
        <v>2019</v>
      </c>
      <c r="F91" s="925">
        <v>2775526.8933821288</v>
      </c>
      <c r="G91" s="926">
        <v>2241933.3640138395</v>
      </c>
      <c r="H91" s="926">
        <v>2717086.1722914265</v>
      </c>
      <c r="I91" s="926">
        <v>1457760.6574394463</v>
      </c>
      <c r="J91" s="926">
        <v>1722235.3140096618</v>
      </c>
      <c r="K91" s="926">
        <v>988457.20408163255</v>
      </c>
      <c r="L91" s="926">
        <v>857072</v>
      </c>
      <c r="M91" s="926">
        <v>523395</v>
      </c>
      <c r="N91" s="926">
        <v>1999823</v>
      </c>
      <c r="O91" s="926">
        <v>1234308</v>
      </c>
      <c r="P91" s="926">
        <v>2180600</v>
      </c>
      <c r="Q91" s="926">
        <v>2472347.0491803284</v>
      </c>
      <c r="S91" s="923" t="s">
        <v>871</v>
      </c>
      <c r="T91" s="924">
        <v>0.17821325580237046</v>
      </c>
      <c r="U91" s="789">
        <v>2019</v>
      </c>
      <c r="V91" s="925">
        <v>1103944.7409675524</v>
      </c>
      <c r="W91" s="925">
        <v>1207163.3402537471</v>
      </c>
      <c r="X91" s="925">
        <v>1264442.4706036139</v>
      </c>
      <c r="Y91" s="925">
        <v>691928.22145328717</v>
      </c>
      <c r="Z91" s="925">
        <v>943824.26086956519</v>
      </c>
      <c r="AA91" s="925">
        <v>520940.99999999988</v>
      </c>
      <c r="AB91" s="925">
        <v>492326</v>
      </c>
      <c r="AC91" s="925">
        <v>309646</v>
      </c>
      <c r="AD91" s="925">
        <v>803265</v>
      </c>
      <c r="AE91" s="925">
        <v>1075459</v>
      </c>
      <c r="AF91" s="925">
        <v>1065480</v>
      </c>
      <c r="AG91" s="925">
        <v>1189599.4262295086</v>
      </c>
      <c r="AJ91" s="923" t="s">
        <v>871</v>
      </c>
      <c r="AK91" s="924">
        <v>0.10280942481096911</v>
      </c>
      <c r="AL91" s="789">
        <v>2019</v>
      </c>
      <c r="AM91" s="925">
        <v>1303600.5720920586</v>
      </c>
      <c r="AN91" s="925">
        <v>742533.81045751623</v>
      </c>
      <c r="AO91" s="925">
        <v>924409.62834678974</v>
      </c>
      <c r="AP91" s="925">
        <v>1304270.8373702422</v>
      </c>
      <c r="AQ91" s="925">
        <v>1037881.4041867955</v>
      </c>
      <c r="AR91" s="925">
        <v>467516.20408163266</v>
      </c>
      <c r="AS91" s="925">
        <v>364746</v>
      </c>
      <c r="AT91" s="925">
        <v>213749</v>
      </c>
      <c r="AU91" s="925">
        <v>1250360</v>
      </c>
      <c r="AV91" s="925">
        <v>619760</v>
      </c>
      <c r="AW91" s="925">
        <v>836340</v>
      </c>
      <c r="AX91" s="925">
        <v>1154472.8606557376</v>
      </c>
    </row>
    <row r="95" spans="1:51" ht="18.75" x14ac:dyDescent="0.25">
      <c r="C95" s="813" t="s">
        <v>545</v>
      </c>
      <c r="D95" s="761"/>
      <c r="E95" s="761"/>
      <c r="F95" s="761"/>
      <c r="G95" s="761"/>
      <c r="H95" s="761"/>
      <c r="I95" s="761"/>
      <c r="J95" s="761"/>
      <c r="K95" s="761"/>
      <c r="L95" s="761"/>
      <c r="M95" s="761"/>
      <c r="N95" s="761"/>
      <c r="O95" s="761"/>
      <c r="P95" s="761"/>
      <c r="Q95" s="761"/>
      <c r="S95" s="813" t="s">
        <v>551</v>
      </c>
      <c r="T95" s="761"/>
      <c r="U95" s="761"/>
      <c r="V95" s="761"/>
      <c r="W95" s="761"/>
      <c r="X95" s="761"/>
      <c r="Y95" s="761"/>
      <c r="Z95" s="761"/>
      <c r="AA95" s="761"/>
      <c r="AB95" s="761"/>
      <c r="AC95" s="761"/>
      <c r="AD95" s="761"/>
      <c r="AE95" s="761"/>
      <c r="AF95" s="761"/>
      <c r="AG95" s="761"/>
      <c r="AJ95" s="813" t="s">
        <v>546</v>
      </c>
      <c r="AK95" s="761"/>
      <c r="AL95" s="761"/>
      <c r="AM95" s="761"/>
      <c r="AN95" s="761"/>
      <c r="AO95" s="761"/>
      <c r="AP95" s="761"/>
      <c r="AQ95" s="761"/>
      <c r="AR95" s="761"/>
      <c r="AS95" s="761"/>
      <c r="AT95" s="761"/>
      <c r="AU95" s="761"/>
      <c r="AV95" s="761"/>
      <c r="AW95" s="761"/>
      <c r="AX95" s="761"/>
    </row>
    <row r="96" spans="1:51" x14ac:dyDescent="0.25">
      <c r="C96" s="761"/>
      <c r="D96" s="761"/>
      <c r="E96" s="761"/>
      <c r="F96" s="761"/>
      <c r="G96" s="761"/>
      <c r="H96" s="761"/>
      <c r="I96" s="761"/>
      <c r="J96" s="761"/>
      <c r="K96" s="761"/>
      <c r="L96" s="761"/>
      <c r="M96" s="761"/>
      <c r="N96" s="761"/>
      <c r="O96" s="761"/>
      <c r="P96" s="761"/>
      <c r="Q96" s="761"/>
      <c r="S96" s="761"/>
      <c r="T96" s="761"/>
      <c r="U96" s="761"/>
      <c r="V96" s="761"/>
      <c r="W96" s="761"/>
      <c r="X96" s="761"/>
      <c r="Y96" s="761"/>
      <c r="Z96" s="761"/>
      <c r="AA96" s="761"/>
      <c r="AB96" s="761"/>
      <c r="AC96" s="761"/>
      <c r="AD96" s="761"/>
      <c r="AE96" s="761"/>
      <c r="AF96" s="761"/>
      <c r="AG96" s="761"/>
      <c r="AJ96" s="761"/>
      <c r="AK96" s="761"/>
      <c r="AL96" s="761"/>
      <c r="AM96" s="761"/>
      <c r="AN96" s="761"/>
      <c r="AO96" s="761"/>
      <c r="AP96" s="761"/>
      <c r="AQ96" s="761"/>
      <c r="AR96" s="761"/>
      <c r="AS96" s="761"/>
      <c r="AT96" s="761"/>
      <c r="AU96" s="761"/>
      <c r="AV96" s="761"/>
      <c r="AW96" s="761"/>
      <c r="AX96" s="761"/>
    </row>
    <row r="97" spans="3:50" x14ac:dyDescent="0.25">
      <c r="C97" s="761"/>
      <c r="D97" s="806" t="s">
        <v>538</v>
      </c>
      <c r="E97" s="761"/>
      <c r="F97" s="761">
        <v>12</v>
      </c>
      <c r="G97" s="761">
        <v>11</v>
      </c>
      <c r="H97" s="761">
        <v>10</v>
      </c>
      <c r="I97" s="761">
        <v>9</v>
      </c>
      <c r="J97" s="761">
        <v>8</v>
      </c>
      <c r="K97" s="761">
        <v>7</v>
      </c>
      <c r="L97" s="761">
        <v>6</v>
      </c>
      <c r="M97" s="761">
        <v>5</v>
      </c>
      <c r="N97" s="761">
        <v>4</v>
      </c>
      <c r="O97" s="761">
        <v>3</v>
      </c>
      <c r="P97" s="761">
        <v>2</v>
      </c>
      <c r="Q97" s="761">
        <v>1</v>
      </c>
      <c r="S97" s="761"/>
      <c r="T97" s="806" t="s">
        <v>538</v>
      </c>
      <c r="U97" s="761"/>
      <c r="V97" s="761">
        <v>12</v>
      </c>
      <c r="W97" s="761">
        <v>11</v>
      </c>
      <c r="X97" s="761">
        <v>10</v>
      </c>
      <c r="Y97" s="761">
        <v>9</v>
      </c>
      <c r="Z97" s="761">
        <v>8</v>
      </c>
      <c r="AA97" s="761">
        <v>7</v>
      </c>
      <c r="AB97" s="761">
        <v>6</v>
      </c>
      <c r="AC97" s="761">
        <v>5</v>
      </c>
      <c r="AD97" s="761">
        <v>4</v>
      </c>
      <c r="AE97" s="761">
        <v>3</v>
      </c>
      <c r="AF97" s="761">
        <v>2</v>
      </c>
      <c r="AG97" s="761">
        <v>1</v>
      </c>
      <c r="AJ97" s="761"/>
      <c r="AK97" s="806" t="s">
        <v>538</v>
      </c>
      <c r="AL97" s="761"/>
      <c r="AM97" s="761">
        <v>12</v>
      </c>
      <c r="AN97" s="761">
        <v>11</v>
      </c>
      <c r="AO97" s="761">
        <v>10</v>
      </c>
      <c r="AP97" s="761">
        <v>9</v>
      </c>
      <c r="AQ97" s="761">
        <v>8</v>
      </c>
      <c r="AR97" s="761">
        <v>7</v>
      </c>
      <c r="AS97" s="761">
        <v>6</v>
      </c>
      <c r="AT97" s="761">
        <v>5</v>
      </c>
      <c r="AU97" s="761">
        <v>4</v>
      </c>
      <c r="AV97" s="761">
        <v>3</v>
      </c>
      <c r="AW97" s="761">
        <v>2</v>
      </c>
      <c r="AX97" s="761">
        <v>1</v>
      </c>
    </row>
    <row r="98" spans="3:50" x14ac:dyDescent="0.25">
      <c r="C98" s="761"/>
      <c r="D98" s="806" t="s">
        <v>534</v>
      </c>
      <c r="E98" s="761"/>
      <c r="F98" s="761">
        <v>1</v>
      </c>
      <c r="G98" s="761">
        <v>2</v>
      </c>
      <c r="H98" s="761">
        <v>3</v>
      </c>
      <c r="I98" s="761">
        <v>4</v>
      </c>
      <c r="J98" s="761">
        <v>5</v>
      </c>
      <c r="K98" s="761">
        <v>6</v>
      </c>
      <c r="L98" s="761">
        <v>7</v>
      </c>
      <c r="M98" s="761">
        <v>8</v>
      </c>
      <c r="N98" s="761">
        <v>9</v>
      </c>
      <c r="O98" s="761">
        <v>10</v>
      </c>
      <c r="P98" s="761">
        <v>11</v>
      </c>
      <c r="Q98" s="761">
        <v>12</v>
      </c>
      <c r="S98" s="761"/>
      <c r="T98" s="806" t="s">
        <v>534</v>
      </c>
      <c r="U98" s="761"/>
      <c r="V98" s="761">
        <v>1</v>
      </c>
      <c r="W98" s="761">
        <v>2</v>
      </c>
      <c r="X98" s="761">
        <v>3</v>
      </c>
      <c r="Y98" s="761">
        <v>4</v>
      </c>
      <c r="Z98" s="761">
        <v>5</v>
      </c>
      <c r="AA98" s="761">
        <v>6</v>
      </c>
      <c r="AB98" s="761">
        <v>7</v>
      </c>
      <c r="AC98" s="761">
        <v>8</v>
      </c>
      <c r="AD98" s="761">
        <v>9</v>
      </c>
      <c r="AE98" s="761">
        <v>10</v>
      </c>
      <c r="AF98" s="761">
        <v>11</v>
      </c>
      <c r="AG98" s="761">
        <v>12</v>
      </c>
      <c r="AJ98" s="761"/>
      <c r="AK98" s="806" t="s">
        <v>534</v>
      </c>
      <c r="AL98" s="761"/>
      <c r="AM98" s="761">
        <v>1</v>
      </c>
      <c r="AN98" s="761">
        <v>2</v>
      </c>
      <c r="AO98" s="761">
        <v>3</v>
      </c>
      <c r="AP98" s="761">
        <v>4</v>
      </c>
      <c r="AQ98" s="761">
        <v>5</v>
      </c>
      <c r="AR98" s="761">
        <v>6</v>
      </c>
      <c r="AS98" s="761">
        <v>7</v>
      </c>
      <c r="AT98" s="761">
        <v>8</v>
      </c>
      <c r="AU98" s="761">
        <v>9</v>
      </c>
      <c r="AV98" s="761">
        <v>10</v>
      </c>
      <c r="AW98" s="761">
        <v>11</v>
      </c>
      <c r="AX98" s="761">
        <v>12</v>
      </c>
    </row>
    <row r="99" spans="3:50" x14ac:dyDescent="0.25">
      <c r="C99" s="761"/>
      <c r="D99" s="761" t="s">
        <v>544</v>
      </c>
      <c r="E99" s="761"/>
      <c r="F99" s="761">
        <v>31</v>
      </c>
      <c r="G99" s="761">
        <v>28</v>
      </c>
      <c r="H99" s="761">
        <v>31</v>
      </c>
      <c r="I99" s="761">
        <v>30</v>
      </c>
      <c r="J99" s="761">
        <v>31</v>
      </c>
      <c r="K99" s="761">
        <v>30</v>
      </c>
      <c r="L99" s="761">
        <v>31</v>
      </c>
      <c r="M99" s="761">
        <v>31</v>
      </c>
      <c r="N99" s="761">
        <v>30</v>
      </c>
      <c r="O99" s="761">
        <v>31</v>
      </c>
      <c r="P99" s="761">
        <v>30</v>
      </c>
      <c r="Q99" s="761">
        <v>31</v>
      </c>
      <c r="S99" s="761"/>
      <c r="T99" s="761" t="s">
        <v>544</v>
      </c>
      <c r="U99" s="761"/>
      <c r="V99" s="761">
        <v>31</v>
      </c>
      <c r="W99" s="761">
        <v>28</v>
      </c>
      <c r="X99" s="761">
        <v>31</v>
      </c>
      <c r="Y99" s="761">
        <v>30</v>
      </c>
      <c r="Z99" s="761">
        <v>31</v>
      </c>
      <c r="AA99" s="761">
        <v>30</v>
      </c>
      <c r="AB99" s="761">
        <v>31</v>
      </c>
      <c r="AC99" s="761">
        <v>31</v>
      </c>
      <c r="AD99" s="761">
        <v>30</v>
      </c>
      <c r="AE99" s="761">
        <v>31</v>
      </c>
      <c r="AF99" s="761">
        <v>30</v>
      </c>
      <c r="AG99" s="761">
        <v>31</v>
      </c>
      <c r="AJ99" s="761"/>
      <c r="AK99" s="761" t="s">
        <v>544</v>
      </c>
      <c r="AL99" s="761"/>
      <c r="AM99" s="761">
        <v>31</v>
      </c>
      <c r="AN99" s="761">
        <v>28</v>
      </c>
      <c r="AO99" s="761">
        <v>31</v>
      </c>
      <c r="AP99" s="761">
        <v>30</v>
      </c>
      <c r="AQ99" s="761">
        <v>31</v>
      </c>
      <c r="AR99" s="761">
        <v>30</v>
      </c>
      <c r="AS99" s="761">
        <v>31</v>
      </c>
      <c r="AT99" s="761">
        <v>31</v>
      </c>
      <c r="AU99" s="761">
        <v>30</v>
      </c>
      <c r="AV99" s="761">
        <v>31</v>
      </c>
      <c r="AW99" s="761">
        <v>30</v>
      </c>
      <c r="AX99" s="761">
        <v>31</v>
      </c>
    </row>
    <row r="100" spans="3:50" x14ac:dyDescent="0.25">
      <c r="C100" s="761"/>
      <c r="D100" s="761"/>
      <c r="E100" s="761"/>
      <c r="F100" s="765"/>
      <c r="G100" s="765"/>
      <c r="H100" s="765"/>
      <c r="I100" s="765"/>
      <c r="J100" s="765"/>
      <c r="K100" s="765"/>
      <c r="L100" s="765"/>
      <c r="M100" s="765"/>
      <c r="N100" s="765"/>
      <c r="O100" s="765"/>
      <c r="P100" s="765"/>
      <c r="Q100" s="765"/>
      <c r="S100" s="761"/>
      <c r="T100" s="761"/>
      <c r="U100" s="761"/>
      <c r="V100" s="765"/>
      <c r="W100" s="765"/>
      <c r="X100" s="765"/>
      <c r="Y100" s="765"/>
      <c r="Z100" s="765"/>
      <c r="AA100" s="765"/>
      <c r="AB100" s="765"/>
      <c r="AC100" s="765"/>
      <c r="AD100" s="765"/>
      <c r="AE100" s="765"/>
      <c r="AF100" s="765"/>
      <c r="AG100" s="765"/>
      <c r="AJ100" s="761"/>
      <c r="AK100" s="761"/>
      <c r="AL100" s="761"/>
      <c r="AM100" s="765"/>
      <c r="AN100" s="765"/>
      <c r="AO100" s="765"/>
      <c r="AP100" s="765"/>
      <c r="AQ100" s="765"/>
      <c r="AR100" s="765"/>
      <c r="AS100" s="765"/>
      <c r="AT100" s="765"/>
      <c r="AU100" s="765"/>
      <c r="AV100" s="765"/>
      <c r="AW100" s="765"/>
      <c r="AX100" s="765"/>
    </row>
    <row r="101" spans="3:50" x14ac:dyDescent="0.25">
      <c r="C101" s="761"/>
      <c r="D101" s="761"/>
      <c r="E101" s="770"/>
      <c r="F101" s="778" t="s">
        <v>4</v>
      </c>
      <c r="G101" s="778" t="s">
        <v>5</v>
      </c>
      <c r="H101" s="778" t="s">
        <v>6</v>
      </c>
      <c r="I101" s="778" t="s">
        <v>7</v>
      </c>
      <c r="J101" s="778" t="s">
        <v>8</v>
      </c>
      <c r="K101" s="778" t="s">
        <v>9</v>
      </c>
      <c r="L101" s="778" t="s">
        <v>10</v>
      </c>
      <c r="M101" s="778" t="s">
        <v>11</v>
      </c>
      <c r="N101" s="778" t="s">
        <v>12</v>
      </c>
      <c r="O101" s="778" t="s">
        <v>13</v>
      </c>
      <c r="P101" s="778" t="s">
        <v>14</v>
      </c>
      <c r="Q101" s="778" t="s">
        <v>15</v>
      </c>
      <c r="S101" s="761"/>
      <c r="T101" s="761"/>
      <c r="U101" s="770"/>
      <c r="V101" s="778" t="s">
        <v>4</v>
      </c>
      <c r="W101" s="778" t="s">
        <v>5</v>
      </c>
      <c r="X101" s="778" t="s">
        <v>6</v>
      </c>
      <c r="Y101" s="778" t="s">
        <v>7</v>
      </c>
      <c r="Z101" s="778" t="s">
        <v>8</v>
      </c>
      <c r="AA101" s="778" t="s">
        <v>9</v>
      </c>
      <c r="AB101" s="778" t="s">
        <v>10</v>
      </c>
      <c r="AC101" s="778" t="s">
        <v>11</v>
      </c>
      <c r="AD101" s="778" t="s">
        <v>12</v>
      </c>
      <c r="AE101" s="778" t="s">
        <v>13</v>
      </c>
      <c r="AF101" s="778" t="s">
        <v>14</v>
      </c>
      <c r="AG101" s="778" t="s">
        <v>15</v>
      </c>
      <c r="AJ101" s="761"/>
      <c r="AK101" s="761"/>
      <c r="AL101" s="770"/>
      <c r="AM101" s="778" t="s">
        <v>4</v>
      </c>
      <c r="AN101" s="778" t="s">
        <v>5</v>
      </c>
      <c r="AO101" s="778" t="s">
        <v>6</v>
      </c>
      <c r="AP101" s="778" t="s">
        <v>7</v>
      </c>
      <c r="AQ101" s="778" t="s">
        <v>8</v>
      </c>
      <c r="AR101" s="778" t="s">
        <v>9</v>
      </c>
      <c r="AS101" s="778" t="s">
        <v>10</v>
      </c>
      <c r="AT101" s="778" t="s">
        <v>11</v>
      </c>
      <c r="AU101" s="778" t="s">
        <v>12</v>
      </c>
      <c r="AV101" s="778" t="s">
        <v>13</v>
      </c>
      <c r="AW101" s="778" t="s">
        <v>14</v>
      </c>
      <c r="AX101" s="778" t="s">
        <v>15</v>
      </c>
    </row>
    <row r="102" spans="3:50" x14ac:dyDescent="0.25">
      <c r="C102" s="807"/>
      <c r="D102" s="807" t="s">
        <v>535</v>
      </c>
      <c r="E102" s="771"/>
      <c r="F102" s="816">
        <v>8.4931506849315067E-2</v>
      </c>
      <c r="G102" s="816">
        <v>0.16164383561643836</v>
      </c>
      <c r="H102" s="816">
        <v>0.24657534246575341</v>
      </c>
      <c r="I102" s="816">
        <v>0.32876712328767121</v>
      </c>
      <c r="J102" s="816">
        <v>0.41369863013698632</v>
      </c>
      <c r="K102" s="816">
        <v>0.49589041095890413</v>
      </c>
      <c r="L102" s="816">
        <v>0.58082191780821912</v>
      </c>
      <c r="M102" s="816">
        <v>0.66575342465753429</v>
      </c>
      <c r="N102" s="816">
        <v>0.74794520547945209</v>
      </c>
      <c r="O102" s="816">
        <v>0.83287671232876714</v>
      </c>
      <c r="P102" s="816">
        <v>0.91506849315068495</v>
      </c>
      <c r="Q102" s="816">
        <v>1</v>
      </c>
      <c r="S102" s="807"/>
      <c r="T102" s="807" t="s">
        <v>535</v>
      </c>
      <c r="U102" s="771"/>
      <c r="V102" s="816">
        <v>8.4931506849315067E-2</v>
      </c>
      <c r="W102" s="816">
        <v>0.16164383561643836</v>
      </c>
      <c r="X102" s="816">
        <v>0.24657534246575341</v>
      </c>
      <c r="Y102" s="816">
        <v>0.32876712328767121</v>
      </c>
      <c r="Z102" s="816">
        <v>0.41369863013698632</v>
      </c>
      <c r="AA102" s="816">
        <v>0.49589041095890413</v>
      </c>
      <c r="AB102" s="816">
        <v>0.58082191780821912</v>
      </c>
      <c r="AC102" s="816">
        <v>0.66575342465753429</v>
      </c>
      <c r="AD102" s="816">
        <v>0.74794520547945209</v>
      </c>
      <c r="AE102" s="816">
        <v>0.83287671232876714</v>
      </c>
      <c r="AF102" s="816">
        <v>0.91506849315068495</v>
      </c>
      <c r="AG102" s="816">
        <v>1</v>
      </c>
      <c r="AJ102" s="807"/>
      <c r="AK102" s="807" t="s">
        <v>535</v>
      </c>
      <c r="AL102" s="771"/>
      <c r="AM102" s="816">
        <v>8.4931506849315067E-2</v>
      </c>
      <c r="AN102" s="816">
        <v>0.16164383561643836</v>
      </c>
      <c r="AO102" s="816">
        <v>0.24657534246575341</v>
      </c>
      <c r="AP102" s="816">
        <v>0.32876712328767121</v>
      </c>
      <c r="AQ102" s="816">
        <v>0.41369863013698632</v>
      </c>
      <c r="AR102" s="816">
        <v>0.49589041095890413</v>
      </c>
      <c r="AS102" s="816">
        <v>0.58082191780821912</v>
      </c>
      <c r="AT102" s="816">
        <v>0.66575342465753429</v>
      </c>
      <c r="AU102" s="816">
        <v>0.74794520547945209</v>
      </c>
      <c r="AV102" s="816">
        <v>0.83287671232876714</v>
      </c>
      <c r="AW102" s="816">
        <v>0.91506849315068495</v>
      </c>
      <c r="AX102" s="816">
        <v>1</v>
      </c>
    </row>
    <row r="103" spans="3:50" x14ac:dyDescent="0.25">
      <c r="C103" s="761"/>
      <c r="D103" s="761"/>
      <c r="E103" s="792">
        <v>2019</v>
      </c>
      <c r="F103" s="817">
        <v>12</v>
      </c>
      <c r="G103" s="817">
        <v>11</v>
      </c>
      <c r="H103" s="817">
        <v>9</v>
      </c>
      <c r="I103" s="817">
        <v>6</v>
      </c>
      <c r="J103" s="817">
        <v>5</v>
      </c>
      <c r="K103" s="817">
        <v>3</v>
      </c>
      <c r="L103" s="817">
        <v>2</v>
      </c>
      <c r="M103" s="817">
        <v>1</v>
      </c>
      <c r="N103" s="817">
        <v>4</v>
      </c>
      <c r="O103" s="817">
        <v>7</v>
      </c>
      <c r="P103" s="817">
        <v>8</v>
      </c>
      <c r="Q103" s="817">
        <v>10</v>
      </c>
      <c r="S103" s="761"/>
      <c r="T103" s="761"/>
      <c r="U103" s="792">
        <v>2019</v>
      </c>
      <c r="V103" s="817">
        <v>10</v>
      </c>
      <c r="W103" s="817">
        <v>12</v>
      </c>
      <c r="X103" s="817">
        <v>11</v>
      </c>
      <c r="Y103" s="817">
        <v>7</v>
      </c>
      <c r="Z103" s="817">
        <v>5</v>
      </c>
      <c r="AA103" s="817">
        <v>3</v>
      </c>
      <c r="AB103" s="817">
        <v>2</v>
      </c>
      <c r="AC103" s="817">
        <v>1</v>
      </c>
      <c r="AD103" s="817">
        <v>4</v>
      </c>
      <c r="AE103" s="817">
        <v>6</v>
      </c>
      <c r="AF103" s="817">
        <v>8</v>
      </c>
      <c r="AG103" s="817">
        <v>9</v>
      </c>
      <c r="AJ103" s="761"/>
      <c r="AK103" s="761"/>
      <c r="AL103" s="792">
        <v>2019</v>
      </c>
      <c r="AM103" s="817">
        <v>12</v>
      </c>
      <c r="AN103" s="817">
        <v>10</v>
      </c>
      <c r="AO103" s="817">
        <v>6</v>
      </c>
      <c r="AP103" s="817">
        <v>4</v>
      </c>
      <c r="AQ103" s="817">
        <v>5</v>
      </c>
      <c r="AR103" s="817">
        <v>2</v>
      </c>
      <c r="AS103" s="817">
        <v>3</v>
      </c>
      <c r="AT103" s="817">
        <v>1</v>
      </c>
      <c r="AU103" s="817">
        <v>8</v>
      </c>
      <c r="AV103" s="817">
        <v>7</v>
      </c>
      <c r="AW103" s="817">
        <v>9</v>
      </c>
      <c r="AX103" s="817">
        <v>11</v>
      </c>
    </row>
    <row r="104" spans="3:50" x14ac:dyDescent="0.25">
      <c r="C104" s="797">
        <v>13057.75</v>
      </c>
      <c r="D104" s="761"/>
      <c r="E104" s="772">
        <v>2019</v>
      </c>
      <c r="F104" s="818">
        <v>7266</v>
      </c>
      <c r="G104" s="768">
        <v>8230</v>
      </c>
      <c r="H104" s="768">
        <v>8602</v>
      </c>
      <c r="I104" s="768">
        <v>11233</v>
      </c>
      <c r="J104" s="768">
        <v>13480</v>
      </c>
      <c r="K104" s="768">
        <v>16866</v>
      </c>
      <c r="L104" s="768">
        <v>22560</v>
      </c>
      <c r="M104" s="768">
        <v>25504</v>
      </c>
      <c r="N104" s="768">
        <v>14343</v>
      </c>
      <c r="O104" s="768">
        <v>10843</v>
      </c>
      <c r="P104" s="768">
        <v>9241</v>
      </c>
      <c r="Q104" s="768">
        <v>8525</v>
      </c>
      <c r="S104" s="797">
        <v>7374.416666666667</v>
      </c>
      <c r="T104" s="761"/>
      <c r="U104" s="772">
        <v>2019</v>
      </c>
      <c r="V104" s="818">
        <v>3152</v>
      </c>
      <c r="W104" s="768">
        <v>3011</v>
      </c>
      <c r="X104" s="768">
        <v>3050</v>
      </c>
      <c r="Y104" s="768">
        <v>5314</v>
      </c>
      <c r="Z104" s="768">
        <v>7716</v>
      </c>
      <c r="AA104" s="768">
        <v>10055</v>
      </c>
      <c r="AB104" s="768">
        <v>16539</v>
      </c>
      <c r="AC104" s="768">
        <v>17696</v>
      </c>
      <c r="AD104" s="768">
        <v>8938</v>
      </c>
      <c r="AE104" s="768">
        <v>5386</v>
      </c>
      <c r="AF104" s="768">
        <v>3977</v>
      </c>
      <c r="AG104" s="768">
        <v>3659</v>
      </c>
      <c r="AJ104" s="797">
        <v>5683.333333333333</v>
      </c>
      <c r="AK104" s="761"/>
      <c r="AL104" s="772">
        <v>2019</v>
      </c>
      <c r="AM104" s="818">
        <v>4114</v>
      </c>
      <c r="AN104" s="768">
        <v>5219</v>
      </c>
      <c r="AO104" s="768">
        <v>5552</v>
      </c>
      <c r="AP104" s="768">
        <v>5919</v>
      </c>
      <c r="AQ104" s="768">
        <v>5764</v>
      </c>
      <c r="AR104" s="768">
        <v>6811</v>
      </c>
      <c r="AS104" s="768">
        <v>6021</v>
      </c>
      <c r="AT104" s="768">
        <v>7808</v>
      </c>
      <c r="AU104" s="768">
        <v>5405</v>
      </c>
      <c r="AV104" s="768">
        <v>5457</v>
      </c>
      <c r="AW104" s="768">
        <v>5264</v>
      </c>
      <c r="AX104" s="768">
        <v>4866</v>
      </c>
    </row>
    <row r="105" spans="3:50" x14ac:dyDescent="0.25">
      <c r="C105" s="797">
        <v>13057.75</v>
      </c>
      <c r="D105" s="761"/>
      <c r="E105" s="800">
        <v>2019</v>
      </c>
      <c r="F105" s="820">
        <v>7266</v>
      </c>
      <c r="G105" s="820">
        <v>8230</v>
      </c>
      <c r="H105" s="820">
        <v>8525</v>
      </c>
      <c r="I105" s="820">
        <v>8602</v>
      </c>
      <c r="J105" s="820">
        <v>9241</v>
      </c>
      <c r="K105" s="820">
        <v>10843</v>
      </c>
      <c r="L105" s="820">
        <v>11233</v>
      </c>
      <c r="M105" s="820">
        <v>13480</v>
      </c>
      <c r="N105" s="820">
        <v>14343</v>
      </c>
      <c r="O105" s="820">
        <v>16866</v>
      </c>
      <c r="P105" s="820">
        <v>22560</v>
      </c>
      <c r="Q105" s="820">
        <v>25504</v>
      </c>
      <c r="S105" s="797">
        <v>7374.416666666667</v>
      </c>
      <c r="T105" s="761"/>
      <c r="U105" s="800">
        <v>2019</v>
      </c>
      <c r="V105" s="820">
        <v>3011</v>
      </c>
      <c r="W105" s="820">
        <v>3050</v>
      </c>
      <c r="X105" s="820">
        <v>3152</v>
      </c>
      <c r="Y105" s="820">
        <v>3659</v>
      </c>
      <c r="Z105" s="820">
        <v>3977</v>
      </c>
      <c r="AA105" s="820">
        <v>5314</v>
      </c>
      <c r="AB105" s="820">
        <v>5386</v>
      </c>
      <c r="AC105" s="820">
        <v>7716</v>
      </c>
      <c r="AD105" s="820">
        <v>8938</v>
      </c>
      <c r="AE105" s="820">
        <v>10055</v>
      </c>
      <c r="AF105" s="820">
        <v>16539</v>
      </c>
      <c r="AG105" s="820">
        <v>17696</v>
      </c>
      <c r="AJ105" s="797">
        <v>5683.333333333333</v>
      </c>
      <c r="AK105" s="761"/>
      <c r="AL105" s="800">
        <v>2019</v>
      </c>
      <c r="AM105" s="820">
        <v>4114</v>
      </c>
      <c r="AN105" s="820">
        <v>4866</v>
      </c>
      <c r="AO105" s="820">
        <v>5219</v>
      </c>
      <c r="AP105" s="820">
        <v>5264</v>
      </c>
      <c r="AQ105" s="820">
        <v>5405</v>
      </c>
      <c r="AR105" s="820">
        <v>5457</v>
      </c>
      <c r="AS105" s="820">
        <v>5552</v>
      </c>
      <c r="AT105" s="820">
        <v>5764</v>
      </c>
      <c r="AU105" s="820">
        <v>5919</v>
      </c>
      <c r="AV105" s="820">
        <v>6021</v>
      </c>
      <c r="AW105" s="820">
        <v>6811</v>
      </c>
      <c r="AX105" s="820">
        <v>7808</v>
      </c>
    </row>
    <row r="106" spans="3:50" x14ac:dyDescent="0.25">
      <c r="C106" s="761"/>
      <c r="D106" s="761"/>
      <c r="E106" s="761">
        <v>2019</v>
      </c>
      <c r="F106" s="822">
        <v>4.6370929141697458E-2</v>
      </c>
      <c r="G106" s="822">
        <v>9.8894015686724998E-2</v>
      </c>
      <c r="H106" s="822">
        <v>0.15379117127121186</v>
      </c>
      <c r="I106" s="822">
        <v>0.22547912159445541</v>
      </c>
      <c r="J106" s="822">
        <v>0.31150721474475568</v>
      </c>
      <c r="K106" s="822">
        <v>0.41914444167895182</v>
      </c>
      <c r="L106" s="822">
        <v>0.56312024149132378</v>
      </c>
      <c r="M106" s="822">
        <v>0.72588437262672867</v>
      </c>
      <c r="N106" s="822">
        <v>0.81742005067233381</v>
      </c>
      <c r="O106" s="822">
        <v>0.88661905764775706</v>
      </c>
      <c r="P106" s="822">
        <v>0.94559425117905715</v>
      </c>
      <c r="Q106" s="822">
        <v>1</v>
      </c>
      <c r="S106" s="761"/>
      <c r="T106" s="761"/>
      <c r="U106" s="761">
        <v>2019</v>
      </c>
      <c r="V106" s="822">
        <v>3.5618636502322221E-2</v>
      </c>
      <c r="W106" s="822">
        <v>6.9643926638265172E-2</v>
      </c>
      <c r="X106" s="822">
        <v>0.10410992959895132</v>
      </c>
      <c r="Y106" s="822">
        <v>0.16415987705242222</v>
      </c>
      <c r="Z106" s="822">
        <v>0.25135321437853841</v>
      </c>
      <c r="AA106" s="822">
        <v>0.36497802086040704</v>
      </c>
      <c r="AB106" s="822">
        <v>0.55187415953804253</v>
      </c>
      <c r="AC106" s="822">
        <v>0.75184477868305966</v>
      </c>
      <c r="AD106" s="822">
        <v>0.85284711785112943</v>
      </c>
      <c r="AE106" s="822">
        <v>0.91371068898104935</v>
      </c>
      <c r="AF106" s="822">
        <v>0.95865209677601615</v>
      </c>
      <c r="AG106" s="822">
        <v>1</v>
      </c>
      <c r="AJ106" s="761"/>
      <c r="AK106" s="761"/>
      <c r="AL106" s="761">
        <v>2019</v>
      </c>
      <c r="AM106" s="822">
        <v>6.0322580645161293E-2</v>
      </c>
      <c r="AN106" s="822">
        <v>0.13684750733137829</v>
      </c>
      <c r="AO106" s="822">
        <v>0.21825513196480939</v>
      </c>
      <c r="AP106" s="822">
        <v>0.30504398826979473</v>
      </c>
      <c r="AQ106" s="822">
        <v>0.38956011730205281</v>
      </c>
      <c r="AR106" s="822">
        <v>0.48942815249266863</v>
      </c>
      <c r="AS106" s="822">
        <v>0.57771260997067453</v>
      </c>
      <c r="AT106" s="822">
        <v>0.69219941348973602</v>
      </c>
      <c r="AU106" s="822">
        <v>0.77145161290322584</v>
      </c>
      <c r="AV106" s="822">
        <v>0.85146627565982402</v>
      </c>
      <c r="AW106" s="822">
        <v>0.92865102639296193</v>
      </c>
      <c r="AX106" s="822">
        <v>1</v>
      </c>
    </row>
    <row r="107" spans="3:50" x14ac:dyDescent="0.25">
      <c r="C107" s="789"/>
      <c r="D107" s="789"/>
      <c r="E107" s="830"/>
      <c r="F107" s="823"/>
      <c r="G107" s="790"/>
      <c r="H107" s="790"/>
      <c r="I107" s="790"/>
      <c r="J107" s="790"/>
      <c r="K107" s="790"/>
      <c r="L107" s="790"/>
      <c r="M107" s="790"/>
      <c r="N107" s="790"/>
      <c r="O107" s="790"/>
      <c r="P107" s="790"/>
      <c r="Q107" s="790"/>
      <c r="S107" s="789"/>
      <c r="T107" s="789"/>
      <c r="U107" s="830"/>
      <c r="V107" s="823"/>
      <c r="W107" s="790"/>
      <c r="X107" s="790"/>
      <c r="Y107" s="790"/>
      <c r="Z107" s="790"/>
      <c r="AA107" s="790"/>
      <c r="AB107" s="790"/>
      <c r="AC107" s="790"/>
      <c r="AD107" s="790"/>
      <c r="AE107" s="790"/>
      <c r="AF107" s="790"/>
      <c r="AG107" s="790"/>
      <c r="AJ107" s="789"/>
      <c r="AK107" s="789"/>
      <c r="AL107" s="830"/>
      <c r="AM107" s="823"/>
      <c r="AN107" s="790"/>
      <c r="AO107" s="790"/>
      <c r="AP107" s="790"/>
      <c r="AQ107" s="790"/>
      <c r="AR107" s="790"/>
      <c r="AS107" s="790"/>
      <c r="AT107" s="790"/>
      <c r="AU107" s="790"/>
      <c r="AV107" s="790"/>
      <c r="AW107" s="790"/>
      <c r="AX107" s="790"/>
    </row>
    <row r="108" spans="3:50" x14ac:dyDescent="0.25">
      <c r="C108" s="761"/>
      <c r="D108" s="761" t="s">
        <v>543</v>
      </c>
      <c r="E108" s="761">
        <v>2019</v>
      </c>
      <c r="F108" s="822">
        <v>4.6370929141697458E-2</v>
      </c>
      <c r="G108" s="822">
        <v>9.8894015686724998E-2</v>
      </c>
      <c r="H108" s="822">
        <v>0.15329976450766786</v>
      </c>
      <c r="I108" s="822">
        <v>0.20819692009215474</v>
      </c>
      <c r="J108" s="822">
        <v>0.26717211362345478</v>
      </c>
      <c r="K108" s="822">
        <v>0.33637112059887808</v>
      </c>
      <c r="L108" s="822">
        <v>0.40805907092212163</v>
      </c>
      <c r="M108" s="822">
        <v>0.49408716407242187</v>
      </c>
      <c r="N108" s="822">
        <v>0.58562284211802695</v>
      </c>
      <c r="O108" s="822">
        <v>0.69326006905222315</v>
      </c>
      <c r="P108" s="822">
        <v>0.83723586886459511</v>
      </c>
      <c r="Q108" s="822">
        <v>1</v>
      </c>
      <c r="S108" s="761"/>
      <c r="T108" s="761" t="s">
        <v>543</v>
      </c>
      <c r="U108" s="761">
        <v>2019</v>
      </c>
      <c r="V108" s="822">
        <v>3.4025290135942958E-2</v>
      </c>
      <c r="W108" s="822">
        <v>6.8491293096629116E-2</v>
      </c>
      <c r="X108" s="822">
        <v>0.10410992959895132</v>
      </c>
      <c r="Y108" s="822">
        <v>0.14545783282293515</v>
      </c>
      <c r="Z108" s="822">
        <v>0.19039924061790198</v>
      </c>
      <c r="AA108" s="822">
        <v>0.2504491880713729</v>
      </c>
      <c r="AB108" s="822">
        <v>0.31131275920129275</v>
      </c>
      <c r="AC108" s="822">
        <v>0.39850609652740893</v>
      </c>
      <c r="AD108" s="822">
        <v>0.49950843569547876</v>
      </c>
      <c r="AE108" s="822">
        <v>0.61313324217734733</v>
      </c>
      <c r="AF108" s="822">
        <v>0.80002938085498287</v>
      </c>
      <c r="AG108" s="822">
        <v>1</v>
      </c>
      <c r="AJ108" s="761"/>
      <c r="AK108" s="761" t="s">
        <v>543</v>
      </c>
      <c r="AL108" s="761">
        <v>2019</v>
      </c>
      <c r="AM108" s="822">
        <v>6.0322580645161293E-2</v>
      </c>
      <c r="AN108" s="822">
        <v>0.13167155425219942</v>
      </c>
      <c r="AO108" s="822">
        <v>0.20819648093841642</v>
      </c>
      <c r="AP108" s="822">
        <v>0.28538123167155427</v>
      </c>
      <c r="AQ108" s="822">
        <v>0.36463343108504398</v>
      </c>
      <c r="AR108" s="822">
        <v>0.44464809384164222</v>
      </c>
      <c r="AS108" s="822">
        <v>0.52605571847507326</v>
      </c>
      <c r="AT108" s="822">
        <v>0.6105718475073314</v>
      </c>
      <c r="AU108" s="822">
        <v>0.69736070381231674</v>
      </c>
      <c r="AV108" s="822">
        <v>0.78564516129032258</v>
      </c>
      <c r="AW108" s="822">
        <v>0.8855131964809384</v>
      </c>
      <c r="AX108" s="822">
        <v>1</v>
      </c>
    </row>
    <row r="109" spans="3:50" ht="18.75" x14ac:dyDescent="0.25">
      <c r="C109" s="923" t="s">
        <v>871</v>
      </c>
      <c r="D109" s="924">
        <v>0.22857168688667229</v>
      </c>
      <c r="E109" s="761">
        <v>2019</v>
      </c>
      <c r="F109" s="826">
        <v>87192</v>
      </c>
      <c r="G109" s="794">
        <v>90530</v>
      </c>
      <c r="H109" s="794">
        <v>77418</v>
      </c>
      <c r="I109" s="794">
        <v>67398</v>
      </c>
      <c r="J109" s="794">
        <v>67400</v>
      </c>
      <c r="K109" s="794">
        <v>50598</v>
      </c>
      <c r="L109" s="794">
        <v>45120</v>
      </c>
      <c r="M109" s="794">
        <v>25504</v>
      </c>
      <c r="N109" s="794">
        <v>57372</v>
      </c>
      <c r="O109" s="794">
        <v>75901</v>
      </c>
      <c r="P109" s="794">
        <v>73928</v>
      </c>
      <c r="Q109" s="794">
        <v>85250</v>
      </c>
      <c r="S109" s="923" t="s">
        <v>871</v>
      </c>
      <c r="T109" s="924">
        <v>0.34742955186662594</v>
      </c>
      <c r="U109" s="761">
        <v>2019</v>
      </c>
      <c r="V109" s="826">
        <v>31520</v>
      </c>
      <c r="W109" s="794">
        <v>36132</v>
      </c>
      <c r="X109" s="794">
        <v>33550</v>
      </c>
      <c r="Y109" s="794">
        <v>37198</v>
      </c>
      <c r="Z109" s="794">
        <v>38580</v>
      </c>
      <c r="AA109" s="794">
        <v>30165</v>
      </c>
      <c r="AB109" s="794">
        <v>33078</v>
      </c>
      <c r="AC109" s="794">
        <v>17696</v>
      </c>
      <c r="AD109" s="794">
        <v>35752</v>
      </c>
      <c r="AE109" s="794">
        <v>32316</v>
      </c>
      <c r="AF109" s="794">
        <v>31816</v>
      </c>
      <c r="AG109" s="794">
        <v>32931</v>
      </c>
      <c r="AJ109" s="923" t="s">
        <v>871</v>
      </c>
      <c r="AK109" s="924">
        <v>8.3333333333333259E-2</v>
      </c>
      <c r="AL109" s="761">
        <v>2019</v>
      </c>
      <c r="AM109" s="826">
        <v>49368</v>
      </c>
      <c r="AN109" s="794">
        <v>52190</v>
      </c>
      <c r="AO109" s="794">
        <v>33312</v>
      </c>
      <c r="AP109" s="794">
        <v>23676</v>
      </c>
      <c r="AQ109" s="794">
        <v>28820</v>
      </c>
      <c r="AR109" s="794">
        <v>13622</v>
      </c>
      <c r="AS109" s="794">
        <v>18063</v>
      </c>
      <c r="AT109" s="794">
        <v>7808</v>
      </c>
      <c r="AU109" s="794">
        <v>43240</v>
      </c>
      <c r="AV109" s="794">
        <v>38199</v>
      </c>
      <c r="AW109" s="794">
        <v>47376</v>
      </c>
      <c r="AX109" s="794">
        <v>53526</v>
      </c>
    </row>
    <row r="111" spans="3:50" x14ac:dyDescent="0.25">
      <c r="C111" s="761"/>
      <c r="D111" s="762"/>
      <c r="E111" s="794"/>
      <c r="F111" s="761"/>
      <c r="G111" s="761"/>
      <c r="H111" s="761"/>
      <c r="I111" s="761"/>
      <c r="J111" s="761"/>
      <c r="K111" s="761"/>
      <c r="L111" s="761"/>
      <c r="M111" s="761"/>
      <c r="N111" s="761"/>
      <c r="O111" s="761"/>
      <c r="P111" s="761"/>
      <c r="Q111" s="761"/>
      <c r="S111" s="761"/>
      <c r="T111" s="762"/>
      <c r="U111" s="794"/>
      <c r="V111" s="761"/>
      <c r="W111" s="761"/>
      <c r="X111" s="761"/>
      <c r="Y111" s="761"/>
      <c r="Z111" s="761"/>
      <c r="AA111" s="761"/>
      <c r="AB111" s="761"/>
      <c r="AC111" s="761"/>
      <c r="AD111" s="761"/>
      <c r="AE111" s="761"/>
      <c r="AF111" s="761"/>
      <c r="AG111" s="761"/>
      <c r="AJ111" s="761"/>
      <c r="AK111" s="762"/>
      <c r="AL111" s="794"/>
      <c r="AM111" s="761"/>
      <c r="AN111" s="761"/>
      <c r="AO111" s="761"/>
      <c r="AP111" s="761"/>
      <c r="AQ111" s="761"/>
      <c r="AR111" s="761"/>
      <c r="AS111" s="761"/>
      <c r="AT111" s="761"/>
      <c r="AU111" s="761"/>
      <c r="AV111" s="761"/>
      <c r="AW111" s="761"/>
      <c r="AX111" s="761"/>
    </row>
    <row r="112" spans="3:50" x14ac:dyDescent="0.25">
      <c r="C112" s="6"/>
      <c r="D112" s="762"/>
      <c r="E112" s="761"/>
      <c r="F112" s="761"/>
      <c r="G112" s="761"/>
      <c r="H112" s="761"/>
      <c r="I112" s="761"/>
      <c r="J112" s="761"/>
      <c r="K112" s="761"/>
      <c r="L112" s="761"/>
      <c r="M112" s="761"/>
      <c r="N112" s="761"/>
      <c r="O112" s="761"/>
      <c r="P112" s="761"/>
      <c r="Q112" s="761"/>
      <c r="S112" s="6"/>
      <c r="T112" s="762"/>
      <c r="U112" s="761"/>
      <c r="V112" s="761"/>
      <c r="W112" s="761"/>
      <c r="X112" s="761"/>
      <c r="Y112" s="761"/>
      <c r="Z112" s="761"/>
      <c r="AA112" s="761"/>
      <c r="AB112" s="761"/>
      <c r="AC112" s="761"/>
      <c r="AD112" s="761"/>
      <c r="AE112" s="761"/>
      <c r="AF112" s="761"/>
      <c r="AG112" s="761"/>
      <c r="AJ112" s="6"/>
      <c r="AK112" s="762"/>
      <c r="AL112" s="761"/>
      <c r="AM112" s="761"/>
      <c r="AN112" s="761"/>
      <c r="AO112" s="761"/>
      <c r="AP112" s="761"/>
      <c r="AQ112" s="761"/>
      <c r="AR112" s="761"/>
      <c r="AS112" s="761"/>
      <c r="AT112" s="761"/>
      <c r="AU112" s="761"/>
      <c r="AV112" s="761"/>
      <c r="AW112" s="761"/>
      <c r="AX112" s="761"/>
    </row>
    <row r="113" spans="3:50" x14ac:dyDescent="0.25">
      <c r="C113" s="761"/>
      <c r="D113" s="761"/>
      <c r="E113" s="767"/>
      <c r="F113" s="761"/>
      <c r="G113" s="761"/>
      <c r="H113" s="761"/>
      <c r="I113" s="761"/>
      <c r="J113" s="761"/>
      <c r="K113" s="761"/>
      <c r="L113" s="761"/>
      <c r="M113" s="761"/>
      <c r="N113" s="761"/>
      <c r="O113" s="761"/>
      <c r="P113" s="761"/>
      <c r="Q113" s="761"/>
      <c r="S113" s="761"/>
      <c r="T113" s="761"/>
      <c r="U113" s="767"/>
      <c r="V113" s="761"/>
      <c r="W113" s="761"/>
      <c r="X113" s="761"/>
      <c r="Y113" s="761"/>
      <c r="Z113" s="761"/>
      <c r="AA113" s="761"/>
      <c r="AB113" s="761"/>
      <c r="AC113" s="761"/>
      <c r="AD113" s="761"/>
      <c r="AE113" s="761"/>
      <c r="AF113" s="761"/>
      <c r="AG113" s="761"/>
      <c r="AJ113" s="761"/>
      <c r="AK113" s="761"/>
      <c r="AL113" s="767"/>
      <c r="AM113" s="761"/>
      <c r="AN113" s="761"/>
      <c r="AO113" s="761"/>
      <c r="AP113" s="761"/>
      <c r="AQ113" s="761"/>
      <c r="AR113" s="761"/>
      <c r="AS113" s="761"/>
      <c r="AT113" s="761"/>
      <c r="AU113" s="761"/>
      <c r="AV113" s="761"/>
      <c r="AW113" s="761"/>
      <c r="AX113" s="761"/>
    </row>
    <row r="114" spans="3:50" ht="18.75" x14ac:dyDescent="0.25">
      <c r="C114" s="761"/>
      <c r="D114" s="795"/>
      <c r="E114" s="796"/>
      <c r="F114" s="761"/>
      <c r="G114" s="761"/>
      <c r="H114" s="761"/>
      <c r="I114" s="761"/>
      <c r="J114" s="761"/>
      <c r="K114" s="761"/>
      <c r="L114" s="761"/>
      <c r="M114" s="761"/>
      <c r="N114" s="761"/>
      <c r="O114" s="761"/>
      <c r="P114" s="761"/>
      <c r="Q114" s="761"/>
      <c r="S114" s="761"/>
      <c r="T114" s="795"/>
      <c r="U114" s="796"/>
      <c r="V114" s="761"/>
      <c r="W114" s="761"/>
      <c r="X114" s="761"/>
      <c r="Y114" s="761"/>
      <c r="Z114" s="761"/>
      <c r="AA114" s="761"/>
      <c r="AB114" s="761"/>
      <c r="AC114" s="761"/>
      <c r="AD114" s="761"/>
      <c r="AE114" s="761"/>
      <c r="AF114" s="761"/>
      <c r="AG114" s="761"/>
      <c r="AJ114" s="761"/>
      <c r="AK114" s="795"/>
      <c r="AL114" s="796"/>
      <c r="AM114" s="761"/>
      <c r="AN114" s="761"/>
      <c r="AO114" s="761"/>
      <c r="AP114" s="761"/>
      <c r="AQ114" s="761"/>
      <c r="AR114" s="761"/>
      <c r="AS114" s="761"/>
      <c r="AT114" s="761"/>
      <c r="AU114" s="761"/>
      <c r="AV114" s="761"/>
      <c r="AW114" s="761"/>
      <c r="AX114" s="761"/>
    </row>
    <row r="115" spans="3:50" ht="18.75" x14ac:dyDescent="0.25">
      <c r="C115" s="761"/>
      <c r="D115" s="795"/>
      <c r="E115" s="796"/>
      <c r="F115" s="761"/>
      <c r="G115" s="761"/>
      <c r="H115" s="761"/>
      <c r="I115" s="761"/>
      <c r="J115" s="761"/>
      <c r="K115" s="761"/>
      <c r="L115" s="761"/>
      <c r="M115" s="761"/>
      <c r="N115" s="761"/>
      <c r="O115" s="761"/>
      <c r="P115" s="761"/>
      <c r="Q115" s="761"/>
      <c r="S115" s="761"/>
      <c r="T115" s="795"/>
      <c r="U115" s="796"/>
      <c r="V115" s="761"/>
      <c r="W115" s="761"/>
      <c r="X115" s="761"/>
      <c r="Y115" s="761"/>
      <c r="Z115" s="761"/>
      <c r="AA115" s="761"/>
      <c r="AB115" s="761"/>
      <c r="AC115" s="761"/>
      <c r="AD115" s="761"/>
      <c r="AE115" s="761"/>
      <c r="AF115" s="761"/>
      <c r="AG115" s="761"/>
      <c r="AJ115" s="761"/>
      <c r="AK115" s="795"/>
      <c r="AL115" s="796"/>
      <c r="AM115" s="761"/>
      <c r="AN115" s="761"/>
      <c r="AO115" s="761"/>
      <c r="AP115" s="761"/>
      <c r="AQ115" s="761"/>
      <c r="AR115" s="761"/>
      <c r="AS115" s="761"/>
      <c r="AT115" s="761"/>
      <c r="AU115" s="761"/>
      <c r="AV115" s="761"/>
      <c r="AW115" s="761"/>
      <c r="AX115" s="761"/>
    </row>
    <row r="116" spans="3:50" ht="18.75" x14ac:dyDescent="0.25">
      <c r="C116" s="761"/>
      <c r="D116" s="795"/>
      <c r="E116" s="796"/>
      <c r="F116" s="761"/>
      <c r="G116" s="761"/>
      <c r="H116" s="761"/>
      <c r="I116" s="761"/>
      <c r="J116" s="761"/>
      <c r="K116" s="761"/>
      <c r="L116" s="761"/>
      <c r="M116" s="761"/>
      <c r="N116" s="761"/>
      <c r="O116" s="845"/>
      <c r="P116" s="761"/>
      <c r="Q116" s="761"/>
      <c r="S116" s="761"/>
      <c r="T116" s="795"/>
      <c r="U116" s="796"/>
      <c r="V116" s="761"/>
      <c r="W116" s="761"/>
      <c r="X116" s="761"/>
      <c r="Y116" s="761"/>
      <c r="Z116" s="761"/>
      <c r="AA116" s="761"/>
      <c r="AB116" s="761"/>
      <c r="AC116" s="761"/>
      <c r="AD116" s="761"/>
      <c r="AE116" s="845"/>
      <c r="AF116" s="761"/>
      <c r="AG116" s="761"/>
      <c r="AJ116" s="761"/>
      <c r="AK116" s="795"/>
      <c r="AL116" s="796"/>
      <c r="AM116" s="761"/>
      <c r="AN116" s="761"/>
      <c r="AO116" s="761"/>
      <c r="AP116" s="761"/>
      <c r="AQ116" s="761"/>
      <c r="AR116" s="761"/>
      <c r="AS116" s="761"/>
      <c r="AT116" s="761"/>
      <c r="AU116" s="761"/>
      <c r="AV116" s="845"/>
      <c r="AW116" s="761"/>
      <c r="AX116" s="761"/>
    </row>
    <row r="117" spans="3:50" x14ac:dyDescent="0.25">
      <c r="C117" s="761"/>
      <c r="D117" s="761"/>
      <c r="E117" s="761"/>
      <c r="F117" s="761"/>
      <c r="G117" s="761"/>
      <c r="H117" s="761"/>
      <c r="I117" s="761"/>
      <c r="J117" s="761"/>
      <c r="K117" s="761"/>
      <c r="L117" s="761"/>
      <c r="M117" s="761"/>
      <c r="N117" s="761"/>
      <c r="O117" s="845"/>
      <c r="P117" s="761"/>
      <c r="Q117" s="761"/>
      <c r="S117" s="761"/>
      <c r="T117" s="761"/>
      <c r="U117" s="761"/>
      <c r="V117" s="761"/>
      <c r="W117" s="761"/>
      <c r="X117" s="761"/>
      <c r="Y117" s="761"/>
      <c r="Z117" s="761"/>
      <c r="AA117" s="761"/>
      <c r="AB117" s="761"/>
      <c r="AC117" s="761"/>
      <c r="AD117" s="761"/>
      <c r="AE117" s="845"/>
      <c r="AF117" s="761"/>
      <c r="AG117" s="761"/>
      <c r="AJ117" s="761"/>
      <c r="AK117" s="761"/>
      <c r="AL117" s="761"/>
      <c r="AM117" s="761"/>
      <c r="AN117" s="761"/>
      <c r="AO117" s="761"/>
      <c r="AP117" s="761"/>
      <c r="AQ117" s="761"/>
      <c r="AR117" s="761"/>
      <c r="AS117" s="761"/>
      <c r="AT117" s="761"/>
      <c r="AU117" s="761"/>
      <c r="AV117" s="845"/>
      <c r="AW117" s="761"/>
      <c r="AX117" s="761"/>
    </row>
    <row r="118" spans="3:50" x14ac:dyDescent="0.25">
      <c r="C118" s="761"/>
      <c r="D118" s="761"/>
      <c r="E118" s="761"/>
      <c r="F118" s="761"/>
      <c r="G118" s="761"/>
      <c r="H118" s="761"/>
      <c r="I118" s="761"/>
      <c r="J118" s="761"/>
      <c r="K118" s="761"/>
      <c r="L118" s="761"/>
      <c r="M118" s="761"/>
      <c r="N118" s="761"/>
      <c r="O118" s="845"/>
      <c r="P118" s="761"/>
      <c r="Q118" s="761"/>
      <c r="S118" s="761"/>
      <c r="T118" s="761"/>
      <c r="U118" s="761"/>
      <c r="V118" s="761"/>
      <c r="W118" s="761"/>
      <c r="X118" s="761"/>
      <c r="Y118" s="761"/>
      <c r="Z118" s="761"/>
      <c r="AA118" s="761"/>
      <c r="AB118" s="761"/>
      <c r="AC118" s="761"/>
      <c r="AD118" s="761"/>
      <c r="AE118" s="845"/>
      <c r="AF118" s="761"/>
      <c r="AG118" s="761"/>
      <c r="AJ118" s="761"/>
      <c r="AK118" s="761"/>
      <c r="AL118" s="761"/>
      <c r="AM118" s="761"/>
      <c r="AN118" s="761"/>
      <c r="AO118" s="761"/>
      <c r="AP118" s="761"/>
      <c r="AQ118" s="761"/>
      <c r="AR118" s="761"/>
      <c r="AS118" s="761"/>
      <c r="AT118" s="761"/>
      <c r="AU118" s="761"/>
      <c r="AV118" s="845"/>
      <c r="AW118" s="761"/>
      <c r="AX118" s="761"/>
    </row>
    <row r="119" spans="3:50" x14ac:dyDescent="0.25">
      <c r="C119" s="761"/>
      <c r="D119" s="761"/>
      <c r="E119" s="761"/>
      <c r="F119" s="761"/>
      <c r="G119" s="761"/>
      <c r="H119" s="761"/>
      <c r="I119" s="761"/>
      <c r="J119" s="761"/>
      <c r="K119" s="761"/>
      <c r="L119" s="761"/>
      <c r="M119" s="761"/>
      <c r="N119" s="761"/>
      <c r="O119" s="761"/>
      <c r="P119" s="809"/>
      <c r="Q119" s="761"/>
      <c r="S119" s="761"/>
      <c r="T119" s="761"/>
      <c r="U119" s="761"/>
      <c r="V119" s="761"/>
      <c r="W119" s="761"/>
      <c r="X119" s="761"/>
      <c r="Y119" s="761"/>
      <c r="Z119" s="761"/>
      <c r="AA119" s="761"/>
      <c r="AB119" s="761"/>
      <c r="AC119" s="761"/>
      <c r="AD119" s="761"/>
      <c r="AE119" s="761"/>
      <c r="AF119" s="809"/>
      <c r="AG119" s="761"/>
      <c r="AJ119" s="761"/>
      <c r="AK119" s="761"/>
      <c r="AL119" s="761"/>
      <c r="AM119" s="761"/>
      <c r="AN119" s="761"/>
      <c r="AO119" s="761"/>
      <c r="AP119" s="761"/>
      <c r="AQ119" s="761"/>
      <c r="AR119" s="761"/>
      <c r="AS119" s="761"/>
      <c r="AT119" s="761"/>
      <c r="AU119" s="761"/>
      <c r="AV119" s="761"/>
      <c r="AW119" s="809"/>
      <c r="AX119" s="761"/>
    </row>
    <row r="120" spans="3:50" x14ac:dyDescent="0.25">
      <c r="C120" s="761"/>
      <c r="D120" s="761"/>
      <c r="E120" s="761"/>
      <c r="F120" s="761"/>
      <c r="G120" s="761"/>
      <c r="H120" s="761"/>
      <c r="I120" s="761"/>
      <c r="J120" s="761"/>
      <c r="K120" s="761"/>
      <c r="L120" s="761"/>
      <c r="M120" s="761"/>
      <c r="N120" s="761"/>
      <c r="O120" s="761"/>
      <c r="P120" s="761"/>
      <c r="Q120" s="761"/>
      <c r="S120" s="761"/>
      <c r="T120" s="761"/>
      <c r="U120" s="761"/>
      <c r="V120" s="761"/>
      <c r="W120" s="761"/>
      <c r="X120" s="761"/>
      <c r="Y120" s="761"/>
      <c r="Z120" s="761"/>
      <c r="AA120" s="761"/>
      <c r="AB120" s="761"/>
      <c r="AC120" s="761"/>
      <c r="AD120" s="761"/>
      <c r="AE120" s="761"/>
      <c r="AF120" s="761"/>
      <c r="AG120" s="761"/>
      <c r="AJ120" s="761"/>
      <c r="AK120" s="761"/>
      <c r="AL120" s="761"/>
      <c r="AM120" s="761"/>
      <c r="AN120" s="761"/>
      <c r="AO120" s="761"/>
      <c r="AP120" s="761"/>
      <c r="AQ120" s="761"/>
      <c r="AR120" s="761"/>
      <c r="AS120" s="761"/>
      <c r="AT120" s="761"/>
      <c r="AU120" s="761"/>
      <c r="AV120" s="761"/>
      <c r="AW120" s="761"/>
      <c r="AX120" s="761"/>
    </row>
    <row r="121" spans="3:50" x14ac:dyDescent="0.25">
      <c r="C121" s="761"/>
      <c r="D121" s="761"/>
      <c r="E121" s="761"/>
      <c r="F121" s="761"/>
      <c r="G121" s="761"/>
      <c r="H121" s="761"/>
      <c r="I121" s="761"/>
      <c r="J121" s="761"/>
      <c r="K121" s="761"/>
      <c r="L121" s="761"/>
      <c r="M121" s="761"/>
      <c r="N121" s="761"/>
      <c r="O121" s="761"/>
      <c r="P121" s="761"/>
      <c r="Q121" s="761"/>
      <c r="S121" s="761"/>
      <c r="T121" s="761"/>
      <c r="U121" s="761"/>
      <c r="V121" s="761"/>
      <c r="W121" s="761"/>
      <c r="X121" s="761"/>
      <c r="Y121" s="761"/>
      <c r="Z121" s="761"/>
      <c r="AA121" s="761"/>
      <c r="AB121" s="761"/>
      <c r="AC121" s="761"/>
      <c r="AD121" s="761"/>
      <c r="AE121" s="761"/>
      <c r="AF121" s="761"/>
      <c r="AG121" s="761"/>
      <c r="AJ121" s="761"/>
      <c r="AK121" s="761"/>
      <c r="AL121" s="761"/>
      <c r="AM121" s="761"/>
      <c r="AN121" s="761"/>
      <c r="AO121" s="761"/>
      <c r="AP121" s="761"/>
      <c r="AQ121" s="761"/>
      <c r="AR121" s="761"/>
      <c r="AS121" s="761"/>
      <c r="AT121" s="761"/>
      <c r="AU121" s="761"/>
      <c r="AV121" s="761"/>
      <c r="AW121" s="761"/>
      <c r="AX121" s="761"/>
    </row>
    <row r="122" spans="3:50" x14ac:dyDescent="0.25">
      <c r="C122" s="761"/>
      <c r="D122" s="761"/>
      <c r="E122" s="761"/>
      <c r="F122" s="761"/>
      <c r="G122" s="761"/>
      <c r="H122" s="761"/>
      <c r="I122" s="761"/>
      <c r="J122" s="761"/>
      <c r="K122" s="761"/>
      <c r="L122" s="761"/>
      <c r="M122" s="761"/>
      <c r="N122" s="761"/>
      <c r="O122" s="761"/>
      <c r="P122" s="761"/>
      <c r="Q122" s="761"/>
      <c r="S122" s="761"/>
      <c r="T122" s="761"/>
      <c r="U122" s="761"/>
      <c r="V122" s="761"/>
      <c r="W122" s="761"/>
      <c r="X122" s="761"/>
      <c r="Y122" s="761"/>
      <c r="Z122" s="761"/>
      <c r="AA122" s="761"/>
      <c r="AB122" s="761"/>
      <c r="AC122" s="761"/>
      <c r="AD122" s="761"/>
      <c r="AE122" s="761"/>
      <c r="AF122" s="761"/>
      <c r="AG122" s="761"/>
      <c r="AJ122" s="761"/>
      <c r="AK122" s="761"/>
      <c r="AL122" s="761"/>
      <c r="AM122" s="761"/>
      <c r="AN122" s="761"/>
      <c r="AO122" s="761"/>
      <c r="AP122" s="761"/>
      <c r="AQ122" s="761"/>
      <c r="AR122" s="761"/>
      <c r="AS122" s="761"/>
      <c r="AT122" s="761"/>
      <c r="AU122" s="761"/>
      <c r="AV122" s="761"/>
      <c r="AW122" s="761"/>
      <c r="AX122" s="761"/>
    </row>
    <row r="123" spans="3:50" x14ac:dyDescent="0.25">
      <c r="C123" s="761"/>
      <c r="D123" s="761"/>
      <c r="E123" s="761"/>
      <c r="F123" s="761"/>
      <c r="G123" s="761"/>
      <c r="H123" s="761"/>
      <c r="I123" s="761"/>
      <c r="J123" s="761"/>
      <c r="K123" s="761"/>
      <c r="L123" s="761"/>
      <c r="M123" s="761"/>
      <c r="N123" s="761"/>
      <c r="O123" s="761"/>
      <c r="P123" s="761"/>
      <c r="Q123" s="761"/>
      <c r="S123" s="761"/>
      <c r="T123" s="761"/>
      <c r="U123" s="761"/>
      <c r="V123" s="761"/>
      <c r="W123" s="761"/>
      <c r="X123" s="761"/>
      <c r="Y123" s="761"/>
      <c r="Z123" s="761"/>
      <c r="AA123" s="761"/>
      <c r="AB123" s="761"/>
      <c r="AC123" s="761"/>
      <c r="AD123" s="761"/>
      <c r="AE123" s="761"/>
      <c r="AF123" s="761"/>
      <c r="AG123" s="761"/>
      <c r="AJ123" s="761"/>
      <c r="AK123" s="761"/>
      <c r="AL123" s="761"/>
      <c r="AM123" s="761"/>
      <c r="AN123" s="761"/>
      <c r="AO123" s="761"/>
      <c r="AP123" s="761"/>
      <c r="AQ123" s="761"/>
      <c r="AR123" s="761"/>
      <c r="AS123" s="761"/>
      <c r="AT123" s="761"/>
      <c r="AU123" s="761"/>
      <c r="AV123" s="761"/>
      <c r="AW123" s="761"/>
      <c r="AX123" s="761"/>
    </row>
    <row r="124" spans="3:50" x14ac:dyDescent="0.25">
      <c r="C124" s="761"/>
      <c r="D124" s="761"/>
      <c r="E124" s="761"/>
      <c r="F124" s="761"/>
      <c r="G124" s="761"/>
      <c r="H124" s="761"/>
      <c r="I124" s="761"/>
      <c r="J124" s="761"/>
      <c r="K124" s="761"/>
      <c r="L124" s="761"/>
      <c r="M124" s="761"/>
      <c r="N124" s="761"/>
      <c r="O124" s="761"/>
      <c r="P124" s="761"/>
      <c r="Q124" s="761"/>
      <c r="S124" s="761"/>
      <c r="T124" s="761"/>
      <c r="U124" s="761"/>
      <c r="V124" s="761"/>
      <c r="W124" s="761"/>
      <c r="X124" s="761"/>
      <c r="Y124" s="761"/>
      <c r="Z124" s="761"/>
      <c r="AA124" s="761"/>
      <c r="AB124" s="761"/>
      <c r="AC124" s="761"/>
      <c r="AD124" s="761"/>
      <c r="AE124" s="761"/>
      <c r="AF124" s="761"/>
      <c r="AG124" s="761"/>
      <c r="AJ124" s="761"/>
      <c r="AK124" s="761"/>
      <c r="AL124" s="761"/>
      <c r="AM124" s="761"/>
      <c r="AN124" s="761"/>
      <c r="AO124" s="761"/>
      <c r="AP124" s="761"/>
      <c r="AQ124" s="761"/>
      <c r="AR124" s="761"/>
      <c r="AS124" s="761"/>
      <c r="AT124" s="761"/>
      <c r="AU124" s="761"/>
      <c r="AV124" s="761"/>
      <c r="AW124" s="761"/>
      <c r="AX124" s="761"/>
    </row>
    <row r="125" spans="3:50" x14ac:dyDescent="0.25">
      <c r="C125" s="761"/>
      <c r="D125" s="761"/>
      <c r="E125" s="761"/>
      <c r="F125" s="761"/>
      <c r="G125" s="761"/>
      <c r="H125" s="761"/>
      <c r="I125" s="761"/>
      <c r="J125" s="761"/>
      <c r="K125" s="761"/>
      <c r="L125" s="761"/>
      <c r="M125" s="761"/>
      <c r="N125" s="761"/>
      <c r="O125" s="761"/>
      <c r="P125" s="761"/>
      <c r="Q125" s="761"/>
      <c r="S125" s="761"/>
      <c r="T125" s="761"/>
      <c r="U125" s="761"/>
      <c r="V125" s="761"/>
      <c r="W125" s="761"/>
      <c r="X125" s="761"/>
      <c r="Y125" s="761"/>
      <c r="Z125" s="761"/>
      <c r="AA125" s="761"/>
      <c r="AB125" s="761"/>
      <c r="AC125" s="761"/>
      <c r="AD125" s="761"/>
      <c r="AE125" s="761"/>
      <c r="AF125" s="761"/>
      <c r="AG125" s="761"/>
      <c r="AJ125" s="761"/>
      <c r="AK125" s="761"/>
      <c r="AL125" s="761"/>
      <c r="AM125" s="761"/>
      <c r="AN125" s="761"/>
      <c r="AO125" s="761"/>
      <c r="AP125" s="761"/>
      <c r="AQ125" s="761"/>
      <c r="AR125" s="761"/>
      <c r="AS125" s="761"/>
      <c r="AT125" s="761"/>
      <c r="AU125" s="761"/>
      <c r="AV125" s="761"/>
      <c r="AW125" s="761"/>
      <c r="AX125" s="761"/>
    </row>
    <row r="126" spans="3:50" x14ac:dyDescent="0.25">
      <c r="C126" s="761"/>
      <c r="D126" s="761"/>
      <c r="E126" s="761"/>
      <c r="F126" s="761"/>
      <c r="G126" s="761"/>
      <c r="H126" s="761"/>
      <c r="I126" s="761"/>
      <c r="J126" s="761"/>
      <c r="K126" s="761"/>
      <c r="L126" s="761"/>
      <c r="M126" s="761"/>
      <c r="N126" s="761"/>
      <c r="O126" s="761"/>
      <c r="P126" s="761"/>
      <c r="Q126" s="761"/>
      <c r="S126" s="761"/>
      <c r="T126" s="761"/>
      <c r="U126" s="761"/>
      <c r="V126" s="761"/>
      <c r="W126" s="761"/>
      <c r="X126" s="761"/>
      <c r="Y126" s="761"/>
      <c r="Z126" s="761"/>
      <c r="AA126" s="761"/>
      <c r="AB126" s="761"/>
      <c r="AC126" s="761"/>
      <c r="AD126" s="761"/>
      <c r="AE126" s="761"/>
      <c r="AF126" s="761"/>
      <c r="AG126" s="761"/>
      <c r="AJ126" s="761"/>
      <c r="AK126" s="761"/>
      <c r="AL126" s="761"/>
      <c r="AM126" s="761"/>
      <c r="AN126" s="761"/>
      <c r="AO126" s="761"/>
      <c r="AP126" s="761"/>
      <c r="AQ126" s="761"/>
      <c r="AR126" s="761"/>
      <c r="AS126" s="761"/>
      <c r="AT126" s="761"/>
      <c r="AU126" s="761"/>
      <c r="AV126" s="761"/>
      <c r="AW126" s="761"/>
      <c r="AX126" s="761"/>
    </row>
    <row r="127" spans="3:50" x14ac:dyDescent="0.25">
      <c r="C127" s="761"/>
      <c r="D127" s="761"/>
      <c r="E127" s="761"/>
      <c r="F127" s="761"/>
      <c r="G127" s="761"/>
      <c r="H127" s="761"/>
      <c r="I127" s="761"/>
      <c r="J127" s="761"/>
      <c r="K127" s="761"/>
      <c r="L127" s="761"/>
      <c r="M127" s="761"/>
      <c r="N127" s="761"/>
      <c r="O127" s="761"/>
      <c r="P127" s="761"/>
      <c r="Q127" s="761"/>
      <c r="S127" s="761"/>
      <c r="T127" s="761"/>
      <c r="U127" s="761"/>
      <c r="V127" s="761"/>
      <c r="W127" s="761"/>
      <c r="X127" s="761"/>
      <c r="Y127" s="761"/>
      <c r="Z127" s="761"/>
      <c r="AA127" s="761"/>
      <c r="AB127" s="761"/>
      <c r="AC127" s="761"/>
      <c r="AD127" s="761"/>
      <c r="AE127" s="761"/>
      <c r="AF127" s="761"/>
      <c r="AG127" s="761"/>
      <c r="AJ127" s="761"/>
      <c r="AK127" s="761"/>
      <c r="AL127" s="761"/>
      <c r="AM127" s="761"/>
      <c r="AN127" s="761"/>
      <c r="AO127" s="761"/>
      <c r="AP127" s="761"/>
      <c r="AQ127" s="761"/>
      <c r="AR127" s="761"/>
      <c r="AS127" s="761"/>
      <c r="AT127" s="761"/>
      <c r="AU127" s="761"/>
      <c r="AV127" s="761"/>
      <c r="AW127" s="761"/>
      <c r="AX127" s="761"/>
    </row>
    <row r="128" spans="3:50" x14ac:dyDescent="0.25">
      <c r="C128" s="761"/>
      <c r="D128" s="761"/>
      <c r="E128" s="761"/>
      <c r="F128" s="761"/>
      <c r="G128" s="761"/>
      <c r="H128" s="761"/>
      <c r="I128" s="761"/>
      <c r="J128" s="761"/>
      <c r="K128" s="761"/>
      <c r="L128" s="761"/>
      <c r="M128" s="761"/>
      <c r="N128" s="761"/>
      <c r="O128" s="761"/>
      <c r="P128" s="761"/>
      <c r="Q128" s="761"/>
      <c r="S128" s="761"/>
      <c r="T128" s="761"/>
      <c r="U128" s="761"/>
      <c r="V128" s="761"/>
      <c r="W128" s="761"/>
      <c r="X128" s="761"/>
      <c r="Y128" s="761"/>
      <c r="Z128" s="761"/>
      <c r="AA128" s="761"/>
      <c r="AB128" s="761"/>
      <c r="AC128" s="761"/>
      <c r="AD128" s="761"/>
      <c r="AE128" s="761"/>
      <c r="AF128" s="761"/>
      <c r="AG128" s="761"/>
      <c r="AJ128" s="761"/>
      <c r="AK128" s="761"/>
      <c r="AL128" s="761"/>
      <c r="AM128" s="761"/>
      <c r="AN128" s="761"/>
      <c r="AO128" s="761"/>
      <c r="AP128" s="761"/>
      <c r="AQ128" s="761"/>
      <c r="AR128" s="761"/>
      <c r="AS128" s="761"/>
      <c r="AT128" s="761"/>
      <c r="AU128" s="761"/>
      <c r="AV128" s="761"/>
      <c r="AW128" s="761"/>
      <c r="AX128" s="761"/>
    </row>
    <row r="129" spans="3:50" x14ac:dyDescent="0.25">
      <c r="C129" s="761"/>
      <c r="D129" s="761"/>
      <c r="E129" s="761"/>
      <c r="F129" s="761"/>
      <c r="G129" s="761"/>
      <c r="H129" s="761"/>
      <c r="I129" s="761"/>
      <c r="J129" s="761"/>
      <c r="K129" s="761"/>
      <c r="L129" s="761"/>
      <c r="M129" s="761"/>
      <c r="N129" s="761"/>
      <c r="O129" s="761"/>
      <c r="P129" s="761"/>
      <c r="Q129" s="761"/>
      <c r="S129" s="761"/>
      <c r="T129" s="761"/>
      <c r="U129" s="761"/>
      <c r="V129" s="761"/>
      <c r="W129" s="761"/>
      <c r="X129" s="761"/>
      <c r="Y129" s="761"/>
      <c r="Z129" s="761"/>
      <c r="AA129" s="761"/>
      <c r="AB129" s="761"/>
      <c r="AC129" s="761"/>
      <c r="AD129" s="761"/>
      <c r="AE129" s="761"/>
      <c r="AF129" s="761"/>
      <c r="AG129" s="761"/>
      <c r="AJ129" s="761"/>
      <c r="AK129" s="761"/>
      <c r="AL129" s="761"/>
      <c r="AM129" s="761"/>
      <c r="AN129" s="761"/>
      <c r="AO129" s="761"/>
      <c r="AP129" s="761"/>
      <c r="AQ129" s="761"/>
      <c r="AR129" s="761"/>
      <c r="AS129" s="761"/>
      <c r="AT129" s="761"/>
      <c r="AU129" s="761"/>
      <c r="AV129" s="761"/>
      <c r="AW129" s="761"/>
      <c r="AX129" s="761"/>
    </row>
    <row r="130" spans="3:50" x14ac:dyDescent="0.25">
      <c r="C130" s="761"/>
      <c r="D130" s="761"/>
      <c r="E130" s="761"/>
      <c r="F130" s="761"/>
      <c r="G130" s="761"/>
      <c r="H130" s="761"/>
      <c r="I130" s="761"/>
      <c r="J130" s="761"/>
      <c r="K130" s="761"/>
      <c r="L130" s="761"/>
      <c r="M130" s="761"/>
      <c r="N130" s="761"/>
      <c r="O130" s="761"/>
      <c r="P130" s="761"/>
      <c r="Q130" s="761"/>
      <c r="S130" s="761"/>
      <c r="T130" s="761"/>
      <c r="U130" s="761"/>
      <c r="V130" s="761"/>
      <c r="W130" s="761"/>
      <c r="X130" s="761"/>
      <c r="Y130" s="761"/>
      <c r="Z130" s="761"/>
      <c r="AA130" s="761"/>
      <c r="AB130" s="761"/>
      <c r="AC130" s="761"/>
      <c r="AD130" s="761"/>
      <c r="AE130" s="761"/>
      <c r="AF130" s="761"/>
      <c r="AG130" s="761"/>
      <c r="AJ130" s="761"/>
      <c r="AK130" s="761"/>
      <c r="AL130" s="761"/>
      <c r="AM130" s="761"/>
      <c r="AN130" s="761"/>
      <c r="AO130" s="761"/>
      <c r="AP130" s="761"/>
      <c r="AQ130" s="761"/>
      <c r="AR130" s="761"/>
      <c r="AS130" s="761"/>
      <c r="AT130" s="761"/>
      <c r="AU130" s="761"/>
      <c r="AV130" s="761"/>
      <c r="AW130" s="761"/>
      <c r="AX130" s="761"/>
    </row>
    <row r="131" spans="3:50" x14ac:dyDescent="0.25">
      <c r="C131" s="761"/>
      <c r="D131" s="761"/>
      <c r="E131" s="761"/>
      <c r="F131" s="761"/>
      <c r="G131" s="761"/>
      <c r="H131" s="761"/>
      <c r="I131" s="761"/>
      <c r="J131" s="761"/>
      <c r="K131" s="761"/>
      <c r="L131" s="761"/>
      <c r="M131" s="761"/>
      <c r="N131" s="761"/>
      <c r="O131" s="761"/>
      <c r="P131" s="761"/>
      <c r="Q131" s="761"/>
      <c r="S131" s="761"/>
      <c r="T131" s="761"/>
      <c r="U131" s="761"/>
      <c r="V131" s="761"/>
      <c r="W131" s="761"/>
      <c r="X131" s="761"/>
      <c r="Y131" s="761"/>
      <c r="Z131" s="761"/>
      <c r="AA131" s="761"/>
      <c r="AB131" s="761"/>
      <c r="AC131" s="761"/>
      <c r="AD131" s="761"/>
      <c r="AE131" s="761"/>
      <c r="AF131" s="761"/>
      <c r="AG131" s="761"/>
      <c r="AJ131" s="761"/>
      <c r="AK131" s="761"/>
      <c r="AL131" s="761"/>
      <c r="AM131" s="761"/>
      <c r="AN131" s="761"/>
      <c r="AO131" s="761"/>
      <c r="AP131" s="761"/>
      <c r="AQ131" s="761"/>
      <c r="AR131" s="761"/>
      <c r="AS131" s="761"/>
      <c r="AT131" s="761"/>
      <c r="AU131" s="761"/>
      <c r="AV131" s="761"/>
      <c r="AW131" s="761"/>
      <c r="AX131" s="761"/>
    </row>
    <row r="132" spans="3:50" x14ac:dyDescent="0.25">
      <c r="C132" s="761"/>
      <c r="D132" s="761"/>
      <c r="E132" s="761"/>
      <c r="F132" s="761"/>
      <c r="G132" s="761"/>
      <c r="H132" s="761"/>
      <c r="I132" s="761"/>
      <c r="J132" s="761"/>
      <c r="K132" s="761"/>
      <c r="L132" s="761"/>
      <c r="M132" s="761"/>
      <c r="N132" s="761"/>
      <c r="O132" s="761"/>
      <c r="P132" s="761"/>
      <c r="Q132" s="761"/>
      <c r="S132" s="761"/>
      <c r="T132" s="761"/>
      <c r="U132" s="761"/>
      <c r="V132" s="761"/>
      <c r="W132" s="761"/>
      <c r="X132" s="761"/>
      <c r="Y132" s="761"/>
      <c r="Z132" s="761"/>
      <c r="AA132" s="761"/>
      <c r="AB132" s="761"/>
      <c r="AC132" s="761"/>
      <c r="AD132" s="761"/>
      <c r="AE132" s="761"/>
      <c r="AF132" s="761"/>
      <c r="AG132" s="761"/>
      <c r="AJ132" s="761"/>
      <c r="AK132" s="761"/>
      <c r="AL132" s="761"/>
      <c r="AM132" s="761"/>
      <c r="AN132" s="761"/>
      <c r="AO132" s="761"/>
      <c r="AP132" s="761"/>
      <c r="AQ132" s="761"/>
      <c r="AR132" s="761"/>
      <c r="AS132" s="761"/>
      <c r="AT132" s="761"/>
      <c r="AU132" s="761"/>
      <c r="AV132" s="761"/>
      <c r="AW132" s="761"/>
      <c r="AX132" s="761"/>
    </row>
    <row r="133" spans="3:50" x14ac:dyDescent="0.25">
      <c r="C133" s="761"/>
      <c r="D133" s="761"/>
      <c r="E133" s="761"/>
      <c r="F133" s="761"/>
      <c r="G133" s="761"/>
      <c r="H133" s="761"/>
      <c r="I133" s="761"/>
      <c r="J133" s="761"/>
      <c r="K133" s="761"/>
      <c r="L133" s="761"/>
      <c r="M133" s="761"/>
      <c r="N133" s="761"/>
      <c r="O133" s="761"/>
      <c r="P133" s="761"/>
      <c r="Q133" s="761"/>
      <c r="S133" s="761"/>
      <c r="T133" s="761"/>
      <c r="U133" s="761"/>
      <c r="V133" s="761"/>
      <c r="W133" s="761"/>
      <c r="X133" s="761"/>
      <c r="Y133" s="761"/>
      <c r="Z133" s="761"/>
      <c r="AA133" s="761"/>
      <c r="AB133" s="761"/>
      <c r="AC133" s="761"/>
      <c r="AD133" s="761"/>
      <c r="AE133" s="761"/>
      <c r="AF133" s="761"/>
      <c r="AG133" s="761"/>
      <c r="AJ133" s="761"/>
      <c r="AK133" s="761"/>
      <c r="AL133" s="761"/>
      <c r="AM133" s="761"/>
      <c r="AN133" s="761"/>
      <c r="AO133" s="761"/>
      <c r="AP133" s="761"/>
      <c r="AQ133" s="761"/>
      <c r="AR133" s="761"/>
      <c r="AS133" s="761"/>
      <c r="AT133" s="761"/>
      <c r="AU133" s="761"/>
      <c r="AV133" s="761"/>
      <c r="AW133" s="761"/>
      <c r="AX133" s="761"/>
    </row>
    <row r="134" spans="3:50" x14ac:dyDescent="0.25">
      <c r="C134" s="761"/>
      <c r="D134" s="761"/>
      <c r="E134" s="761"/>
      <c r="F134" s="761"/>
      <c r="G134" s="761"/>
      <c r="H134" s="761"/>
      <c r="I134" s="761"/>
      <c r="J134" s="761"/>
      <c r="K134" s="761"/>
      <c r="L134" s="761"/>
      <c r="M134" s="761"/>
      <c r="N134" s="761"/>
      <c r="O134" s="761"/>
      <c r="P134" s="761"/>
      <c r="Q134" s="761"/>
      <c r="S134" s="761"/>
      <c r="T134" s="761"/>
      <c r="U134" s="761"/>
      <c r="V134" s="761"/>
      <c r="W134" s="761"/>
      <c r="X134" s="761"/>
      <c r="Y134" s="761"/>
      <c r="Z134" s="761"/>
      <c r="AA134" s="761"/>
      <c r="AB134" s="761"/>
      <c r="AC134" s="761"/>
      <c r="AD134" s="761"/>
      <c r="AE134" s="761"/>
      <c r="AF134" s="761"/>
      <c r="AG134" s="761"/>
      <c r="AJ134" s="761"/>
      <c r="AK134" s="761"/>
      <c r="AL134" s="761"/>
      <c r="AM134" s="761"/>
      <c r="AN134" s="761"/>
      <c r="AO134" s="761"/>
      <c r="AP134" s="761"/>
      <c r="AQ134" s="761"/>
      <c r="AR134" s="761"/>
      <c r="AS134" s="761"/>
      <c r="AT134" s="761"/>
      <c r="AU134" s="761"/>
      <c r="AV134" s="761"/>
      <c r="AW134" s="761"/>
      <c r="AX134" s="761"/>
    </row>
    <row r="135" spans="3:50" x14ac:dyDescent="0.25">
      <c r="C135" s="761"/>
      <c r="D135" s="761"/>
      <c r="E135" s="761"/>
      <c r="F135" s="761"/>
      <c r="G135" s="761"/>
      <c r="H135" s="761"/>
      <c r="I135" s="761"/>
      <c r="J135" s="761"/>
      <c r="K135" s="761"/>
      <c r="L135" s="761"/>
      <c r="M135" s="761"/>
      <c r="N135" s="761"/>
      <c r="O135" s="761"/>
      <c r="P135" s="761"/>
      <c r="Q135" s="761"/>
      <c r="S135" s="761"/>
      <c r="T135" s="761"/>
      <c r="U135" s="761"/>
      <c r="V135" s="761"/>
      <c r="W135" s="761"/>
      <c r="X135" s="761"/>
      <c r="Y135" s="761"/>
      <c r="Z135" s="761"/>
      <c r="AA135" s="761"/>
      <c r="AB135" s="761"/>
      <c r="AC135" s="761"/>
      <c r="AD135" s="761"/>
      <c r="AE135" s="761"/>
      <c r="AF135" s="761"/>
      <c r="AG135" s="761"/>
      <c r="AJ135" s="761"/>
      <c r="AK135" s="761"/>
      <c r="AL135" s="761"/>
      <c r="AM135" s="761"/>
      <c r="AN135" s="761"/>
      <c r="AO135" s="761"/>
      <c r="AP135" s="761"/>
      <c r="AQ135" s="761"/>
      <c r="AR135" s="761"/>
      <c r="AS135" s="761"/>
      <c r="AT135" s="761"/>
      <c r="AU135" s="761"/>
      <c r="AV135" s="761"/>
      <c r="AW135" s="761"/>
      <c r="AX135" s="761"/>
    </row>
    <row r="136" spans="3:50" x14ac:dyDescent="0.25">
      <c r="C136" s="761"/>
      <c r="D136" s="761"/>
      <c r="E136" s="761"/>
      <c r="F136" s="761"/>
      <c r="G136" s="761"/>
      <c r="H136" s="761"/>
      <c r="I136" s="761"/>
      <c r="J136" s="761"/>
      <c r="K136" s="761"/>
      <c r="L136" s="761"/>
      <c r="M136" s="761"/>
      <c r="N136" s="761"/>
      <c r="O136" s="761"/>
      <c r="P136" s="761"/>
      <c r="Q136" s="761"/>
      <c r="S136" s="761"/>
      <c r="T136" s="761"/>
      <c r="U136" s="761"/>
      <c r="V136" s="761"/>
      <c r="W136" s="761"/>
      <c r="X136" s="761"/>
      <c r="Y136" s="761"/>
      <c r="Z136" s="761"/>
      <c r="AA136" s="761"/>
      <c r="AB136" s="761"/>
      <c r="AC136" s="761"/>
      <c r="AD136" s="761"/>
      <c r="AE136" s="761"/>
      <c r="AF136" s="761"/>
      <c r="AG136" s="761"/>
      <c r="AJ136" s="761"/>
      <c r="AK136" s="761"/>
      <c r="AL136" s="761"/>
      <c r="AM136" s="761"/>
      <c r="AN136" s="761"/>
      <c r="AO136" s="761"/>
      <c r="AP136" s="761"/>
      <c r="AQ136" s="761"/>
      <c r="AR136" s="761"/>
      <c r="AS136" s="761"/>
      <c r="AT136" s="761"/>
      <c r="AU136" s="761"/>
      <c r="AV136" s="761"/>
      <c r="AW136" s="761"/>
      <c r="AX136" s="761"/>
    </row>
    <row r="137" spans="3:50" x14ac:dyDescent="0.25">
      <c r="C137" s="761"/>
      <c r="D137" s="761"/>
      <c r="E137" s="761"/>
      <c r="F137" s="761"/>
      <c r="G137" s="761"/>
      <c r="H137" s="761"/>
      <c r="I137" s="761"/>
      <c r="J137" s="761"/>
      <c r="K137" s="761"/>
      <c r="L137" s="761"/>
      <c r="M137" s="761"/>
      <c r="N137" s="761"/>
      <c r="O137" s="761"/>
      <c r="P137" s="761"/>
      <c r="Q137" s="761"/>
      <c r="S137" s="761"/>
      <c r="T137" s="761"/>
      <c r="U137" s="761"/>
      <c r="V137" s="761"/>
      <c r="W137" s="761"/>
      <c r="X137" s="761"/>
      <c r="Y137" s="761"/>
      <c r="Z137" s="761"/>
      <c r="AA137" s="761"/>
      <c r="AB137" s="761"/>
      <c r="AC137" s="761"/>
      <c r="AD137" s="761"/>
      <c r="AE137" s="761"/>
      <c r="AF137" s="761"/>
      <c r="AG137" s="761"/>
      <c r="AJ137" s="761"/>
      <c r="AK137" s="761"/>
      <c r="AL137" s="761"/>
      <c r="AM137" s="761"/>
      <c r="AN137" s="761"/>
      <c r="AO137" s="761"/>
      <c r="AP137" s="761"/>
      <c r="AQ137" s="761"/>
      <c r="AR137" s="761"/>
      <c r="AS137" s="761"/>
      <c r="AT137" s="761"/>
      <c r="AU137" s="761"/>
      <c r="AV137" s="761"/>
      <c r="AW137" s="761"/>
      <c r="AX137" s="761"/>
    </row>
    <row r="138" spans="3:50" x14ac:dyDescent="0.25">
      <c r="C138" s="761"/>
      <c r="D138" s="761"/>
      <c r="E138" s="761"/>
      <c r="F138" s="761"/>
      <c r="G138" s="761"/>
      <c r="H138" s="761"/>
      <c r="I138" s="761"/>
      <c r="J138" s="761"/>
      <c r="K138" s="761"/>
      <c r="L138" s="761"/>
      <c r="M138" s="761"/>
      <c r="N138" s="761"/>
      <c r="O138" s="761"/>
      <c r="P138" s="761"/>
      <c r="Q138" s="761"/>
      <c r="S138" s="761"/>
      <c r="T138" s="761"/>
      <c r="U138" s="761"/>
      <c r="V138" s="761"/>
      <c r="W138" s="761"/>
      <c r="X138" s="761"/>
      <c r="Y138" s="761"/>
      <c r="Z138" s="761"/>
      <c r="AA138" s="761"/>
      <c r="AB138" s="761"/>
      <c r="AC138" s="761"/>
      <c r="AD138" s="761"/>
      <c r="AE138" s="761"/>
      <c r="AF138" s="761"/>
      <c r="AG138" s="761"/>
      <c r="AJ138" s="761"/>
      <c r="AK138" s="761"/>
      <c r="AL138" s="761"/>
      <c r="AM138" s="761"/>
      <c r="AN138" s="761"/>
      <c r="AO138" s="761"/>
      <c r="AP138" s="761"/>
      <c r="AQ138" s="761"/>
      <c r="AR138" s="761"/>
      <c r="AS138" s="761"/>
      <c r="AT138" s="761"/>
      <c r="AU138" s="761"/>
      <c r="AV138" s="761"/>
      <c r="AW138" s="761"/>
      <c r="AX138" s="761"/>
    </row>
    <row r="139" spans="3:50" x14ac:dyDescent="0.25">
      <c r="C139" s="761"/>
      <c r="D139" s="761"/>
      <c r="E139" s="761"/>
      <c r="F139" s="761"/>
      <c r="G139" s="761"/>
      <c r="H139" s="761"/>
      <c r="I139" s="761"/>
      <c r="J139" s="761"/>
      <c r="K139" s="761"/>
      <c r="L139" s="761"/>
      <c r="M139" s="761"/>
      <c r="N139" s="761"/>
      <c r="O139" s="761"/>
      <c r="P139" s="761"/>
      <c r="Q139" s="761"/>
      <c r="S139" s="761"/>
      <c r="T139" s="761"/>
      <c r="U139" s="761"/>
      <c r="V139" s="761"/>
      <c r="W139" s="761"/>
      <c r="X139" s="761"/>
      <c r="Y139" s="761"/>
      <c r="Z139" s="761"/>
      <c r="AA139" s="761"/>
      <c r="AB139" s="761"/>
      <c r="AC139" s="761"/>
      <c r="AD139" s="761"/>
      <c r="AE139" s="761"/>
      <c r="AF139" s="761"/>
      <c r="AG139" s="761"/>
      <c r="AJ139" s="761"/>
      <c r="AK139" s="761"/>
      <c r="AL139" s="761"/>
      <c r="AM139" s="761"/>
      <c r="AN139" s="761"/>
      <c r="AO139" s="761"/>
      <c r="AP139" s="761"/>
      <c r="AQ139" s="761"/>
      <c r="AR139" s="761"/>
      <c r="AS139" s="761"/>
      <c r="AT139" s="761"/>
      <c r="AU139" s="761"/>
      <c r="AV139" s="761"/>
      <c r="AW139" s="761"/>
      <c r="AX139" s="761"/>
    </row>
    <row r="140" spans="3:50" x14ac:dyDescent="0.25">
      <c r="C140" s="761"/>
      <c r="D140" s="761"/>
      <c r="E140" s="761"/>
      <c r="F140" s="761"/>
      <c r="G140" s="761"/>
      <c r="H140" s="761"/>
      <c r="I140" s="761"/>
      <c r="J140" s="761"/>
      <c r="K140" s="761"/>
      <c r="L140" s="761"/>
      <c r="M140" s="761"/>
      <c r="N140" s="761"/>
      <c r="O140" s="761"/>
      <c r="P140" s="761"/>
      <c r="Q140" s="761"/>
      <c r="S140" s="761"/>
      <c r="T140" s="761"/>
      <c r="U140" s="761"/>
      <c r="V140" s="761"/>
      <c r="W140" s="761"/>
      <c r="X140" s="761"/>
      <c r="Y140" s="761"/>
      <c r="Z140" s="761"/>
      <c r="AA140" s="761"/>
      <c r="AB140" s="761"/>
      <c r="AC140" s="761"/>
      <c r="AD140" s="761"/>
      <c r="AE140" s="761"/>
      <c r="AF140" s="761"/>
      <c r="AG140" s="761"/>
      <c r="AJ140" s="761"/>
      <c r="AK140" s="761"/>
      <c r="AL140" s="761"/>
      <c r="AM140" s="761"/>
      <c r="AN140" s="761"/>
      <c r="AO140" s="761"/>
      <c r="AP140" s="761"/>
      <c r="AQ140" s="761"/>
      <c r="AR140" s="761"/>
      <c r="AS140" s="761"/>
      <c r="AT140" s="761"/>
      <c r="AU140" s="761"/>
      <c r="AV140" s="761"/>
      <c r="AW140" s="761"/>
      <c r="AX140" s="761"/>
    </row>
    <row r="141" spans="3:50" x14ac:dyDescent="0.25">
      <c r="C141" s="761"/>
      <c r="D141" s="761"/>
      <c r="E141" s="761"/>
      <c r="F141" s="761"/>
      <c r="G141" s="761"/>
      <c r="H141" s="761"/>
      <c r="I141" s="761"/>
      <c r="J141" s="761"/>
      <c r="K141" s="761"/>
      <c r="L141" s="761"/>
      <c r="M141" s="761"/>
      <c r="N141" s="761"/>
      <c r="O141" s="761"/>
      <c r="P141" s="761"/>
      <c r="Q141" s="761"/>
      <c r="S141" s="761"/>
      <c r="T141" s="761"/>
      <c r="U141" s="761"/>
      <c r="V141" s="761"/>
      <c r="W141" s="761"/>
      <c r="X141" s="761"/>
      <c r="Y141" s="761"/>
      <c r="Z141" s="761"/>
      <c r="AA141" s="761"/>
      <c r="AB141" s="761"/>
      <c r="AC141" s="761"/>
      <c r="AD141" s="761"/>
      <c r="AE141" s="761"/>
      <c r="AF141" s="761"/>
      <c r="AG141" s="761"/>
      <c r="AJ141" s="761"/>
      <c r="AK141" s="761"/>
      <c r="AL141" s="761"/>
      <c r="AM141" s="761"/>
      <c r="AN141" s="761"/>
      <c r="AO141" s="761"/>
      <c r="AP141" s="761"/>
      <c r="AQ141" s="761"/>
      <c r="AR141" s="761"/>
      <c r="AS141" s="761"/>
      <c r="AT141" s="761"/>
      <c r="AU141" s="761"/>
      <c r="AV141" s="761"/>
      <c r="AW141" s="761"/>
      <c r="AX141" s="761"/>
    </row>
    <row r="142" spans="3:50" x14ac:dyDescent="0.25">
      <c r="C142" s="761"/>
      <c r="D142" s="761"/>
      <c r="E142" s="761"/>
      <c r="F142" s="761"/>
      <c r="G142" s="761"/>
      <c r="H142" s="761"/>
      <c r="I142" s="761"/>
      <c r="J142" s="761"/>
      <c r="K142" s="761"/>
      <c r="L142" s="761"/>
      <c r="M142" s="761"/>
      <c r="N142" s="761"/>
      <c r="O142" s="761"/>
      <c r="P142" s="761"/>
      <c r="Q142" s="761"/>
      <c r="S142" s="761"/>
      <c r="T142" s="761"/>
      <c r="U142" s="761"/>
      <c r="V142" s="761"/>
      <c r="W142" s="761"/>
      <c r="X142" s="761"/>
      <c r="Y142" s="761"/>
      <c r="Z142" s="761"/>
      <c r="AA142" s="761"/>
      <c r="AB142" s="761"/>
      <c r="AC142" s="761"/>
      <c r="AD142" s="761"/>
      <c r="AE142" s="761"/>
      <c r="AF142" s="761"/>
      <c r="AG142" s="761"/>
      <c r="AJ142" s="761"/>
      <c r="AK142" s="761"/>
      <c r="AL142" s="761"/>
      <c r="AM142" s="761"/>
      <c r="AN142" s="761"/>
      <c r="AO142" s="761"/>
      <c r="AP142" s="761"/>
      <c r="AQ142" s="761"/>
      <c r="AR142" s="761"/>
      <c r="AS142" s="761"/>
      <c r="AT142" s="761"/>
      <c r="AU142" s="761"/>
      <c r="AV142" s="761"/>
      <c r="AW142" s="761"/>
      <c r="AX142" s="761"/>
    </row>
    <row r="143" spans="3:50" x14ac:dyDescent="0.25">
      <c r="C143" s="761"/>
      <c r="D143" s="761"/>
      <c r="E143" s="761"/>
      <c r="F143" s="761"/>
      <c r="G143" s="761"/>
      <c r="H143" s="761"/>
      <c r="I143" s="761"/>
      <c r="J143" s="761"/>
      <c r="K143" s="761"/>
      <c r="L143" s="761"/>
      <c r="M143" s="761"/>
      <c r="N143" s="761"/>
      <c r="O143" s="761"/>
      <c r="P143" s="761"/>
      <c r="Q143" s="761"/>
      <c r="S143" s="761"/>
      <c r="T143" s="761"/>
      <c r="U143" s="761"/>
      <c r="V143" s="761"/>
      <c r="W143" s="761"/>
      <c r="X143" s="761"/>
      <c r="Y143" s="761"/>
      <c r="Z143" s="761"/>
      <c r="AA143" s="761"/>
      <c r="AB143" s="761"/>
      <c r="AC143" s="761"/>
      <c r="AD143" s="761"/>
      <c r="AE143" s="761"/>
      <c r="AF143" s="761"/>
      <c r="AG143" s="761"/>
      <c r="AJ143" s="761"/>
      <c r="AK143" s="761"/>
      <c r="AL143" s="761"/>
      <c r="AM143" s="761"/>
      <c r="AN143" s="761"/>
      <c r="AO143" s="761"/>
      <c r="AP143" s="761"/>
      <c r="AQ143" s="761"/>
      <c r="AR143" s="761"/>
      <c r="AS143" s="761"/>
      <c r="AT143" s="761"/>
      <c r="AU143" s="761"/>
      <c r="AV143" s="761"/>
      <c r="AW143" s="761"/>
      <c r="AX143" s="761"/>
    </row>
    <row r="144" spans="3:50" x14ac:dyDescent="0.25">
      <c r="C144" s="761"/>
      <c r="D144" s="761"/>
      <c r="E144" s="761"/>
      <c r="F144" s="761"/>
      <c r="G144" s="761"/>
      <c r="H144" s="761"/>
      <c r="I144" s="761"/>
      <c r="J144" s="761"/>
      <c r="K144" s="761"/>
      <c r="L144" s="761"/>
      <c r="M144" s="761"/>
      <c r="N144" s="761"/>
      <c r="O144" s="761"/>
      <c r="P144" s="761"/>
      <c r="Q144" s="761"/>
      <c r="S144" s="761"/>
      <c r="T144" s="761"/>
      <c r="U144" s="761"/>
      <c r="V144" s="761"/>
      <c r="W144" s="761"/>
      <c r="X144" s="761"/>
      <c r="Y144" s="761"/>
      <c r="Z144" s="761"/>
      <c r="AA144" s="761"/>
      <c r="AB144" s="761"/>
      <c r="AC144" s="761"/>
      <c r="AD144" s="761"/>
      <c r="AE144" s="761"/>
      <c r="AF144" s="761"/>
      <c r="AG144" s="761"/>
      <c r="AJ144" s="761"/>
      <c r="AK144" s="761"/>
      <c r="AL144" s="761"/>
      <c r="AM144" s="761"/>
      <c r="AN144" s="761"/>
      <c r="AO144" s="761"/>
      <c r="AP144" s="761"/>
      <c r="AQ144" s="761"/>
      <c r="AR144" s="761"/>
      <c r="AS144" s="761"/>
      <c r="AT144" s="761"/>
      <c r="AU144" s="761"/>
      <c r="AV144" s="761"/>
      <c r="AW144" s="761"/>
      <c r="AX144" s="761"/>
    </row>
    <row r="145" spans="3:60" x14ac:dyDescent="0.25">
      <c r="C145" s="761"/>
      <c r="D145" s="761"/>
      <c r="E145" s="761"/>
      <c r="F145" s="761"/>
      <c r="G145" s="761"/>
      <c r="H145" s="761"/>
      <c r="I145" s="761"/>
      <c r="J145" s="761"/>
      <c r="K145" s="761"/>
      <c r="L145" s="761"/>
      <c r="M145" s="761"/>
      <c r="N145" s="761"/>
      <c r="O145" s="761"/>
      <c r="P145" s="761"/>
      <c r="Q145" s="761"/>
      <c r="S145" s="761"/>
      <c r="T145" s="761"/>
      <c r="U145" s="761"/>
      <c r="V145" s="761"/>
      <c r="W145" s="761"/>
      <c r="X145" s="761"/>
      <c r="Y145" s="761"/>
      <c r="Z145" s="761"/>
      <c r="AA145" s="761"/>
      <c r="AB145" s="761"/>
      <c r="AC145" s="761"/>
      <c r="AD145" s="761"/>
      <c r="AE145" s="761"/>
      <c r="AF145" s="761"/>
      <c r="AG145" s="761"/>
      <c r="AJ145" s="761"/>
      <c r="AK145" s="761"/>
      <c r="AL145" s="761"/>
      <c r="AM145" s="761"/>
      <c r="AN145" s="761"/>
      <c r="AO145" s="761"/>
      <c r="AP145" s="761"/>
      <c r="AQ145" s="761"/>
      <c r="AR145" s="761"/>
      <c r="AS145" s="761"/>
      <c r="AT145" s="761"/>
      <c r="AU145" s="761"/>
      <c r="AV145" s="761"/>
      <c r="AW145" s="761"/>
      <c r="AX145" s="761"/>
    </row>
    <row r="146" spans="3:60" x14ac:dyDescent="0.25">
      <c r="C146" s="761"/>
      <c r="D146" s="761"/>
      <c r="E146" s="761"/>
      <c r="F146" s="761"/>
      <c r="G146" s="761"/>
      <c r="H146" s="761"/>
      <c r="I146" s="761"/>
      <c r="J146" s="761"/>
      <c r="K146" s="761"/>
      <c r="L146" s="761"/>
      <c r="M146" s="761"/>
      <c r="N146" s="761"/>
      <c r="O146" s="761"/>
      <c r="P146" s="761"/>
      <c r="Q146" s="761"/>
      <c r="S146" s="761"/>
      <c r="T146" s="761"/>
      <c r="U146" s="761"/>
      <c r="V146" s="761"/>
      <c r="W146" s="761"/>
      <c r="X146" s="761"/>
      <c r="Y146" s="761"/>
      <c r="Z146" s="761"/>
      <c r="AA146" s="761"/>
      <c r="AB146" s="761"/>
      <c r="AC146" s="761"/>
      <c r="AD146" s="761"/>
      <c r="AE146" s="761"/>
      <c r="AF146" s="761"/>
      <c r="AG146" s="761"/>
      <c r="AJ146" s="761"/>
      <c r="AK146" s="761"/>
      <c r="AL146" s="761"/>
      <c r="AM146" s="761"/>
      <c r="AN146" s="761"/>
      <c r="AO146" s="761"/>
      <c r="AP146" s="761"/>
      <c r="AQ146" s="761"/>
      <c r="AR146" s="761"/>
      <c r="AS146" s="761"/>
      <c r="AT146" s="761"/>
      <c r="AU146" s="761"/>
      <c r="AV146" s="761"/>
      <c r="AW146" s="761"/>
      <c r="AX146" s="761"/>
    </row>
    <row r="147" spans="3:60" x14ac:dyDescent="0.25">
      <c r="C147" s="761"/>
      <c r="D147" s="761"/>
      <c r="E147" s="761"/>
      <c r="F147" s="761"/>
      <c r="G147" s="761"/>
      <c r="H147" s="761"/>
      <c r="I147" s="761"/>
      <c r="J147" s="761"/>
      <c r="K147" s="761"/>
      <c r="L147" s="761"/>
      <c r="M147" s="761"/>
      <c r="N147" s="761"/>
      <c r="O147" s="761"/>
      <c r="P147" s="761"/>
      <c r="Q147" s="761"/>
      <c r="S147" s="761"/>
      <c r="T147" s="761"/>
      <c r="U147" s="761"/>
      <c r="V147" s="761"/>
      <c r="W147" s="761"/>
      <c r="X147" s="761"/>
      <c r="Y147" s="761"/>
      <c r="Z147" s="761"/>
      <c r="AA147" s="761"/>
      <c r="AB147" s="761"/>
      <c r="AC147" s="761"/>
      <c r="AD147" s="761"/>
      <c r="AE147" s="761"/>
      <c r="AF147" s="761"/>
      <c r="AG147" s="761"/>
      <c r="AJ147" s="761"/>
      <c r="AK147" s="761"/>
      <c r="AL147" s="761"/>
      <c r="AM147" s="761"/>
      <c r="AN147" s="761"/>
      <c r="AO147" s="761"/>
      <c r="AP147" s="761"/>
      <c r="AQ147" s="761"/>
      <c r="AR147" s="761"/>
      <c r="AS147" s="761"/>
      <c r="AT147" s="761"/>
      <c r="AU147" s="761"/>
      <c r="AV147" s="761"/>
      <c r="AW147" s="761"/>
      <c r="AX147" s="761"/>
    </row>
    <row r="148" spans="3:60" x14ac:dyDescent="0.25">
      <c r="C148" s="761"/>
      <c r="D148" s="761"/>
      <c r="E148" s="761"/>
      <c r="F148" s="761"/>
      <c r="G148" s="761"/>
      <c r="H148" s="761"/>
      <c r="I148" s="761"/>
      <c r="J148" s="761"/>
      <c r="K148" s="761"/>
      <c r="L148" s="761"/>
      <c r="M148" s="761"/>
      <c r="N148" s="761"/>
      <c r="O148" s="761"/>
      <c r="P148" s="761"/>
      <c r="Q148" s="761"/>
      <c r="S148" s="761"/>
      <c r="T148" s="761"/>
      <c r="U148" s="761"/>
      <c r="V148" s="761"/>
      <c r="W148" s="761"/>
      <c r="X148" s="761"/>
      <c r="Y148" s="761"/>
      <c r="Z148" s="761"/>
      <c r="AA148" s="761"/>
      <c r="AB148" s="761"/>
      <c r="AC148" s="761"/>
      <c r="AD148" s="761"/>
      <c r="AE148" s="761"/>
      <c r="AF148" s="761"/>
      <c r="AG148" s="761"/>
      <c r="AJ148" s="761"/>
      <c r="AK148" s="761"/>
      <c r="AL148" s="761"/>
      <c r="AM148" s="761"/>
      <c r="AN148" s="761"/>
      <c r="AO148" s="761"/>
      <c r="AP148" s="761"/>
      <c r="AQ148" s="761"/>
      <c r="AR148" s="761"/>
      <c r="AS148" s="761"/>
      <c r="AT148" s="761"/>
      <c r="AU148" s="761"/>
      <c r="AV148" s="761"/>
      <c r="AW148" s="761"/>
      <c r="AX148" s="761"/>
    </row>
    <row r="149" spans="3:60" x14ac:dyDescent="0.25">
      <c r="C149" s="761"/>
      <c r="D149" s="761"/>
      <c r="E149" s="761"/>
      <c r="F149" s="761"/>
      <c r="G149" s="761"/>
      <c r="H149" s="761"/>
      <c r="I149" s="761"/>
      <c r="J149" s="761"/>
      <c r="K149" s="761"/>
      <c r="L149" s="761"/>
      <c r="M149" s="761"/>
      <c r="N149" s="761"/>
      <c r="O149" s="761"/>
      <c r="P149" s="761"/>
      <c r="Q149" s="761"/>
      <c r="S149" s="761"/>
      <c r="T149" s="761"/>
      <c r="U149" s="761"/>
      <c r="V149" s="761"/>
      <c r="W149" s="761"/>
      <c r="X149" s="761"/>
      <c r="Y149" s="761"/>
      <c r="Z149" s="761"/>
      <c r="AA149" s="761"/>
      <c r="AB149" s="761"/>
      <c r="AC149" s="761"/>
      <c r="AD149" s="761"/>
      <c r="AE149" s="761"/>
      <c r="AF149" s="761"/>
      <c r="AG149" s="761"/>
      <c r="AJ149" s="761"/>
      <c r="AK149" s="761"/>
      <c r="AL149" s="761"/>
      <c r="AM149" s="761"/>
      <c r="AN149" s="761"/>
      <c r="AO149" s="761"/>
      <c r="AP149" s="761"/>
      <c r="AQ149" s="761"/>
      <c r="AR149" s="761"/>
      <c r="AS149" s="761"/>
      <c r="AT149" s="761"/>
      <c r="AU149" s="761"/>
      <c r="AV149" s="761"/>
      <c r="AW149" s="761"/>
      <c r="AX149" s="761"/>
    </row>
    <row r="150" spans="3:60" x14ac:dyDescent="0.25">
      <c r="C150" s="761"/>
      <c r="D150" s="761"/>
      <c r="E150" s="761"/>
      <c r="F150" s="761"/>
      <c r="G150" s="761"/>
      <c r="H150" s="761"/>
      <c r="I150" s="761"/>
      <c r="J150" s="761"/>
      <c r="K150" s="761"/>
      <c r="L150" s="761"/>
      <c r="M150" s="761"/>
      <c r="N150" s="761"/>
      <c r="O150" s="761"/>
      <c r="P150" s="761"/>
      <c r="Q150" s="761"/>
      <c r="S150" s="761"/>
      <c r="T150" s="761"/>
      <c r="U150" s="761"/>
      <c r="V150" s="761"/>
      <c r="W150" s="761"/>
      <c r="X150" s="761"/>
      <c r="Y150" s="761"/>
      <c r="Z150" s="761"/>
      <c r="AA150" s="761"/>
      <c r="AB150" s="761"/>
      <c r="AC150" s="761"/>
      <c r="AD150" s="761"/>
      <c r="AE150" s="761"/>
      <c r="AF150" s="761"/>
      <c r="AG150" s="761"/>
      <c r="AJ150" s="761"/>
      <c r="AK150" s="761"/>
      <c r="AL150" s="761"/>
      <c r="AM150" s="761"/>
      <c r="AN150" s="761"/>
      <c r="AO150" s="761"/>
      <c r="AP150" s="761"/>
      <c r="AQ150" s="761"/>
      <c r="AR150" s="761"/>
      <c r="AS150" s="761"/>
      <c r="AT150" s="761"/>
      <c r="AU150" s="761"/>
      <c r="AV150" s="761"/>
      <c r="AW150" s="761"/>
      <c r="AX150" s="761"/>
    </row>
    <row r="151" spans="3:60" x14ac:dyDescent="0.25">
      <c r="BF151" s="123"/>
      <c r="BG151" s="123"/>
      <c r="BH151" s="123"/>
    </row>
    <row r="152" spans="3:60" x14ac:dyDescent="0.25">
      <c r="BF152" s="123"/>
      <c r="BG152" s="123"/>
      <c r="BH152" s="123"/>
    </row>
    <row r="153" spans="3:60" x14ac:dyDescent="0.25">
      <c r="BF153" s="123"/>
      <c r="BG153" s="123"/>
      <c r="BH153" s="12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T217"/>
  <sheetViews>
    <sheetView workbookViewId="0">
      <selection sqref="A1:XFD1048576"/>
    </sheetView>
  </sheetViews>
  <sheetFormatPr defaultRowHeight="15" x14ac:dyDescent="0.25"/>
  <cols>
    <col min="1" max="1" width="9.140625" style="257"/>
    <col min="2" max="2" width="40.7109375" style="257" customWidth="1"/>
    <col min="3" max="3" width="12" style="878" customWidth="1"/>
    <col min="4" max="4" width="7.140625" style="257" customWidth="1"/>
    <col min="5" max="5" width="13" style="878" customWidth="1"/>
    <col min="6" max="6" width="7.28515625" style="257" customWidth="1"/>
    <col min="7" max="7" width="11.7109375" style="257" customWidth="1"/>
    <col min="8" max="8" width="7.28515625" style="257" customWidth="1"/>
    <col min="9" max="9" width="19.85546875" style="879" customWidth="1"/>
    <col min="10" max="10" width="7" style="553" customWidth="1"/>
    <col min="11" max="11" width="19.85546875" style="878" customWidth="1"/>
    <col min="12" max="12" width="6.5703125" style="257" customWidth="1"/>
    <col min="13" max="13" width="13.7109375" style="257" customWidth="1"/>
    <col min="14" max="14" width="6.5703125" style="257" customWidth="1"/>
    <col min="15" max="15" width="14.28515625" style="879" customWidth="1"/>
    <col min="16" max="16" width="6.28515625" style="553" customWidth="1"/>
    <col min="17" max="17" width="14.140625" style="878" customWidth="1"/>
    <col min="18" max="16384" width="9.140625" style="257"/>
  </cols>
  <sheetData>
    <row r="1" spans="1:20" ht="18.75" x14ac:dyDescent="0.3">
      <c r="B1" s="852" t="s">
        <v>1331</v>
      </c>
    </row>
    <row r="2" spans="1:20" x14ac:dyDescent="0.25">
      <c r="F2" s="880"/>
      <c r="G2" s="880"/>
      <c r="H2" s="880"/>
      <c r="L2" s="880"/>
      <c r="M2" s="880"/>
      <c r="N2" s="880"/>
    </row>
    <row r="3" spans="1:20" x14ac:dyDescent="0.25">
      <c r="B3" s="938"/>
      <c r="C3" s="2118" t="s">
        <v>619</v>
      </c>
      <c r="D3" s="2119"/>
      <c r="E3" s="2119"/>
      <c r="F3" s="2119"/>
      <c r="G3" s="2119"/>
      <c r="H3" s="2119"/>
      <c r="I3" s="2119" t="s">
        <v>620</v>
      </c>
      <c r="J3" s="2119"/>
      <c r="K3" s="2119"/>
      <c r="L3" s="2119"/>
      <c r="M3" s="2119"/>
      <c r="N3" s="2119"/>
      <c r="O3" s="2119" t="s">
        <v>621</v>
      </c>
      <c r="P3" s="2119"/>
      <c r="Q3" s="2119"/>
      <c r="R3" s="2119"/>
      <c r="S3" s="2119"/>
      <c r="T3" s="2119"/>
    </row>
    <row r="4" spans="1:20" x14ac:dyDescent="0.25">
      <c r="B4" s="858"/>
      <c r="C4" s="939" t="s">
        <v>622</v>
      </c>
      <c r="D4" s="856"/>
      <c r="E4" s="887">
        <v>2021</v>
      </c>
      <c r="F4" s="856"/>
      <c r="G4" s="856">
        <v>2022</v>
      </c>
      <c r="H4" s="856"/>
      <c r="I4" s="883" t="s">
        <v>622</v>
      </c>
      <c r="J4" s="884"/>
      <c r="K4" s="888">
        <v>2021</v>
      </c>
      <c r="L4" s="884"/>
      <c r="M4" s="884">
        <v>2022</v>
      </c>
      <c r="N4" s="884"/>
      <c r="O4" s="883" t="s">
        <v>622</v>
      </c>
      <c r="P4" s="884"/>
      <c r="Q4" s="888">
        <v>2021</v>
      </c>
      <c r="R4" s="858"/>
      <c r="S4" s="859">
        <v>2022</v>
      </c>
      <c r="T4" s="858"/>
    </row>
    <row r="5" spans="1:20" ht="6.75" customHeight="1" x14ac:dyDescent="0.25">
      <c r="C5" s="882"/>
      <c r="D5" s="861"/>
      <c r="E5" s="940"/>
      <c r="F5" s="256"/>
      <c r="G5" s="256"/>
      <c r="H5" s="256"/>
      <c r="I5" s="882"/>
      <c r="J5" s="861"/>
      <c r="K5" s="881"/>
      <c r="L5" s="256"/>
      <c r="M5" s="256"/>
      <c r="N5" s="256"/>
    </row>
    <row r="6" spans="1:20" x14ac:dyDescent="0.25">
      <c r="A6" s="257">
        <v>1</v>
      </c>
      <c r="B6" s="256" t="s">
        <v>270</v>
      </c>
      <c r="C6" s="879">
        <v>2227669</v>
      </c>
      <c r="D6" s="941">
        <v>1</v>
      </c>
      <c r="E6" s="942">
        <v>866218</v>
      </c>
      <c r="F6" s="255">
        <v>2</v>
      </c>
      <c r="G6" s="942">
        <v>1973484</v>
      </c>
      <c r="H6" s="255">
        <v>1</v>
      </c>
      <c r="I6" s="879">
        <v>2129414</v>
      </c>
      <c r="J6" s="255">
        <v>1</v>
      </c>
      <c r="K6" s="878">
        <v>747262</v>
      </c>
      <c r="L6" s="255">
        <v>1</v>
      </c>
      <c r="M6" s="878">
        <v>1843540</v>
      </c>
      <c r="N6" s="255">
        <v>1</v>
      </c>
      <c r="O6" s="879">
        <v>98255</v>
      </c>
      <c r="P6" s="255">
        <v>10</v>
      </c>
      <c r="Q6" s="878">
        <v>118956</v>
      </c>
      <c r="R6" s="255">
        <v>13</v>
      </c>
      <c r="S6" s="942">
        <v>129944</v>
      </c>
      <c r="T6" s="255">
        <v>12</v>
      </c>
    </row>
    <row r="7" spans="1:20" x14ac:dyDescent="0.25">
      <c r="A7" s="257">
        <v>2</v>
      </c>
      <c r="B7" s="256" t="s">
        <v>732</v>
      </c>
      <c r="C7" s="879">
        <v>1874462</v>
      </c>
      <c r="D7" s="941">
        <v>2</v>
      </c>
      <c r="E7" s="942">
        <v>1538672</v>
      </c>
      <c r="F7" s="255">
        <v>1</v>
      </c>
      <c r="G7" s="942">
        <v>1824885</v>
      </c>
      <c r="H7" s="255">
        <v>2</v>
      </c>
      <c r="I7" s="879">
        <v>1290660</v>
      </c>
      <c r="J7" s="255">
        <v>2</v>
      </c>
      <c r="K7" s="878">
        <v>546324</v>
      </c>
      <c r="L7" s="255">
        <v>2</v>
      </c>
      <c r="M7" s="878">
        <v>1056892</v>
      </c>
      <c r="N7" s="255">
        <v>2</v>
      </c>
      <c r="O7" s="879">
        <v>583802</v>
      </c>
      <c r="P7" s="255">
        <v>1</v>
      </c>
      <c r="Q7" s="878">
        <v>992348</v>
      </c>
      <c r="R7" s="255">
        <v>1</v>
      </c>
      <c r="S7" s="942">
        <v>767993</v>
      </c>
      <c r="T7" s="255">
        <v>1</v>
      </c>
    </row>
    <row r="8" spans="1:20" x14ac:dyDescent="0.25">
      <c r="A8" s="257">
        <v>3</v>
      </c>
      <c r="B8" s="256" t="s">
        <v>629</v>
      </c>
      <c r="C8" s="879">
        <v>1132574</v>
      </c>
      <c r="D8" s="941">
        <v>3</v>
      </c>
      <c r="E8" s="942">
        <v>568062</v>
      </c>
      <c r="F8" s="255">
        <v>5</v>
      </c>
      <c r="G8" s="942">
        <v>959084</v>
      </c>
      <c r="H8" s="255">
        <v>3</v>
      </c>
      <c r="I8" s="879">
        <v>1080600</v>
      </c>
      <c r="J8" s="255">
        <v>3</v>
      </c>
      <c r="K8" s="878">
        <v>444489</v>
      </c>
      <c r="L8" s="255">
        <v>3</v>
      </c>
      <c r="M8" s="878">
        <v>890752</v>
      </c>
      <c r="N8" s="255">
        <v>3</v>
      </c>
      <c r="O8" s="879">
        <v>51974</v>
      </c>
      <c r="P8" s="255">
        <v>23</v>
      </c>
      <c r="Q8" s="878">
        <v>123573</v>
      </c>
      <c r="R8" s="255">
        <v>12</v>
      </c>
      <c r="S8" s="942">
        <v>68332</v>
      </c>
      <c r="T8" s="255">
        <v>19</v>
      </c>
    </row>
    <row r="9" spans="1:20" x14ac:dyDescent="0.25">
      <c r="A9" s="257">
        <v>4</v>
      </c>
      <c r="B9" s="256" t="s">
        <v>689</v>
      </c>
      <c r="C9" s="879">
        <v>870949</v>
      </c>
      <c r="D9" s="941">
        <v>4</v>
      </c>
      <c r="E9" s="942">
        <v>601677</v>
      </c>
      <c r="F9" s="255">
        <v>3</v>
      </c>
      <c r="G9" s="942">
        <v>905336</v>
      </c>
      <c r="H9" s="255">
        <v>4</v>
      </c>
      <c r="I9" s="879">
        <v>611427</v>
      </c>
      <c r="J9" s="255">
        <v>4</v>
      </c>
      <c r="K9" s="878">
        <v>219388</v>
      </c>
      <c r="L9" s="255">
        <v>7</v>
      </c>
      <c r="M9" s="878">
        <v>550053</v>
      </c>
      <c r="N9" s="255">
        <v>5</v>
      </c>
      <c r="O9" s="879">
        <v>259522</v>
      </c>
      <c r="P9" s="255">
        <v>5</v>
      </c>
      <c r="Q9" s="878">
        <v>382289</v>
      </c>
      <c r="R9" s="255">
        <v>4</v>
      </c>
      <c r="S9" s="942">
        <v>355283</v>
      </c>
      <c r="T9" s="255">
        <v>2</v>
      </c>
    </row>
    <row r="10" spans="1:20" x14ac:dyDescent="0.25">
      <c r="A10" s="257">
        <v>5</v>
      </c>
      <c r="B10" s="256" t="s">
        <v>631</v>
      </c>
      <c r="C10" s="879">
        <v>724094</v>
      </c>
      <c r="D10" s="941">
        <v>5</v>
      </c>
      <c r="E10" s="942">
        <v>582211</v>
      </c>
      <c r="F10" s="255">
        <v>4</v>
      </c>
      <c r="G10" s="942">
        <v>820935</v>
      </c>
      <c r="H10" s="255">
        <v>5</v>
      </c>
      <c r="I10" s="879">
        <v>554385</v>
      </c>
      <c r="J10" s="255">
        <v>5</v>
      </c>
      <c r="K10" s="878">
        <v>293155</v>
      </c>
      <c r="L10" s="255">
        <v>5</v>
      </c>
      <c r="M10" s="878">
        <v>574507</v>
      </c>
      <c r="N10" s="255">
        <v>4</v>
      </c>
      <c r="O10" s="879">
        <v>169709</v>
      </c>
      <c r="P10" s="255">
        <v>9</v>
      </c>
      <c r="Q10" s="878">
        <v>289056</v>
      </c>
      <c r="R10" s="255">
        <v>6</v>
      </c>
      <c r="S10" s="942">
        <v>246428</v>
      </c>
      <c r="T10" s="255">
        <v>7</v>
      </c>
    </row>
    <row r="11" spans="1:20" x14ac:dyDescent="0.25">
      <c r="A11" s="257">
        <v>6</v>
      </c>
      <c r="B11" s="256" t="s">
        <v>637</v>
      </c>
      <c r="C11" s="879">
        <v>686869</v>
      </c>
      <c r="D11" s="941">
        <v>6</v>
      </c>
      <c r="E11" s="942">
        <v>528969</v>
      </c>
      <c r="F11" s="255">
        <v>6</v>
      </c>
      <c r="G11" s="942">
        <v>666698</v>
      </c>
      <c r="H11" s="255">
        <v>6</v>
      </c>
      <c r="I11" s="879">
        <v>394021</v>
      </c>
      <c r="J11" s="255">
        <v>8</v>
      </c>
      <c r="K11" s="878">
        <v>123973</v>
      </c>
      <c r="L11" s="255">
        <v>9</v>
      </c>
      <c r="M11" s="878">
        <v>330330</v>
      </c>
      <c r="N11" s="255">
        <v>9</v>
      </c>
      <c r="O11" s="879">
        <v>292848</v>
      </c>
      <c r="P11" s="255">
        <v>3</v>
      </c>
      <c r="Q11" s="878">
        <v>404996</v>
      </c>
      <c r="R11" s="255">
        <v>2</v>
      </c>
      <c r="S11" s="942">
        <v>336368</v>
      </c>
      <c r="T11" s="255">
        <v>4</v>
      </c>
    </row>
    <row r="12" spans="1:20" x14ac:dyDescent="0.25">
      <c r="A12" s="257">
        <v>7</v>
      </c>
      <c r="B12" s="256" t="s">
        <v>719</v>
      </c>
      <c r="C12" s="879">
        <v>558544</v>
      </c>
      <c r="D12" s="941">
        <v>7</v>
      </c>
      <c r="E12" s="942">
        <v>433202</v>
      </c>
      <c r="F12" s="255">
        <v>8</v>
      </c>
      <c r="G12" s="942">
        <v>537814</v>
      </c>
      <c r="H12" s="255">
        <v>9</v>
      </c>
      <c r="I12" s="879">
        <v>293444</v>
      </c>
      <c r="J12" s="255">
        <v>10</v>
      </c>
      <c r="K12" s="878">
        <v>71493</v>
      </c>
      <c r="L12" s="255">
        <v>15</v>
      </c>
      <c r="M12" s="878">
        <v>215793</v>
      </c>
      <c r="N12" s="255">
        <v>12</v>
      </c>
      <c r="O12" s="879">
        <v>265100</v>
      </c>
      <c r="P12" s="255">
        <v>4</v>
      </c>
      <c r="Q12" s="878">
        <v>361709</v>
      </c>
      <c r="R12" s="255">
        <v>5</v>
      </c>
      <c r="S12" s="942">
        <v>322021</v>
      </c>
      <c r="T12" s="255">
        <v>5</v>
      </c>
    </row>
    <row r="13" spans="1:20" x14ac:dyDescent="0.25">
      <c r="A13" s="257">
        <v>8</v>
      </c>
      <c r="B13" s="256" t="s">
        <v>674</v>
      </c>
      <c r="C13" s="879">
        <v>529069</v>
      </c>
      <c r="D13" s="941">
        <v>8</v>
      </c>
      <c r="E13" s="942">
        <v>487788</v>
      </c>
      <c r="F13" s="255">
        <v>7</v>
      </c>
      <c r="G13" s="942">
        <v>566449</v>
      </c>
      <c r="H13" s="255">
        <v>7</v>
      </c>
      <c r="I13" s="879">
        <v>235226</v>
      </c>
      <c r="J13" s="255">
        <v>12</v>
      </c>
      <c r="K13" s="878">
        <v>95505</v>
      </c>
      <c r="L13" s="255">
        <v>12</v>
      </c>
      <c r="M13" s="878">
        <v>217691</v>
      </c>
      <c r="N13" s="255">
        <v>11</v>
      </c>
      <c r="O13" s="879">
        <v>293843</v>
      </c>
      <c r="P13" s="255">
        <v>2</v>
      </c>
      <c r="Q13" s="878">
        <v>392283</v>
      </c>
      <c r="R13" s="255">
        <v>3</v>
      </c>
      <c r="S13" s="942">
        <v>348758</v>
      </c>
      <c r="T13" s="255">
        <v>3</v>
      </c>
    </row>
    <row r="14" spans="1:20" x14ac:dyDescent="0.25">
      <c r="A14" s="257">
        <v>9</v>
      </c>
      <c r="B14" s="256" t="s">
        <v>633</v>
      </c>
      <c r="C14" s="879">
        <v>486798</v>
      </c>
      <c r="D14" s="941">
        <v>9</v>
      </c>
      <c r="E14" s="942">
        <v>425328</v>
      </c>
      <c r="F14" s="255">
        <v>9</v>
      </c>
      <c r="G14" s="942">
        <v>547961</v>
      </c>
      <c r="H14" s="255">
        <v>8</v>
      </c>
      <c r="I14" s="879">
        <v>428243</v>
      </c>
      <c r="J14" s="255">
        <v>6</v>
      </c>
      <c r="K14" s="878">
        <v>310993</v>
      </c>
      <c r="L14" s="255">
        <v>4</v>
      </c>
      <c r="M14" s="878">
        <v>478059</v>
      </c>
      <c r="N14" s="255">
        <v>6</v>
      </c>
      <c r="O14" s="879">
        <v>58555</v>
      </c>
      <c r="P14" s="255">
        <v>21</v>
      </c>
      <c r="Q14" s="878">
        <v>114335</v>
      </c>
      <c r="R14" s="255">
        <v>14</v>
      </c>
      <c r="S14" s="942">
        <v>69902</v>
      </c>
      <c r="T14" s="255">
        <v>17</v>
      </c>
    </row>
    <row r="15" spans="1:20" x14ac:dyDescent="0.25">
      <c r="A15" s="257">
        <v>10</v>
      </c>
      <c r="B15" s="256" t="s">
        <v>272</v>
      </c>
      <c r="C15" s="879">
        <v>454004</v>
      </c>
      <c r="D15" s="941">
        <v>10</v>
      </c>
      <c r="E15" s="942">
        <v>247334</v>
      </c>
      <c r="F15" s="255">
        <v>14</v>
      </c>
      <c r="G15" s="942">
        <v>433243</v>
      </c>
      <c r="H15" s="255">
        <v>11</v>
      </c>
      <c r="I15" s="879">
        <v>398780</v>
      </c>
      <c r="J15" s="255">
        <v>7</v>
      </c>
      <c r="K15" s="878">
        <v>194378</v>
      </c>
      <c r="L15" s="255">
        <v>8</v>
      </c>
      <c r="M15" s="878">
        <v>381651</v>
      </c>
      <c r="N15" s="255">
        <v>8</v>
      </c>
      <c r="O15" s="879">
        <v>55224</v>
      </c>
      <c r="P15" s="255">
        <v>22</v>
      </c>
      <c r="Q15" s="878">
        <v>52956</v>
      </c>
      <c r="R15" s="255">
        <v>26</v>
      </c>
      <c r="S15" s="942">
        <v>51592</v>
      </c>
      <c r="T15" s="255">
        <v>22</v>
      </c>
    </row>
    <row r="16" spans="1:20" x14ac:dyDescent="0.25">
      <c r="A16" s="257">
        <v>11</v>
      </c>
      <c r="B16" s="256" t="s">
        <v>734</v>
      </c>
      <c r="C16" s="879">
        <v>404916</v>
      </c>
      <c r="D16" s="941">
        <v>11</v>
      </c>
      <c r="E16" s="942">
        <v>328323</v>
      </c>
      <c r="F16" s="255">
        <v>11</v>
      </c>
      <c r="G16" s="942">
        <v>414028</v>
      </c>
      <c r="H16" s="255">
        <v>12</v>
      </c>
      <c r="I16" s="879">
        <v>156856</v>
      </c>
      <c r="J16" s="255">
        <v>16</v>
      </c>
      <c r="K16" s="878">
        <v>39807</v>
      </c>
      <c r="L16" s="255">
        <v>20</v>
      </c>
      <c r="M16" s="878">
        <v>127818</v>
      </c>
      <c r="N16" s="255">
        <v>17</v>
      </c>
      <c r="O16" s="879">
        <v>248060</v>
      </c>
      <c r="P16" s="255">
        <v>6</v>
      </c>
      <c r="Q16" s="878">
        <v>288516</v>
      </c>
      <c r="R16" s="255">
        <v>7</v>
      </c>
      <c r="S16" s="942">
        <v>286210</v>
      </c>
      <c r="T16" s="255">
        <v>6</v>
      </c>
    </row>
    <row r="17" spans="1:20" x14ac:dyDescent="0.25">
      <c r="A17" s="257">
        <v>12</v>
      </c>
      <c r="B17" s="256" t="s">
        <v>624</v>
      </c>
      <c r="C17" s="879">
        <v>318914</v>
      </c>
      <c r="D17" s="941">
        <v>12</v>
      </c>
      <c r="E17" s="942">
        <v>313973</v>
      </c>
      <c r="F17" s="255">
        <v>12</v>
      </c>
      <c r="G17" s="942">
        <v>333373</v>
      </c>
      <c r="H17" s="255">
        <v>14</v>
      </c>
      <c r="I17" s="879">
        <v>128129</v>
      </c>
      <c r="J17" s="255">
        <v>20</v>
      </c>
      <c r="K17" s="878">
        <v>44636</v>
      </c>
      <c r="L17" s="255">
        <v>17</v>
      </c>
      <c r="M17" s="878">
        <v>103201</v>
      </c>
      <c r="N17" s="255">
        <v>20</v>
      </c>
      <c r="O17" s="879">
        <v>190785</v>
      </c>
      <c r="P17" s="255">
        <v>7</v>
      </c>
      <c r="Q17" s="878">
        <v>269337</v>
      </c>
      <c r="R17" s="255">
        <v>8</v>
      </c>
      <c r="S17" s="942">
        <v>230172</v>
      </c>
      <c r="T17" s="255">
        <v>8</v>
      </c>
    </row>
    <row r="18" spans="1:20" x14ac:dyDescent="0.25">
      <c r="A18" s="257">
        <v>13</v>
      </c>
      <c r="B18" s="256" t="s">
        <v>747</v>
      </c>
      <c r="C18" s="879">
        <v>317586</v>
      </c>
      <c r="D18" s="941">
        <v>13</v>
      </c>
      <c r="E18" s="942">
        <v>269686</v>
      </c>
      <c r="F18" s="255">
        <v>13</v>
      </c>
      <c r="G18" s="942">
        <v>440480</v>
      </c>
      <c r="H18" s="255">
        <v>10</v>
      </c>
      <c r="I18" s="879">
        <v>302581</v>
      </c>
      <c r="J18" s="255">
        <v>9</v>
      </c>
      <c r="K18" s="878">
        <v>221231</v>
      </c>
      <c r="L18" s="255">
        <v>6</v>
      </c>
      <c r="M18" s="878">
        <v>413611</v>
      </c>
      <c r="N18" s="255">
        <v>7</v>
      </c>
      <c r="O18" s="879">
        <v>15005</v>
      </c>
      <c r="P18" s="255">
        <v>42</v>
      </c>
      <c r="Q18" s="878">
        <v>48455</v>
      </c>
      <c r="R18" s="255">
        <v>28</v>
      </c>
      <c r="S18" s="942">
        <v>26869</v>
      </c>
      <c r="T18" s="255">
        <v>35</v>
      </c>
    </row>
    <row r="19" spans="1:20" x14ac:dyDescent="0.25">
      <c r="A19" s="257">
        <v>14</v>
      </c>
      <c r="B19" s="256" t="s">
        <v>754</v>
      </c>
      <c r="C19" s="879">
        <v>298835</v>
      </c>
      <c r="D19" s="941">
        <v>14</v>
      </c>
      <c r="E19" s="942">
        <v>153857</v>
      </c>
      <c r="F19" s="255">
        <v>18</v>
      </c>
      <c r="G19" s="942">
        <v>194577</v>
      </c>
      <c r="H19" s="255">
        <v>18</v>
      </c>
      <c r="I19" s="879">
        <v>247189</v>
      </c>
      <c r="J19" s="255">
        <v>11</v>
      </c>
      <c r="K19" s="878">
        <v>44902</v>
      </c>
      <c r="L19" s="255">
        <v>16</v>
      </c>
      <c r="M19" s="878">
        <v>135431</v>
      </c>
      <c r="N19" s="255">
        <v>16</v>
      </c>
      <c r="O19" s="879">
        <v>51646</v>
      </c>
      <c r="P19" s="255">
        <v>24</v>
      </c>
      <c r="Q19" s="878">
        <v>108955</v>
      </c>
      <c r="R19" s="255">
        <v>15</v>
      </c>
      <c r="S19" s="942">
        <v>59146</v>
      </c>
      <c r="T19" s="255">
        <v>21</v>
      </c>
    </row>
    <row r="20" spans="1:20" x14ac:dyDescent="0.25">
      <c r="A20" s="257">
        <v>15</v>
      </c>
      <c r="B20" s="256" t="s">
        <v>684</v>
      </c>
      <c r="C20" s="879">
        <v>293622</v>
      </c>
      <c r="D20" s="941">
        <v>15</v>
      </c>
      <c r="E20" s="942">
        <v>329858</v>
      </c>
      <c r="F20" s="255">
        <v>10</v>
      </c>
      <c r="G20" s="942">
        <v>357057</v>
      </c>
      <c r="H20" s="255">
        <v>13</v>
      </c>
      <c r="I20" s="879">
        <v>209785</v>
      </c>
      <c r="J20" s="255">
        <v>13</v>
      </c>
      <c r="K20" s="878">
        <v>108912</v>
      </c>
      <c r="L20" s="255">
        <v>10</v>
      </c>
      <c r="M20" s="878">
        <v>219867</v>
      </c>
      <c r="N20" s="255">
        <v>10</v>
      </c>
      <c r="O20" s="879">
        <v>83837</v>
      </c>
      <c r="P20" s="255">
        <v>13</v>
      </c>
      <c r="Q20" s="878">
        <v>220946</v>
      </c>
      <c r="R20" s="255">
        <v>9</v>
      </c>
      <c r="S20" s="942">
        <v>137190</v>
      </c>
      <c r="T20" s="255">
        <v>11</v>
      </c>
    </row>
    <row r="21" spans="1:20" x14ac:dyDescent="0.25">
      <c r="A21" s="257">
        <v>16</v>
      </c>
      <c r="B21" s="256" t="s">
        <v>811</v>
      </c>
      <c r="C21" s="879">
        <v>278331</v>
      </c>
      <c r="D21" s="941">
        <v>16</v>
      </c>
      <c r="E21" s="942">
        <v>198378</v>
      </c>
      <c r="F21" s="255">
        <v>15</v>
      </c>
      <c r="G21" s="942">
        <v>262840</v>
      </c>
      <c r="H21" s="255">
        <v>15</v>
      </c>
      <c r="I21" s="879">
        <v>105634</v>
      </c>
      <c r="J21" s="255">
        <v>22</v>
      </c>
      <c r="K21" s="878">
        <v>25253</v>
      </c>
      <c r="L21" s="255">
        <v>23</v>
      </c>
      <c r="M21" s="878">
        <v>74664</v>
      </c>
      <c r="N21" s="255">
        <v>24</v>
      </c>
      <c r="O21" s="879">
        <v>172697</v>
      </c>
      <c r="P21" s="255">
        <v>8</v>
      </c>
      <c r="Q21" s="878">
        <v>173125</v>
      </c>
      <c r="R21" s="255">
        <v>10</v>
      </c>
      <c r="S21" s="942">
        <v>188176</v>
      </c>
      <c r="T21" s="255">
        <v>9</v>
      </c>
    </row>
    <row r="22" spans="1:20" x14ac:dyDescent="0.25">
      <c r="A22" s="257">
        <v>17</v>
      </c>
      <c r="B22" s="256" t="s">
        <v>694</v>
      </c>
      <c r="C22" s="879">
        <v>235187</v>
      </c>
      <c r="D22" s="941">
        <v>17</v>
      </c>
      <c r="E22" s="942">
        <v>194048</v>
      </c>
      <c r="F22" s="255">
        <v>16</v>
      </c>
      <c r="G22" s="942">
        <v>261684</v>
      </c>
      <c r="H22" s="255">
        <v>16</v>
      </c>
      <c r="I22" s="879">
        <v>146350</v>
      </c>
      <c r="J22" s="255">
        <v>18</v>
      </c>
      <c r="K22" s="878">
        <v>42432</v>
      </c>
      <c r="L22" s="255">
        <v>18</v>
      </c>
      <c r="M22" s="878">
        <v>105809</v>
      </c>
      <c r="N22" s="255">
        <v>19</v>
      </c>
      <c r="O22" s="879">
        <v>88837</v>
      </c>
      <c r="P22" s="255">
        <v>12</v>
      </c>
      <c r="Q22" s="878">
        <v>151616</v>
      </c>
      <c r="R22" s="255">
        <v>11</v>
      </c>
      <c r="S22" s="942">
        <v>155875</v>
      </c>
      <c r="T22" s="255">
        <v>10</v>
      </c>
    </row>
    <row r="23" spans="1:20" x14ac:dyDescent="0.25">
      <c r="A23" s="257">
        <v>18</v>
      </c>
      <c r="B23" s="256" t="s">
        <v>679</v>
      </c>
      <c r="C23" s="879">
        <v>202297</v>
      </c>
      <c r="D23" s="941">
        <v>18</v>
      </c>
      <c r="E23" s="942">
        <v>168309</v>
      </c>
      <c r="F23" s="255">
        <v>17</v>
      </c>
      <c r="G23" s="942">
        <v>211534</v>
      </c>
      <c r="H23" s="255">
        <v>17</v>
      </c>
      <c r="I23" s="879">
        <v>158934</v>
      </c>
      <c r="J23" s="255">
        <v>15</v>
      </c>
      <c r="K23" s="878">
        <v>99083</v>
      </c>
      <c r="L23" s="255">
        <v>11</v>
      </c>
      <c r="M23" s="878">
        <v>163196</v>
      </c>
      <c r="N23" s="255">
        <v>13</v>
      </c>
      <c r="O23" s="879">
        <v>43363</v>
      </c>
      <c r="P23" s="255">
        <v>26</v>
      </c>
      <c r="Q23" s="878">
        <v>69226</v>
      </c>
      <c r="R23" s="255">
        <v>21</v>
      </c>
      <c r="S23" s="942">
        <v>48338</v>
      </c>
      <c r="T23" s="255">
        <v>24</v>
      </c>
    </row>
    <row r="24" spans="1:20" x14ac:dyDescent="0.25">
      <c r="A24" s="257">
        <v>19</v>
      </c>
      <c r="B24" s="256" t="s">
        <v>725</v>
      </c>
      <c r="C24" s="879">
        <v>193824</v>
      </c>
      <c r="D24" s="941">
        <v>19</v>
      </c>
      <c r="E24" s="942">
        <v>118534</v>
      </c>
      <c r="F24" s="255">
        <v>20</v>
      </c>
      <c r="G24" s="942">
        <v>176277</v>
      </c>
      <c r="H24" s="255">
        <v>19</v>
      </c>
      <c r="I24" s="879">
        <v>177355</v>
      </c>
      <c r="J24" s="255">
        <v>14</v>
      </c>
      <c r="K24" s="878">
        <v>89496</v>
      </c>
      <c r="L24" s="255">
        <v>13</v>
      </c>
      <c r="M24" s="878">
        <v>155078</v>
      </c>
      <c r="N24" s="255">
        <v>14</v>
      </c>
      <c r="O24" s="879">
        <v>16469</v>
      </c>
      <c r="P24" s="255">
        <v>39</v>
      </c>
      <c r="Q24" s="878">
        <v>29038</v>
      </c>
      <c r="R24" s="255">
        <v>35</v>
      </c>
      <c r="S24" s="942">
        <v>21199</v>
      </c>
      <c r="T24" s="255">
        <v>40</v>
      </c>
    </row>
    <row r="25" spans="1:20" x14ac:dyDescent="0.25">
      <c r="A25" s="257">
        <v>20</v>
      </c>
      <c r="B25" s="256" t="s">
        <v>738</v>
      </c>
      <c r="C25" s="879">
        <v>165298</v>
      </c>
      <c r="D25" s="941">
        <v>20</v>
      </c>
      <c r="E25" s="943">
        <v>0</v>
      </c>
      <c r="F25" s="255">
        <v>153</v>
      </c>
      <c r="G25" s="942">
        <v>128738</v>
      </c>
      <c r="H25" s="255">
        <v>23</v>
      </c>
      <c r="I25" s="879">
        <v>153913</v>
      </c>
      <c r="J25" s="255">
        <v>17</v>
      </c>
      <c r="K25" s="878">
        <v>0</v>
      </c>
      <c r="L25" s="255">
        <v>153</v>
      </c>
      <c r="M25" s="878">
        <v>113946</v>
      </c>
      <c r="N25" s="255">
        <v>18</v>
      </c>
      <c r="O25" s="879">
        <v>11385</v>
      </c>
      <c r="P25" s="255">
        <v>47</v>
      </c>
      <c r="Q25" s="878">
        <v>0</v>
      </c>
      <c r="R25" s="255">
        <v>153</v>
      </c>
      <c r="S25" s="942">
        <v>14792</v>
      </c>
      <c r="T25" s="255">
        <v>49</v>
      </c>
    </row>
    <row r="26" spans="1:20" ht="15.75" thickBot="1" x14ac:dyDescent="0.3">
      <c r="A26" s="257">
        <v>21</v>
      </c>
      <c r="B26" s="256" t="s">
        <v>793</v>
      </c>
      <c r="C26" s="879">
        <v>161160</v>
      </c>
      <c r="D26" s="941">
        <v>21</v>
      </c>
      <c r="E26" s="942">
        <v>139022</v>
      </c>
      <c r="F26" s="255">
        <v>19</v>
      </c>
      <c r="G26" s="942">
        <v>172977</v>
      </c>
      <c r="H26" s="255">
        <v>20</v>
      </c>
      <c r="I26" s="879">
        <v>132913</v>
      </c>
      <c r="J26" s="255">
        <v>19</v>
      </c>
      <c r="K26" s="878">
        <v>83966</v>
      </c>
      <c r="L26" s="255">
        <v>14</v>
      </c>
      <c r="M26" s="878">
        <v>142572</v>
      </c>
      <c r="N26" s="255">
        <v>15</v>
      </c>
      <c r="O26" s="879">
        <v>28247</v>
      </c>
      <c r="P26" s="255">
        <v>31</v>
      </c>
      <c r="Q26" s="878">
        <v>55056</v>
      </c>
      <c r="R26" s="255">
        <v>25</v>
      </c>
      <c r="S26" s="942">
        <v>30405</v>
      </c>
      <c r="T26" s="255">
        <v>32</v>
      </c>
    </row>
    <row r="27" spans="1:20" ht="15.75" thickBot="1" x14ac:dyDescent="0.3">
      <c r="A27" s="1047">
        <v>22</v>
      </c>
      <c r="B27" s="1043" t="s">
        <v>46</v>
      </c>
      <c r="C27" s="1044">
        <v>156668</v>
      </c>
      <c r="D27" s="1045">
        <v>22</v>
      </c>
      <c r="E27" s="1046">
        <v>105672</v>
      </c>
      <c r="F27" s="1045">
        <v>22</v>
      </c>
      <c r="G27" s="1046">
        <v>154703</v>
      </c>
      <c r="H27" s="1045">
        <v>21</v>
      </c>
      <c r="I27" s="1044">
        <v>88420</v>
      </c>
      <c r="J27" s="1045">
        <v>24</v>
      </c>
      <c r="K27" s="1046">
        <v>32892</v>
      </c>
      <c r="L27" s="1045">
        <v>21</v>
      </c>
      <c r="M27" s="1046">
        <v>74683</v>
      </c>
      <c r="N27" s="1045">
        <v>23</v>
      </c>
      <c r="O27" s="1044">
        <v>68248</v>
      </c>
      <c r="P27" s="1045">
        <v>20</v>
      </c>
      <c r="Q27" s="1046">
        <v>72780</v>
      </c>
      <c r="R27" s="1045">
        <v>20</v>
      </c>
      <c r="S27" s="1046">
        <v>80020</v>
      </c>
      <c r="T27" s="1045">
        <v>16</v>
      </c>
    </row>
    <row r="28" spans="1:20" x14ac:dyDescent="0.25">
      <c r="A28" s="257">
        <v>23</v>
      </c>
      <c r="B28" s="256" t="s">
        <v>745</v>
      </c>
      <c r="C28" s="879">
        <v>145684</v>
      </c>
      <c r="D28" s="941">
        <v>23</v>
      </c>
      <c r="E28" s="942">
        <v>98077</v>
      </c>
      <c r="F28" s="255">
        <v>23</v>
      </c>
      <c r="G28" s="942">
        <v>133423</v>
      </c>
      <c r="H28" s="255">
        <v>22</v>
      </c>
      <c r="I28" s="879">
        <v>69382</v>
      </c>
      <c r="J28" s="255">
        <v>28</v>
      </c>
      <c r="K28" s="878">
        <v>14252</v>
      </c>
      <c r="L28" s="255">
        <v>33</v>
      </c>
      <c r="M28" s="878">
        <v>42354</v>
      </c>
      <c r="N28" s="255">
        <v>29</v>
      </c>
      <c r="O28" s="879">
        <v>76302</v>
      </c>
      <c r="P28" s="255">
        <v>16</v>
      </c>
      <c r="Q28" s="878">
        <v>83825</v>
      </c>
      <c r="R28" s="255">
        <v>19</v>
      </c>
      <c r="S28" s="942">
        <v>91069</v>
      </c>
      <c r="T28" s="255">
        <v>14</v>
      </c>
    </row>
    <row r="29" spans="1:20" x14ac:dyDescent="0.25">
      <c r="A29" s="257">
        <v>24</v>
      </c>
      <c r="B29" s="256" t="s">
        <v>654</v>
      </c>
      <c r="C29" s="879">
        <v>133877</v>
      </c>
      <c r="D29" s="941">
        <v>24</v>
      </c>
      <c r="E29" s="942">
        <v>116975</v>
      </c>
      <c r="F29" s="255">
        <v>21</v>
      </c>
      <c r="G29" s="942">
        <v>120574</v>
      </c>
      <c r="H29" s="255">
        <v>24</v>
      </c>
      <c r="I29" s="879">
        <v>36341</v>
      </c>
      <c r="J29" s="255">
        <v>34</v>
      </c>
      <c r="K29" s="878">
        <v>10342</v>
      </c>
      <c r="L29" s="255">
        <v>52</v>
      </c>
      <c r="M29" s="878">
        <v>22782</v>
      </c>
      <c r="N29" s="255">
        <v>40</v>
      </c>
      <c r="O29" s="879">
        <v>97536</v>
      </c>
      <c r="P29" s="255">
        <v>11</v>
      </c>
      <c r="Q29" s="878">
        <v>106633</v>
      </c>
      <c r="R29" s="255">
        <v>16</v>
      </c>
      <c r="S29" s="942">
        <v>97792</v>
      </c>
      <c r="T29" s="255">
        <v>13</v>
      </c>
    </row>
    <row r="30" spans="1:20" x14ac:dyDescent="0.25">
      <c r="A30" s="257">
        <v>25</v>
      </c>
      <c r="B30" s="256" t="s">
        <v>696</v>
      </c>
      <c r="C30" s="879">
        <v>132294</v>
      </c>
      <c r="D30" s="941">
        <v>25</v>
      </c>
      <c r="E30" s="942">
        <v>20504</v>
      </c>
      <c r="F30" s="255">
        <v>53</v>
      </c>
      <c r="G30" s="942">
        <v>30998</v>
      </c>
      <c r="H30" s="255">
        <v>55</v>
      </c>
      <c r="I30" s="879">
        <v>53794</v>
      </c>
      <c r="J30" s="255">
        <v>30</v>
      </c>
      <c r="K30" s="878">
        <v>4286</v>
      </c>
      <c r="L30" s="255">
        <v>80</v>
      </c>
      <c r="M30" s="878">
        <v>15802</v>
      </c>
      <c r="N30" s="255">
        <v>62</v>
      </c>
      <c r="O30" s="879">
        <v>78500</v>
      </c>
      <c r="P30" s="255">
        <v>15</v>
      </c>
      <c r="Q30" s="878">
        <v>16218</v>
      </c>
      <c r="R30" s="255">
        <v>42</v>
      </c>
      <c r="S30" s="942">
        <v>15196</v>
      </c>
      <c r="T30" s="255">
        <v>48</v>
      </c>
    </row>
    <row r="31" spans="1:20" x14ac:dyDescent="0.25">
      <c r="A31" s="257">
        <v>26</v>
      </c>
      <c r="B31" s="256" t="s">
        <v>688</v>
      </c>
      <c r="C31" s="879">
        <v>121367</v>
      </c>
      <c r="D31" s="941">
        <v>26</v>
      </c>
      <c r="E31" s="942">
        <v>52420</v>
      </c>
      <c r="F31" s="255">
        <v>34</v>
      </c>
      <c r="G31" s="942">
        <v>106246</v>
      </c>
      <c r="H31" s="255">
        <v>25</v>
      </c>
      <c r="I31" s="879">
        <v>113783</v>
      </c>
      <c r="J31" s="255">
        <v>21</v>
      </c>
      <c r="K31" s="878">
        <v>40791</v>
      </c>
      <c r="L31" s="255">
        <v>19</v>
      </c>
      <c r="M31" s="878">
        <v>95897</v>
      </c>
      <c r="N31" s="255">
        <v>21</v>
      </c>
      <c r="O31" s="879">
        <v>7584</v>
      </c>
      <c r="P31" s="255">
        <v>62</v>
      </c>
      <c r="Q31" s="878">
        <v>11629</v>
      </c>
      <c r="R31" s="255">
        <v>50</v>
      </c>
      <c r="S31" s="942">
        <v>10349</v>
      </c>
      <c r="T31" s="255">
        <v>56</v>
      </c>
    </row>
    <row r="32" spans="1:20" x14ac:dyDescent="0.25">
      <c r="A32" s="257">
        <v>27</v>
      </c>
      <c r="B32" s="256" t="s">
        <v>789</v>
      </c>
      <c r="C32" s="879">
        <v>115244</v>
      </c>
      <c r="D32" s="941">
        <v>27</v>
      </c>
      <c r="E32" s="943">
        <v>0</v>
      </c>
      <c r="F32" s="255">
        <v>153</v>
      </c>
      <c r="G32" s="942">
        <v>62200</v>
      </c>
      <c r="H32" s="255">
        <v>35</v>
      </c>
      <c r="I32" s="879">
        <v>34024</v>
      </c>
      <c r="J32" s="255">
        <v>36</v>
      </c>
      <c r="K32" s="878">
        <v>0</v>
      </c>
      <c r="L32" s="255">
        <v>153</v>
      </c>
      <c r="M32" s="878">
        <v>12253</v>
      </c>
      <c r="N32" s="255">
        <v>71</v>
      </c>
      <c r="O32" s="879">
        <v>81220</v>
      </c>
      <c r="P32" s="255">
        <v>14</v>
      </c>
      <c r="Q32" s="878">
        <v>0</v>
      </c>
      <c r="R32" s="255">
        <v>153</v>
      </c>
      <c r="S32" s="942">
        <v>49947</v>
      </c>
      <c r="T32" s="255">
        <v>23</v>
      </c>
    </row>
    <row r="33" spans="1:20" x14ac:dyDescent="0.25">
      <c r="A33" s="257">
        <v>28</v>
      </c>
      <c r="B33" s="256" t="s">
        <v>650</v>
      </c>
      <c r="C33" s="879">
        <v>103518</v>
      </c>
      <c r="D33" s="941">
        <v>28</v>
      </c>
      <c r="E33" s="943">
        <v>0</v>
      </c>
      <c r="F33" s="255">
        <v>153</v>
      </c>
      <c r="G33" s="942">
        <v>38792</v>
      </c>
      <c r="H33" s="255">
        <v>47</v>
      </c>
      <c r="I33" s="879">
        <v>33446</v>
      </c>
      <c r="J33" s="255">
        <v>37</v>
      </c>
      <c r="K33" s="878">
        <v>0</v>
      </c>
      <c r="L33" s="255">
        <v>153</v>
      </c>
      <c r="M33" s="878">
        <v>6739</v>
      </c>
      <c r="N33" s="255">
        <v>88</v>
      </c>
      <c r="O33" s="879">
        <v>70072</v>
      </c>
      <c r="P33" s="255">
        <v>18</v>
      </c>
      <c r="Q33" s="878">
        <v>0</v>
      </c>
      <c r="R33" s="255">
        <v>153</v>
      </c>
      <c r="S33" s="942">
        <v>32053</v>
      </c>
      <c r="T33" s="255">
        <v>30</v>
      </c>
    </row>
    <row r="34" spans="1:20" x14ac:dyDescent="0.25">
      <c r="A34" s="257">
        <v>29</v>
      </c>
      <c r="B34" s="256" t="s">
        <v>761</v>
      </c>
      <c r="C34" s="879">
        <v>101078</v>
      </c>
      <c r="D34" s="941">
        <v>29</v>
      </c>
      <c r="E34" s="942">
        <v>64547</v>
      </c>
      <c r="F34" s="255">
        <v>28</v>
      </c>
      <c r="G34" s="942">
        <v>102547</v>
      </c>
      <c r="H34" s="255">
        <v>27</v>
      </c>
      <c r="I34" s="879">
        <v>91007</v>
      </c>
      <c r="J34" s="255">
        <v>23</v>
      </c>
      <c r="K34" s="878">
        <v>32549</v>
      </c>
      <c r="L34" s="255">
        <v>22</v>
      </c>
      <c r="M34" s="878">
        <v>81990</v>
      </c>
      <c r="N34" s="255">
        <v>22</v>
      </c>
      <c r="O34" s="879">
        <v>10071</v>
      </c>
      <c r="P34" s="255">
        <v>50</v>
      </c>
      <c r="Q34" s="878">
        <v>31998</v>
      </c>
      <c r="R34" s="255">
        <v>31</v>
      </c>
      <c r="S34" s="942">
        <v>20557</v>
      </c>
      <c r="T34" s="255">
        <v>41</v>
      </c>
    </row>
    <row r="35" spans="1:20" x14ac:dyDescent="0.25">
      <c r="A35" s="257">
        <v>30</v>
      </c>
      <c r="B35" s="256" t="s">
        <v>677</v>
      </c>
      <c r="C35" s="879">
        <v>100562</v>
      </c>
      <c r="D35" s="941">
        <v>30</v>
      </c>
      <c r="E35" s="942">
        <v>80861</v>
      </c>
      <c r="F35" s="255">
        <v>26</v>
      </c>
      <c r="G35" s="942">
        <v>89507</v>
      </c>
      <c r="H35" s="255">
        <v>28</v>
      </c>
      <c r="I35" s="879">
        <v>74695</v>
      </c>
      <c r="J35" s="255">
        <v>26</v>
      </c>
      <c r="K35" s="878">
        <v>23071</v>
      </c>
      <c r="L35" s="255">
        <v>26</v>
      </c>
      <c r="M35" s="878">
        <v>55284</v>
      </c>
      <c r="N35" s="255">
        <v>26</v>
      </c>
      <c r="O35" s="879">
        <v>25867</v>
      </c>
      <c r="P35" s="255">
        <v>32</v>
      </c>
      <c r="Q35" s="878">
        <v>57790</v>
      </c>
      <c r="R35" s="255">
        <v>24</v>
      </c>
      <c r="S35" s="942">
        <v>34223</v>
      </c>
      <c r="T35" s="255">
        <v>29</v>
      </c>
    </row>
    <row r="36" spans="1:20" x14ac:dyDescent="0.25">
      <c r="A36" s="257">
        <v>31</v>
      </c>
      <c r="B36" s="256" t="s">
        <v>802</v>
      </c>
      <c r="C36" s="879">
        <v>97729</v>
      </c>
      <c r="D36" s="941">
        <v>31</v>
      </c>
      <c r="E36" s="942">
        <v>93834</v>
      </c>
      <c r="F36" s="255">
        <v>25</v>
      </c>
      <c r="G36" s="942">
        <v>105958</v>
      </c>
      <c r="H36" s="255">
        <v>26</v>
      </c>
      <c r="I36" s="879">
        <v>22285</v>
      </c>
      <c r="J36" s="255">
        <v>49</v>
      </c>
      <c r="K36" s="878">
        <v>8619</v>
      </c>
      <c r="L36" s="255">
        <v>61</v>
      </c>
      <c r="M36" s="878">
        <v>15285</v>
      </c>
      <c r="N36" s="255">
        <v>63</v>
      </c>
      <c r="O36" s="879">
        <v>75444</v>
      </c>
      <c r="P36" s="255">
        <v>17</v>
      </c>
      <c r="Q36" s="878">
        <v>85215</v>
      </c>
      <c r="R36" s="255">
        <v>18</v>
      </c>
      <c r="S36" s="942">
        <v>90673</v>
      </c>
      <c r="T36" s="255">
        <v>15</v>
      </c>
    </row>
    <row r="37" spans="1:20" x14ac:dyDescent="0.25">
      <c r="A37" s="257">
        <v>32</v>
      </c>
      <c r="B37" s="256" t="s">
        <v>786</v>
      </c>
      <c r="C37" s="879">
        <v>97323</v>
      </c>
      <c r="D37" s="941">
        <v>32</v>
      </c>
      <c r="E37" s="942">
        <v>94776</v>
      </c>
      <c r="F37" s="255">
        <v>24</v>
      </c>
      <c r="G37" s="942">
        <v>78756</v>
      </c>
      <c r="H37" s="255">
        <v>30</v>
      </c>
      <c r="I37" s="879">
        <v>27256</v>
      </c>
      <c r="J37" s="255">
        <v>41</v>
      </c>
      <c r="K37" s="878">
        <v>7140</v>
      </c>
      <c r="L37" s="255">
        <v>69</v>
      </c>
      <c r="M37" s="878">
        <v>10288</v>
      </c>
      <c r="N37" s="255">
        <v>78</v>
      </c>
      <c r="O37" s="879">
        <v>70067</v>
      </c>
      <c r="P37" s="255">
        <v>19</v>
      </c>
      <c r="Q37" s="878">
        <v>87636</v>
      </c>
      <c r="R37" s="255">
        <v>17</v>
      </c>
      <c r="S37" s="942">
        <v>68468</v>
      </c>
      <c r="T37" s="255">
        <v>18</v>
      </c>
    </row>
    <row r="38" spans="1:20" x14ac:dyDescent="0.25">
      <c r="A38" s="257">
        <v>33</v>
      </c>
      <c r="B38" s="256" t="s">
        <v>640</v>
      </c>
      <c r="C38" s="879">
        <v>93361</v>
      </c>
      <c r="D38" s="941">
        <v>33</v>
      </c>
      <c r="E38" s="943">
        <v>0</v>
      </c>
      <c r="F38" s="255">
        <v>153</v>
      </c>
      <c r="G38" s="942">
        <v>76846</v>
      </c>
      <c r="H38" s="255">
        <v>31</v>
      </c>
      <c r="I38" s="879">
        <v>76798</v>
      </c>
      <c r="J38" s="255">
        <v>25</v>
      </c>
      <c r="K38" s="878">
        <v>0</v>
      </c>
      <c r="L38" s="255">
        <v>153</v>
      </c>
      <c r="M38" s="878">
        <v>55340</v>
      </c>
      <c r="N38" s="255">
        <v>25</v>
      </c>
      <c r="O38" s="879">
        <v>16563</v>
      </c>
      <c r="P38" s="255">
        <v>37</v>
      </c>
      <c r="Q38" s="878">
        <v>0</v>
      </c>
      <c r="R38" s="255">
        <v>153</v>
      </c>
      <c r="S38" s="942">
        <v>21506</v>
      </c>
      <c r="T38" s="255">
        <v>39</v>
      </c>
    </row>
    <row r="39" spans="1:20" x14ac:dyDescent="0.25">
      <c r="A39" s="257">
        <v>34</v>
      </c>
      <c r="B39" s="256" t="s">
        <v>726</v>
      </c>
      <c r="C39" s="879">
        <v>90591</v>
      </c>
      <c r="D39" s="941">
        <v>34</v>
      </c>
      <c r="E39" s="942">
        <v>52718</v>
      </c>
      <c r="F39" s="255">
        <v>32</v>
      </c>
      <c r="G39" s="942">
        <v>59348</v>
      </c>
      <c r="H39" s="255">
        <v>36</v>
      </c>
      <c r="I39" s="879">
        <v>74350</v>
      </c>
      <c r="J39" s="255">
        <v>27</v>
      </c>
      <c r="K39" s="878">
        <v>24150</v>
      </c>
      <c r="L39" s="255">
        <v>24</v>
      </c>
      <c r="M39" s="878">
        <v>42022</v>
      </c>
      <c r="N39" s="255">
        <v>30</v>
      </c>
      <c r="O39" s="879">
        <v>16241</v>
      </c>
      <c r="P39" s="255">
        <v>40</v>
      </c>
      <c r="Q39" s="878">
        <v>28568</v>
      </c>
      <c r="R39" s="255">
        <v>36</v>
      </c>
      <c r="S39" s="942">
        <v>17326</v>
      </c>
      <c r="T39" s="255">
        <v>46</v>
      </c>
    </row>
    <row r="40" spans="1:20" x14ac:dyDescent="0.25">
      <c r="A40" s="257">
        <v>35</v>
      </c>
      <c r="B40" s="256" t="s">
        <v>639</v>
      </c>
      <c r="C40" s="879">
        <v>74101</v>
      </c>
      <c r="D40" s="941">
        <v>35</v>
      </c>
      <c r="E40" s="942">
        <v>38453</v>
      </c>
      <c r="F40" s="255">
        <v>38</v>
      </c>
      <c r="G40" s="942">
        <v>67780</v>
      </c>
      <c r="H40" s="255">
        <v>33</v>
      </c>
      <c r="I40" s="879">
        <v>58794</v>
      </c>
      <c r="J40" s="255">
        <v>29</v>
      </c>
      <c r="K40" s="878">
        <v>23647</v>
      </c>
      <c r="L40" s="255">
        <v>25</v>
      </c>
      <c r="M40" s="878">
        <v>49345</v>
      </c>
      <c r="N40" s="255">
        <v>27</v>
      </c>
      <c r="O40" s="879">
        <v>15307</v>
      </c>
      <c r="P40" s="255">
        <v>41</v>
      </c>
      <c r="Q40" s="878">
        <v>14806</v>
      </c>
      <c r="R40" s="255">
        <v>43</v>
      </c>
      <c r="S40" s="942">
        <v>18435</v>
      </c>
      <c r="T40" s="255">
        <v>43</v>
      </c>
    </row>
    <row r="41" spans="1:20" x14ac:dyDescent="0.25">
      <c r="A41" s="257">
        <v>36</v>
      </c>
      <c r="B41" s="256" t="s">
        <v>699</v>
      </c>
      <c r="C41" s="879">
        <v>68307</v>
      </c>
      <c r="D41" s="941">
        <v>36</v>
      </c>
      <c r="E41" s="942">
        <v>74059</v>
      </c>
      <c r="F41" s="255">
        <v>27</v>
      </c>
      <c r="G41" s="942">
        <v>85475</v>
      </c>
      <c r="H41" s="255">
        <v>29</v>
      </c>
      <c r="I41" s="879">
        <v>17056</v>
      </c>
      <c r="J41" s="255">
        <v>60</v>
      </c>
      <c r="K41" s="878">
        <v>11289</v>
      </c>
      <c r="L41" s="255">
        <v>46</v>
      </c>
      <c r="M41" s="878">
        <v>21688</v>
      </c>
      <c r="N41" s="255">
        <v>43</v>
      </c>
      <c r="O41" s="879">
        <v>51251</v>
      </c>
      <c r="P41" s="255">
        <v>25</v>
      </c>
      <c r="Q41" s="878">
        <v>62770</v>
      </c>
      <c r="R41" s="255">
        <v>22</v>
      </c>
      <c r="S41" s="942">
        <v>63787</v>
      </c>
      <c r="T41" s="255">
        <v>20</v>
      </c>
    </row>
    <row r="42" spans="1:20" x14ac:dyDescent="0.25">
      <c r="A42" s="257">
        <v>37</v>
      </c>
      <c r="B42" s="256" t="s">
        <v>665</v>
      </c>
      <c r="C42" s="879">
        <v>56658</v>
      </c>
      <c r="D42" s="941">
        <v>37</v>
      </c>
      <c r="E42" s="942">
        <v>44813</v>
      </c>
      <c r="F42" s="255">
        <v>35</v>
      </c>
      <c r="G42" s="942">
        <v>70308</v>
      </c>
      <c r="H42" s="255">
        <v>32</v>
      </c>
      <c r="I42" s="879">
        <v>23618</v>
      </c>
      <c r="J42" s="255">
        <v>46</v>
      </c>
      <c r="K42" s="878">
        <v>9563</v>
      </c>
      <c r="L42" s="255">
        <v>57</v>
      </c>
      <c r="M42" s="878">
        <v>31381</v>
      </c>
      <c r="N42" s="255">
        <v>35</v>
      </c>
      <c r="O42" s="879">
        <v>33040</v>
      </c>
      <c r="P42" s="255">
        <v>28</v>
      </c>
      <c r="Q42" s="878">
        <v>35250</v>
      </c>
      <c r="R42" s="255">
        <v>30</v>
      </c>
      <c r="S42" s="942">
        <v>38927</v>
      </c>
      <c r="T42" s="255">
        <v>26</v>
      </c>
    </row>
    <row r="43" spans="1:20" x14ac:dyDescent="0.25">
      <c r="A43" s="257">
        <v>38</v>
      </c>
      <c r="B43" s="256" t="s">
        <v>655</v>
      </c>
      <c r="C43" s="879">
        <v>55570</v>
      </c>
      <c r="D43" s="941">
        <v>38</v>
      </c>
      <c r="E43" s="942">
        <v>29391</v>
      </c>
      <c r="F43" s="255">
        <v>43</v>
      </c>
      <c r="G43" s="942">
        <v>41073</v>
      </c>
      <c r="H43" s="255">
        <v>45</v>
      </c>
      <c r="I43" s="879">
        <v>52517</v>
      </c>
      <c r="J43" s="255">
        <v>31</v>
      </c>
      <c r="K43" s="878">
        <v>21885</v>
      </c>
      <c r="L43" s="255">
        <v>27</v>
      </c>
      <c r="M43" s="878">
        <v>36918</v>
      </c>
      <c r="N43" s="255">
        <v>32</v>
      </c>
      <c r="O43" s="879">
        <v>3053</v>
      </c>
      <c r="P43" s="255">
        <v>77</v>
      </c>
      <c r="Q43" s="878">
        <v>7506</v>
      </c>
      <c r="R43" s="255">
        <v>65</v>
      </c>
      <c r="S43" s="942">
        <v>4155</v>
      </c>
      <c r="T43" s="255">
        <v>87</v>
      </c>
    </row>
    <row r="44" spans="1:20" x14ac:dyDescent="0.25">
      <c r="A44" s="257">
        <v>39</v>
      </c>
      <c r="B44" s="256" t="s">
        <v>750</v>
      </c>
      <c r="C44" s="879">
        <v>53824</v>
      </c>
      <c r="D44" s="941">
        <v>39</v>
      </c>
      <c r="E44" s="942">
        <v>52677</v>
      </c>
      <c r="F44" s="255">
        <v>33</v>
      </c>
      <c r="G44" s="942">
        <v>63429</v>
      </c>
      <c r="H44" s="255">
        <v>34</v>
      </c>
      <c r="I44" s="879">
        <v>45202</v>
      </c>
      <c r="J44" s="255">
        <v>32</v>
      </c>
      <c r="K44" s="878">
        <v>20803</v>
      </c>
      <c r="L44" s="255">
        <v>29</v>
      </c>
      <c r="M44" s="878">
        <v>44618</v>
      </c>
      <c r="N44" s="255">
        <v>28</v>
      </c>
      <c r="O44" s="879">
        <v>8622</v>
      </c>
      <c r="P44" s="255">
        <v>58</v>
      </c>
      <c r="Q44" s="878">
        <v>31874</v>
      </c>
      <c r="R44" s="255">
        <v>32</v>
      </c>
      <c r="S44" s="942">
        <v>18811</v>
      </c>
      <c r="T44" s="255">
        <v>42</v>
      </c>
    </row>
    <row r="45" spans="1:20" x14ac:dyDescent="0.25">
      <c r="A45" s="257">
        <v>40</v>
      </c>
      <c r="B45" s="256" t="s">
        <v>721</v>
      </c>
      <c r="C45" s="879">
        <v>51927</v>
      </c>
      <c r="D45" s="941">
        <v>40</v>
      </c>
      <c r="E45" s="942">
        <v>32511</v>
      </c>
      <c r="F45" s="255">
        <v>42</v>
      </c>
      <c r="G45" s="942">
        <v>40112</v>
      </c>
      <c r="H45" s="255">
        <v>46</v>
      </c>
      <c r="I45" s="879">
        <v>20901</v>
      </c>
      <c r="J45" s="255">
        <v>50</v>
      </c>
      <c r="K45" s="878">
        <v>6749</v>
      </c>
      <c r="L45" s="255">
        <v>72</v>
      </c>
      <c r="M45" s="878">
        <v>11996</v>
      </c>
      <c r="N45" s="255">
        <v>72</v>
      </c>
      <c r="O45" s="879">
        <v>31026</v>
      </c>
      <c r="P45" s="255">
        <v>30</v>
      </c>
      <c r="Q45" s="878">
        <v>25762</v>
      </c>
      <c r="R45" s="255">
        <v>37</v>
      </c>
      <c r="S45" s="942">
        <v>28116</v>
      </c>
      <c r="T45" s="255">
        <v>33</v>
      </c>
    </row>
    <row r="46" spans="1:20" x14ac:dyDescent="0.25">
      <c r="A46" s="257">
        <v>41</v>
      </c>
      <c r="B46" s="256" t="s">
        <v>642</v>
      </c>
      <c r="C46" s="879">
        <v>49919</v>
      </c>
      <c r="D46" s="941">
        <v>41</v>
      </c>
      <c r="E46" s="942">
        <v>39184</v>
      </c>
      <c r="F46" s="255">
        <v>37</v>
      </c>
      <c r="G46" s="942">
        <v>55652</v>
      </c>
      <c r="H46" s="255">
        <v>39</v>
      </c>
      <c r="I46" s="879">
        <v>24056</v>
      </c>
      <c r="J46" s="255">
        <v>43</v>
      </c>
      <c r="K46" s="878">
        <v>8148</v>
      </c>
      <c r="L46" s="255">
        <v>64</v>
      </c>
      <c r="M46" s="878">
        <v>19636</v>
      </c>
      <c r="N46" s="255">
        <v>50</v>
      </c>
      <c r="O46" s="879">
        <v>25863</v>
      </c>
      <c r="P46" s="255">
        <v>33</v>
      </c>
      <c r="Q46" s="878">
        <v>31036</v>
      </c>
      <c r="R46" s="255">
        <v>33</v>
      </c>
      <c r="S46" s="942">
        <v>36016</v>
      </c>
      <c r="T46" s="255">
        <v>28</v>
      </c>
    </row>
    <row r="47" spans="1:20" x14ac:dyDescent="0.25">
      <c r="A47" s="257">
        <v>42</v>
      </c>
      <c r="B47" s="256" t="s">
        <v>763</v>
      </c>
      <c r="C47" s="879">
        <v>49138</v>
      </c>
      <c r="D47" s="941">
        <v>42</v>
      </c>
      <c r="E47" s="942">
        <v>34101</v>
      </c>
      <c r="F47" s="255">
        <v>41</v>
      </c>
      <c r="G47" s="942">
        <v>55900</v>
      </c>
      <c r="H47" s="255">
        <v>38</v>
      </c>
      <c r="I47" s="879">
        <v>16568</v>
      </c>
      <c r="J47" s="255">
        <v>61</v>
      </c>
      <c r="K47" s="878">
        <v>9874</v>
      </c>
      <c r="L47" s="255">
        <v>53</v>
      </c>
      <c r="M47" s="878">
        <v>18632</v>
      </c>
      <c r="N47" s="255">
        <v>54</v>
      </c>
      <c r="O47" s="879">
        <v>32570</v>
      </c>
      <c r="P47" s="255">
        <v>29</v>
      </c>
      <c r="Q47" s="878">
        <v>24227</v>
      </c>
      <c r="R47" s="255">
        <v>38</v>
      </c>
      <c r="S47" s="942">
        <v>37268</v>
      </c>
      <c r="T47" s="255">
        <v>27</v>
      </c>
    </row>
    <row r="48" spans="1:20" x14ac:dyDescent="0.25">
      <c r="A48" s="257">
        <v>43</v>
      </c>
      <c r="B48" s="256" t="s">
        <v>659</v>
      </c>
      <c r="C48" s="879">
        <v>45993</v>
      </c>
      <c r="D48" s="941">
        <v>43</v>
      </c>
      <c r="E48" s="942">
        <v>34126</v>
      </c>
      <c r="F48" s="255">
        <v>40</v>
      </c>
      <c r="G48" s="942">
        <v>48233</v>
      </c>
      <c r="H48" s="255">
        <v>42</v>
      </c>
      <c r="I48" s="879">
        <v>37053</v>
      </c>
      <c r="J48" s="255">
        <v>33</v>
      </c>
      <c r="K48" s="878">
        <v>21213</v>
      </c>
      <c r="L48" s="255">
        <v>28</v>
      </c>
      <c r="M48" s="878">
        <v>38955</v>
      </c>
      <c r="N48" s="255">
        <v>31</v>
      </c>
      <c r="O48" s="879">
        <v>8940</v>
      </c>
      <c r="P48" s="255">
        <v>57</v>
      </c>
      <c r="Q48" s="878">
        <v>12913</v>
      </c>
      <c r="R48" s="255">
        <v>47</v>
      </c>
      <c r="S48" s="942">
        <v>9278</v>
      </c>
      <c r="T48" s="255">
        <v>64</v>
      </c>
    </row>
    <row r="49" spans="1:20" x14ac:dyDescent="0.25">
      <c r="A49" s="257">
        <v>44</v>
      </c>
      <c r="B49" s="256" t="s">
        <v>635</v>
      </c>
      <c r="C49" s="879">
        <v>44845</v>
      </c>
      <c r="D49" s="941">
        <v>44</v>
      </c>
      <c r="E49" s="942">
        <v>58592</v>
      </c>
      <c r="F49" s="255">
        <v>30</v>
      </c>
      <c r="G49" s="942">
        <v>58813</v>
      </c>
      <c r="H49" s="255">
        <v>37</v>
      </c>
      <c r="I49" s="879">
        <v>31822</v>
      </c>
      <c r="J49" s="255">
        <v>38</v>
      </c>
      <c r="K49" s="878">
        <v>17986</v>
      </c>
      <c r="L49" s="255">
        <v>30</v>
      </c>
      <c r="M49" s="878">
        <v>34358</v>
      </c>
      <c r="N49" s="255">
        <v>33</v>
      </c>
      <c r="O49" s="879">
        <v>13023</v>
      </c>
      <c r="P49" s="255">
        <v>45</v>
      </c>
      <c r="Q49" s="878">
        <v>40606</v>
      </c>
      <c r="R49" s="255">
        <v>29</v>
      </c>
      <c r="S49" s="942">
        <v>24455</v>
      </c>
      <c r="T49" s="255">
        <v>36</v>
      </c>
    </row>
    <row r="50" spans="1:20" x14ac:dyDescent="0.25">
      <c r="A50" s="257">
        <v>45</v>
      </c>
      <c r="B50" s="256" t="s">
        <v>646</v>
      </c>
      <c r="C50" s="879">
        <v>44105</v>
      </c>
      <c r="D50" s="941">
        <v>45</v>
      </c>
      <c r="E50" s="942">
        <v>63770</v>
      </c>
      <c r="F50" s="255">
        <v>29</v>
      </c>
      <c r="G50" s="942">
        <v>50343</v>
      </c>
      <c r="H50" s="255">
        <v>41</v>
      </c>
      <c r="I50" s="879">
        <v>10314</v>
      </c>
      <c r="J50" s="255">
        <v>80</v>
      </c>
      <c r="K50" s="878">
        <v>4026</v>
      </c>
      <c r="L50" s="255">
        <v>82</v>
      </c>
      <c r="M50" s="878">
        <v>7400</v>
      </c>
      <c r="N50" s="255">
        <v>86</v>
      </c>
      <c r="O50" s="879">
        <v>33791</v>
      </c>
      <c r="P50" s="255">
        <v>27</v>
      </c>
      <c r="Q50" s="878">
        <v>59744</v>
      </c>
      <c r="R50" s="255">
        <v>23</v>
      </c>
      <c r="S50" s="942">
        <v>42943</v>
      </c>
      <c r="T50" s="255">
        <v>25</v>
      </c>
    </row>
    <row r="51" spans="1:20" x14ac:dyDescent="0.25">
      <c r="A51" s="257">
        <v>46</v>
      </c>
      <c r="B51" s="256" t="s">
        <v>675</v>
      </c>
      <c r="C51" s="879">
        <v>39123</v>
      </c>
      <c r="D51" s="941">
        <v>46</v>
      </c>
      <c r="E51" s="942">
        <v>24763</v>
      </c>
      <c r="F51" s="255">
        <v>48</v>
      </c>
      <c r="G51" s="942">
        <v>34880</v>
      </c>
      <c r="H51" s="255">
        <v>49</v>
      </c>
      <c r="I51" s="879">
        <v>29762</v>
      </c>
      <c r="J51" s="255">
        <v>40</v>
      </c>
      <c r="K51" s="878">
        <v>14981</v>
      </c>
      <c r="L51" s="255">
        <v>31</v>
      </c>
      <c r="M51" s="878">
        <v>24821</v>
      </c>
      <c r="N51" s="255">
        <v>38</v>
      </c>
      <c r="O51" s="879">
        <v>9361</v>
      </c>
      <c r="P51" s="255">
        <v>53</v>
      </c>
      <c r="Q51" s="878">
        <v>9782</v>
      </c>
      <c r="R51" s="255">
        <v>53</v>
      </c>
      <c r="S51" s="942">
        <v>10059</v>
      </c>
      <c r="T51" s="255">
        <v>58</v>
      </c>
    </row>
    <row r="52" spans="1:20" x14ac:dyDescent="0.25">
      <c r="A52" s="257">
        <v>47</v>
      </c>
      <c r="B52" s="256" t="s">
        <v>669</v>
      </c>
      <c r="C52" s="879">
        <v>38944</v>
      </c>
      <c r="D52" s="941">
        <v>47</v>
      </c>
      <c r="E52" s="942">
        <v>22286</v>
      </c>
      <c r="F52" s="255">
        <v>50</v>
      </c>
      <c r="G52" s="942">
        <v>33426</v>
      </c>
      <c r="H52" s="255">
        <v>51</v>
      </c>
      <c r="I52" s="879">
        <v>35524</v>
      </c>
      <c r="J52" s="255">
        <v>35</v>
      </c>
      <c r="K52" s="878">
        <v>13987</v>
      </c>
      <c r="L52" s="255">
        <v>36</v>
      </c>
      <c r="M52" s="878">
        <v>28173</v>
      </c>
      <c r="N52" s="255">
        <v>37</v>
      </c>
      <c r="O52" s="879">
        <v>3420</v>
      </c>
      <c r="P52" s="255">
        <v>72</v>
      </c>
      <c r="Q52" s="878">
        <v>8299</v>
      </c>
      <c r="R52" s="255">
        <v>62</v>
      </c>
      <c r="S52" s="942">
        <v>5253</v>
      </c>
      <c r="T52" s="255">
        <v>81</v>
      </c>
    </row>
    <row r="53" spans="1:20" x14ac:dyDescent="0.25">
      <c r="A53" s="257">
        <v>48</v>
      </c>
      <c r="B53" s="256" t="s">
        <v>710</v>
      </c>
      <c r="C53" s="879">
        <v>38167</v>
      </c>
      <c r="D53" s="941">
        <v>48</v>
      </c>
      <c r="E53" s="942">
        <v>58521</v>
      </c>
      <c r="F53" s="255">
        <v>31</v>
      </c>
      <c r="G53" s="942">
        <v>46411</v>
      </c>
      <c r="H53" s="255">
        <v>43</v>
      </c>
      <c r="I53" s="879">
        <v>17404</v>
      </c>
      <c r="J53" s="255">
        <v>58</v>
      </c>
      <c r="K53" s="878">
        <v>6782</v>
      </c>
      <c r="L53" s="255">
        <v>71</v>
      </c>
      <c r="M53" s="878">
        <v>14985</v>
      </c>
      <c r="N53" s="255">
        <v>64</v>
      </c>
      <c r="O53" s="879">
        <v>20763</v>
      </c>
      <c r="P53" s="255">
        <v>34</v>
      </c>
      <c r="Q53" s="878">
        <v>51739</v>
      </c>
      <c r="R53" s="255">
        <v>27</v>
      </c>
      <c r="S53" s="942">
        <v>31426</v>
      </c>
      <c r="T53" s="255">
        <v>31</v>
      </c>
    </row>
    <row r="54" spans="1:20" x14ac:dyDescent="0.25">
      <c r="A54" s="257">
        <v>49</v>
      </c>
      <c r="B54" s="256" t="s">
        <v>720</v>
      </c>
      <c r="C54" s="879">
        <v>36833</v>
      </c>
      <c r="D54" s="941">
        <v>49</v>
      </c>
      <c r="E54" s="942">
        <v>34832</v>
      </c>
      <c r="F54" s="255">
        <v>39</v>
      </c>
      <c r="G54" s="942">
        <v>50675</v>
      </c>
      <c r="H54" s="255">
        <v>40</v>
      </c>
      <c r="I54" s="879">
        <v>19839</v>
      </c>
      <c r="J54" s="255">
        <v>51</v>
      </c>
      <c r="K54" s="878">
        <v>13504</v>
      </c>
      <c r="L54" s="255">
        <v>38</v>
      </c>
      <c r="M54" s="878">
        <v>33000</v>
      </c>
      <c r="N54" s="255">
        <v>34</v>
      </c>
      <c r="O54" s="879">
        <v>16994</v>
      </c>
      <c r="P54" s="255">
        <v>36</v>
      </c>
      <c r="Q54" s="878">
        <v>21328</v>
      </c>
      <c r="R54" s="255">
        <v>40</v>
      </c>
      <c r="S54" s="942">
        <v>17675</v>
      </c>
      <c r="T54" s="255">
        <v>45</v>
      </c>
    </row>
    <row r="55" spans="1:20" x14ac:dyDescent="0.25">
      <c r="A55" s="257">
        <v>50</v>
      </c>
      <c r="B55" s="256" t="s">
        <v>766</v>
      </c>
      <c r="C55" s="879">
        <v>32567</v>
      </c>
      <c r="D55" s="941">
        <v>50</v>
      </c>
      <c r="E55" s="942">
        <v>39808</v>
      </c>
      <c r="F55" s="255">
        <v>36</v>
      </c>
      <c r="G55" s="942">
        <v>33947</v>
      </c>
      <c r="H55" s="255">
        <v>50</v>
      </c>
      <c r="I55" s="879">
        <v>17766</v>
      </c>
      <c r="J55" s="255">
        <v>54</v>
      </c>
      <c r="K55" s="878">
        <v>9008</v>
      </c>
      <c r="L55" s="255">
        <v>60</v>
      </c>
      <c r="M55" s="878">
        <v>15953</v>
      </c>
      <c r="N55" s="255">
        <v>60</v>
      </c>
      <c r="O55" s="879">
        <v>14801</v>
      </c>
      <c r="P55" s="255">
        <v>43</v>
      </c>
      <c r="Q55" s="878">
        <v>30800</v>
      </c>
      <c r="R55" s="255">
        <v>34</v>
      </c>
      <c r="S55" s="942">
        <v>17994</v>
      </c>
      <c r="T55" s="255">
        <v>44</v>
      </c>
    </row>
    <row r="56" spans="1:20" x14ac:dyDescent="0.25">
      <c r="A56" s="257">
        <v>51</v>
      </c>
      <c r="B56" s="256" t="s">
        <v>708</v>
      </c>
      <c r="C56" s="879">
        <v>31745</v>
      </c>
      <c r="D56" s="941">
        <v>51</v>
      </c>
      <c r="E56" s="942">
        <v>16108</v>
      </c>
      <c r="F56" s="255">
        <v>67</v>
      </c>
      <c r="G56" s="942">
        <v>25343</v>
      </c>
      <c r="H56" s="255">
        <v>62</v>
      </c>
      <c r="I56" s="879">
        <v>30021</v>
      </c>
      <c r="J56" s="255">
        <v>39</v>
      </c>
      <c r="K56" s="878">
        <v>10893</v>
      </c>
      <c r="L56" s="255">
        <v>48</v>
      </c>
      <c r="M56" s="878">
        <v>22134</v>
      </c>
      <c r="N56" s="255">
        <v>41</v>
      </c>
      <c r="O56" s="879">
        <v>1724</v>
      </c>
      <c r="P56" s="255">
        <v>91</v>
      </c>
      <c r="Q56" s="878">
        <v>5215</v>
      </c>
      <c r="R56" s="255">
        <v>84</v>
      </c>
      <c r="S56" s="942">
        <v>3209</v>
      </c>
      <c r="T56" s="255">
        <v>95</v>
      </c>
    </row>
    <row r="57" spans="1:20" x14ac:dyDescent="0.25">
      <c r="A57" s="257">
        <v>52</v>
      </c>
      <c r="B57" s="256" t="s">
        <v>723</v>
      </c>
      <c r="C57" s="879">
        <v>29977</v>
      </c>
      <c r="D57" s="941">
        <v>52</v>
      </c>
      <c r="E57" s="942">
        <v>19241</v>
      </c>
      <c r="F57" s="255">
        <v>56</v>
      </c>
      <c r="G57" s="942">
        <v>29028</v>
      </c>
      <c r="H57" s="255">
        <v>57</v>
      </c>
      <c r="I57" s="879">
        <v>25360</v>
      </c>
      <c r="J57" s="255">
        <v>42</v>
      </c>
      <c r="K57" s="878">
        <v>13649</v>
      </c>
      <c r="L57" s="255">
        <v>37</v>
      </c>
      <c r="M57" s="878">
        <v>24325</v>
      </c>
      <c r="N57" s="255">
        <v>39</v>
      </c>
      <c r="O57" s="879">
        <v>4617</v>
      </c>
      <c r="P57" s="255">
        <v>67</v>
      </c>
      <c r="Q57" s="878">
        <v>5592</v>
      </c>
      <c r="R57" s="255">
        <v>79</v>
      </c>
      <c r="S57" s="942">
        <v>4703</v>
      </c>
      <c r="T57" s="255">
        <v>84</v>
      </c>
    </row>
    <row r="58" spans="1:20" x14ac:dyDescent="0.25">
      <c r="A58" s="257">
        <v>53</v>
      </c>
      <c r="B58" s="256" t="s">
        <v>623</v>
      </c>
      <c r="C58" s="879">
        <v>29598</v>
      </c>
      <c r="D58" s="941">
        <v>53</v>
      </c>
      <c r="E58" s="942">
        <v>28701</v>
      </c>
      <c r="F58" s="255">
        <v>44</v>
      </c>
      <c r="G58" s="942">
        <v>41747</v>
      </c>
      <c r="H58" s="255">
        <v>44</v>
      </c>
      <c r="I58" s="879">
        <v>22645</v>
      </c>
      <c r="J58" s="255">
        <v>48</v>
      </c>
      <c r="K58" s="878">
        <v>14100</v>
      </c>
      <c r="L58" s="255">
        <v>34</v>
      </c>
      <c r="M58" s="878">
        <v>29610</v>
      </c>
      <c r="N58" s="255">
        <v>36</v>
      </c>
      <c r="O58" s="879">
        <v>6953</v>
      </c>
      <c r="P58" s="255">
        <v>64</v>
      </c>
      <c r="Q58" s="878">
        <v>14601</v>
      </c>
      <c r="R58" s="255">
        <v>44</v>
      </c>
      <c r="S58" s="942">
        <v>12137</v>
      </c>
      <c r="T58" s="255">
        <v>52</v>
      </c>
    </row>
    <row r="59" spans="1:20" x14ac:dyDescent="0.25">
      <c r="A59" s="257">
        <v>54</v>
      </c>
      <c r="B59" s="256" t="s">
        <v>762</v>
      </c>
      <c r="C59" s="879">
        <v>29523</v>
      </c>
      <c r="D59" s="941">
        <v>54</v>
      </c>
      <c r="E59" s="942">
        <v>26987</v>
      </c>
      <c r="F59" s="255">
        <v>46</v>
      </c>
      <c r="G59" s="942">
        <v>36486</v>
      </c>
      <c r="H59" s="255">
        <v>48</v>
      </c>
      <c r="I59" s="879">
        <v>15270</v>
      </c>
      <c r="J59" s="255">
        <v>64</v>
      </c>
      <c r="K59" s="878">
        <v>8387</v>
      </c>
      <c r="L59" s="255">
        <v>62</v>
      </c>
      <c r="M59" s="878">
        <v>14443</v>
      </c>
      <c r="N59" s="255">
        <v>66</v>
      </c>
      <c r="O59" s="879">
        <v>14253</v>
      </c>
      <c r="P59" s="255">
        <v>44</v>
      </c>
      <c r="Q59" s="878">
        <v>18600</v>
      </c>
      <c r="R59" s="255">
        <v>41</v>
      </c>
      <c r="S59" s="942">
        <v>22043</v>
      </c>
      <c r="T59" s="255">
        <v>37</v>
      </c>
    </row>
    <row r="60" spans="1:20" x14ac:dyDescent="0.25">
      <c r="A60" s="257">
        <v>55</v>
      </c>
      <c r="B60" s="256" t="s">
        <v>799</v>
      </c>
      <c r="C60" s="879">
        <v>28557</v>
      </c>
      <c r="D60" s="941">
        <v>55</v>
      </c>
      <c r="E60" s="942">
        <v>16366</v>
      </c>
      <c r="F60" s="255">
        <v>66</v>
      </c>
      <c r="G60" s="942">
        <v>27904</v>
      </c>
      <c r="H60" s="255">
        <v>58</v>
      </c>
      <c r="I60" s="879">
        <v>23656</v>
      </c>
      <c r="J60" s="255">
        <v>45</v>
      </c>
      <c r="K60" s="878">
        <v>11755</v>
      </c>
      <c r="L60" s="255">
        <v>42</v>
      </c>
      <c r="M60" s="878">
        <v>20121</v>
      </c>
      <c r="N60" s="255">
        <v>48</v>
      </c>
      <c r="O60" s="879">
        <v>4901</v>
      </c>
      <c r="P60" s="255">
        <v>66</v>
      </c>
      <c r="Q60" s="878">
        <v>4611</v>
      </c>
      <c r="R60" s="255">
        <v>88</v>
      </c>
      <c r="S60" s="942">
        <v>7783</v>
      </c>
      <c r="T60" s="255">
        <v>68</v>
      </c>
    </row>
    <row r="61" spans="1:20" x14ac:dyDescent="0.25">
      <c r="A61" s="257">
        <v>56</v>
      </c>
      <c r="B61" s="256" t="s">
        <v>783</v>
      </c>
      <c r="C61" s="879">
        <v>28064</v>
      </c>
      <c r="D61" s="941">
        <v>56</v>
      </c>
      <c r="E61" s="942">
        <v>17078</v>
      </c>
      <c r="F61" s="255">
        <v>64</v>
      </c>
      <c r="G61" s="942">
        <v>27424</v>
      </c>
      <c r="H61" s="255">
        <v>60</v>
      </c>
      <c r="I61" s="879">
        <v>23544</v>
      </c>
      <c r="J61" s="255">
        <v>47</v>
      </c>
      <c r="K61" s="878">
        <v>11583</v>
      </c>
      <c r="L61" s="255">
        <v>43</v>
      </c>
      <c r="M61" s="878">
        <v>21778</v>
      </c>
      <c r="N61" s="255">
        <v>42</v>
      </c>
      <c r="O61" s="879">
        <v>4520</v>
      </c>
      <c r="P61" s="255">
        <v>68</v>
      </c>
      <c r="Q61" s="878">
        <v>5495</v>
      </c>
      <c r="R61" s="255">
        <v>81</v>
      </c>
      <c r="S61" s="942">
        <v>5646</v>
      </c>
      <c r="T61" s="255">
        <v>78</v>
      </c>
    </row>
    <row r="62" spans="1:20" x14ac:dyDescent="0.25">
      <c r="A62" s="257">
        <v>57</v>
      </c>
      <c r="B62" s="256" t="s">
        <v>753</v>
      </c>
      <c r="C62" s="879">
        <v>26921</v>
      </c>
      <c r="D62" s="941">
        <v>57</v>
      </c>
      <c r="E62" s="943">
        <v>0</v>
      </c>
      <c r="F62" s="255">
        <v>153</v>
      </c>
      <c r="G62" s="942">
        <v>21450</v>
      </c>
      <c r="H62" s="255">
        <v>70</v>
      </c>
      <c r="I62" s="879">
        <v>10362</v>
      </c>
      <c r="J62" s="255">
        <v>79</v>
      </c>
      <c r="K62" s="878">
        <v>0</v>
      </c>
      <c r="L62" s="255">
        <v>153</v>
      </c>
      <c r="M62" s="878">
        <v>4870</v>
      </c>
      <c r="N62" s="255">
        <v>93</v>
      </c>
      <c r="O62" s="879">
        <v>16559</v>
      </c>
      <c r="P62" s="255">
        <v>38</v>
      </c>
      <c r="Q62" s="878">
        <v>0</v>
      </c>
      <c r="R62" s="255">
        <v>153</v>
      </c>
      <c r="S62" s="942">
        <v>16580</v>
      </c>
      <c r="T62" s="255">
        <v>47</v>
      </c>
    </row>
    <row r="63" spans="1:20" x14ac:dyDescent="0.25">
      <c r="A63" s="257">
        <v>58</v>
      </c>
      <c r="B63" s="256" t="s">
        <v>647</v>
      </c>
      <c r="C63" s="879">
        <v>26879</v>
      </c>
      <c r="D63" s="941">
        <v>58</v>
      </c>
      <c r="E63" s="942">
        <v>18096</v>
      </c>
      <c r="F63" s="255">
        <v>59</v>
      </c>
      <c r="G63" s="942">
        <v>21972</v>
      </c>
      <c r="H63" s="255">
        <v>68</v>
      </c>
      <c r="I63" s="879">
        <v>23889</v>
      </c>
      <c r="J63" s="255">
        <v>44</v>
      </c>
      <c r="K63" s="878">
        <v>9753</v>
      </c>
      <c r="L63" s="255">
        <v>55</v>
      </c>
      <c r="M63" s="878">
        <v>16995</v>
      </c>
      <c r="N63" s="255">
        <v>58</v>
      </c>
      <c r="O63" s="879">
        <v>2990</v>
      </c>
      <c r="P63" s="255">
        <v>78</v>
      </c>
      <c r="Q63" s="878">
        <v>8343</v>
      </c>
      <c r="R63" s="255">
        <v>61</v>
      </c>
      <c r="S63" s="942">
        <v>4977</v>
      </c>
      <c r="T63" s="255">
        <v>82</v>
      </c>
    </row>
    <row r="64" spans="1:20" x14ac:dyDescent="0.25">
      <c r="A64" s="257">
        <v>59</v>
      </c>
      <c r="B64" s="256" t="s">
        <v>681</v>
      </c>
      <c r="C64" s="879">
        <v>24939</v>
      </c>
      <c r="D64" s="941">
        <v>59</v>
      </c>
      <c r="E64" s="942">
        <v>27643</v>
      </c>
      <c r="F64" s="255">
        <v>45</v>
      </c>
      <c r="G64" s="942">
        <v>31695</v>
      </c>
      <c r="H64" s="255">
        <v>54</v>
      </c>
      <c r="I64" s="879">
        <v>7699</v>
      </c>
      <c r="J64" s="255">
        <v>84</v>
      </c>
      <c r="K64" s="878">
        <v>6247</v>
      </c>
      <c r="L64" s="255">
        <v>73</v>
      </c>
      <c r="M64" s="878">
        <v>9826</v>
      </c>
      <c r="N64" s="255">
        <v>80</v>
      </c>
      <c r="O64" s="879">
        <v>17240</v>
      </c>
      <c r="P64" s="255">
        <v>35</v>
      </c>
      <c r="Q64" s="878">
        <v>21396</v>
      </c>
      <c r="R64" s="255">
        <v>39</v>
      </c>
      <c r="S64" s="942">
        <v>21869</v>
      </c>
      <c r="T64" s="255">
        <v>38</v>
      </c>
    </row>
    <row r="65" spans="1:20" x14ac:dyDescent="0.25">
      <c r="A65" s="257">
        <v>60</v>
      </c>
      <c r="B65" s="256" t="s">
        <v>701</v>
      </c>
      <c r="C65" s="879">
        <v>24712</v>
      </c>
      <c r="D65" s="941">
        <v>60</v>
      </c>
      <c r="E65" s="942">
        <v>20575</v>
      </c>
      <c r="F65" s="255">
        <v>52</v>
      </c>
      <c r="G65" s="942">
        <v>18866</v>
      </c>
      <c r="H65" s="255">
        <v>79</v>
      </c>
      <c r="I65" s="879">
        <v>15034</v>
      </c>
      <c r="J65" s="255">
        <v>66</v>
      </c>
      <c r="K65" s="878">
        <v>14893</v>
      </c>
      <c r="L65" s="255">
        <v>32</v>
      </c>
      <c r="M65" s="878">
        <v>9562</v>
      </c>
      <c r="N65" s="255">
        <v>81</v>
      </c>
      <c r="O65" s="879">
        <v>9678</v>
      </c>
      <c r="P65" s="255">
        <v>52</v>
      </c>
      <c r="Q65" s="878">
        <v>5682</v>
      </c>
      <c r="R65" s="255">
        <v>77</v>
      </c>
      <c r="S65" s="942">
        <v>9304</v>
      </c>
      <c r="T65" s="255">
        <v>62</v>
      </c>
    </row>
    <row r="66" spans="1:20" x14ac:dyDescent="0.25">
      <c r="A66" s="257">
        <v>61</v>
      </c>
      <c r="B66" s="256" t="s">
        <v>641</v>
      </c>
      <c r="C66" s="879">
        <v>22525</v>
      </c>
      <c r="D66" s="941">
        <v>61</v>
      </c>
      <c r="E66" s="942">
        <v>17971</v>
      </c>
      <c r="F66" s="255">
        <v>60</v>
      </c>
      <c r="G66" s="942">
        <v>25143</v>
      </c>
      <c r="H66" s="255">
        <v>64</v>
      </c>
      <c r="I66" s="879">
        <v>14689</v>
      </c>
      <c r="J66" s="255">
        <v>68</v>
      </c>
      <c r="K66" s="878">
        <v>8203</v>
      </c>
      <c r="L66" s="255">
        <v>63</v>
      </c>
      <c r="M66" s="878">
        <v>14970</v>
      </c>
      <c r="N66" s="255">
        <v>65</v>
      </c>
      <c r="O66" s="879">
        <v>7836</v>
      </c>
      <c r="P66" s="255">
        <v>61</v>
      </c>
      <c r="Q66" s="878">
        <v>9768</v>
      </c>
      <c r="R66" s="255">
        <v>54</v>
      </c>
      <c r="S66" s="942">
        <v>10173</v>
      </c>
      <c r="T66" s="255">
        <v>57</v>
      </c>
    </row>
    <row r="67" spans="1:20" x14ac:dyDescent="0.25">
      <c r="A67" s="257">
        <v>62</v>
      </c>
      <c r="B67" s="256" t="s">
        <v>670</v>
      </c>
      <c r="C67" s="879">
        <v>22148</v>
      </c>
      <c r="D67" s="941">
        <v>62</v>
      </c>
      <c r="E67" s="942">
        <v>14731</v>
      </c>
      <c r="F67" s="255">
        <v>71</v>
      </c>
      <c r="G67" s="942">
        <v>24135</v>
      </c>
      <c r="H67" s="255">
        <v>67</v>
      </c>
      <c r="I67" s="879">
        <v>12992</v>
      </c>
      <c r="J67" s="255">
        <v>72</v>
      </c>
      <c r="K67" s="878">
        <v>6901</v>
      </c>
      <c r="L67" s="255">
        <v>70</v>
      </c>
      <c r="M67" s="878">
        <v>13324</v>
      </c>
      <c r="N67" s="255">
        <v>68</v>
      </c>
      <c r="O67" s="879">
        <v>9156</v>
      </c>
      <c r="P67" s="255">
        <v>55</v>
      </c>
      <c r="Q67" s="878">
        <v>7830</v>
      </c>
      <c r="R67" s="255">
        <v>63</v>
      </c>
      <c r="S67" s="942">
        <v>10811</v>
      </c>
      <c r="T67" s="255">
        <v>55</v>
      </c>
    </row>
    <row r="68" spans="1:20" x14ac:dyDescent="0.25">
      <c r="A68" s="257">
        <v>63</v>
      </c>
      <c r="B68" s="256" t="s">
        <v>795</v>
      </c>
      <c r="C68" s="879">
        <v>21598</v>
      </c>
      <c r="D68" s="941">
        <v>63</v>
      </c>
      <c r="E68" s="942">
        <v>14956</v>
      </c>
      <c r="F68" s="255">
        <v>70</v>
      </c>
      <c r="G68" s="942">
        <v>20703</v>
      </c>
      <c r="H68" s="255">
        <v>73</v>
      </c>
      <c r="I68" s="879">
        <v>11494</v>
      </c>
      <c r="J68" s="255">
        <v>78</v>
      </c>
      <c r="K68" s="878">
        <v>5626</v>
      </c>
      <c r="L68" s="255">
        <v>75</v>
      </c>
      <c r="M68" s="878">
        <v>8167</v>
      </c>
      <c r="N68" s="255">
        <v>84</v>
      </c>
      <c r="O68" s="879">
        <v>10104</v>
      </c>
      <c r="P68" s="255">
        <v>49</v>
      </c>
      <c r="Q68" s="878">
        <v>9330</v>
      </c>
      <c r="R68" s="255">
        <v>58</v>
      </c>
      <c r="S68" s="942">
        <v>12536</v>
      </c>
      <c r="T68" s="255">
        <v>50</v>
      </c>
    </row>
    <row r="69" spans="1:20" x14ac:dyDescent="0.25">
      <c r="A69" s="257">
        <v>64</v>
      </c>
      <c r="B69" s="256" t="s">
        <v>676</v>
      </c>
      <c r="C69" s="879">
        <v>21515</v>
      </c>
      <c r="D69" s="941">
        <v>64</v>
      </c>
      <c r="E69" s="942">
        <v>25294</v>
      </c>
      <c r="F69" s="255">
        <v>47</v>
      </c>
      <c r="G69" s="942">
        <v>30091</v>
      </c>
      <c r="H69" s="255">
        <v>56</v>
      </c>
      <c r="I69" s="879">
        <v>16224</v>
      </c>
      <c r="J69" s="255">
        <v>62</v>
      </c>
      <c r="K69" s="878">
        <v>11441</v>
      </c>
      <c r="L69" s="255">
        <v>45</v>
      </c>
      <c r="M69" s="878">
        <v>20800</v>
      </c>
      <c r="N69" s="255">
        <v>46</v>
      </c>
      <c r="O69" s="879">
        <v>5291</v>
      </c>
      <c r="P69" s="255">
        <v>65</v>
      </c>
      <c r="Q69" s="878">
        <v>13853</v>
      </c>
      <c r="R69" s="255">
        <v>46</v>
      </c>
      <c r="S69" s="942">
        <v>9291</v>
      </c>
      <c r="T69" s="255">
        <v>63</v>
      </c>
    </row>
    <row r="70" spans="1:20" x14ac:dyDescent="0.25">
      <c r="A70" s="257">
        <v>65</v>
      </c>
      <c r="B70" s="256" t="s">
        <v>815</v>
      </c>
      <c r="C70" s="879">
        <v>21113</v>
      </c>
      <c r="D70" s="941">
        <v>65</v>
      </c>
      <c r="E70" s="942">
        <v>17781</v>
      </c>
      <c r="F70" s="255">
        <v>62</v>
      </c>
      <c r="G70" s="942">
        <v>24832</v>
      </c>
      <c r="H70" s="255">
        <v>65</v>
      </c>
      <c r="I70" s="879">
        <v>17555</v>
      </c>
      <c r="J70" s="255">
        <v>57</v>
      </c>
      <c r="K70" s="878">
        <v>11247</v>
      </c>
      <c r="L70" s="255">
        <v>47</v>
      </c>
      <c r="M70" s="878">
        <v>20260</v>
      </c>
      <c r="N70" s="255">
        <v>47</v>
      </c>
      <c r="O70" s="879">
        <v>3558</v>
      </c>
      <c r="P70" s="255">
        <v>71</v>
      </c>
      <c r="Q70" s="878">
        <v>6534</v>
      </c>
      <c r="R70" s="255">
        <v>72</v>
      </c>
      <c r="S70" s="942">
        <v>4572</v>
      </c>
      <c r="T70" s="255">
        <v>85</v>
      </c>
    </row>
    <row r="71" spans="1:20" x14ac:dyDescent="0.25">
      <c r="A71" s="257">
        <v>66</v>
      </c>
      <c r="B71" s="256" t="s">
        <v>797</v>
      </c>
      <c r="C71" s="879">
        <v>20721</v>
      </c>
      <c r="D71" s="941">
        <v>66</v>
      </c>
      <c r="E71" s="942">
        <v>17857</v>
      </c>
      <c r="F71" s="255">
        <v>61</v>
      </c>
      <c r="G71" s="942">
        <v>25232</v>
      </c>
      <c r="H71" s="255">
        <v>63</v>
      </c>
      <c r="I71" s="879">
        <v>17659</v>
      </c>
      <c r="J71" s="255">
        <v>55</v>
      </c>
      <c r="K71" s="878">
        <v>10820</v>
      </c>
      <c r="L71" s="255">
        <v>49</v>
      </c>
      <c r="M71" s="878">
        <v>19906</v>
      </c>
      <c r="N71" s="255">
        <v>49</v>
      </c>
      <c r="O71" s="879">
        <v>3062</v>
      </c>
      <c r="P71" s="255">
        <v>76</v>
      </c>
      <c r="Q71" s="878">
        <v>7037</v>
      </c>
      <c r="R71" s="255">
        <v>71</v>
      </c>
      <c r="S71" s="942">
        <v>5326</v>
      </c>
      <c r="T71" s="255">
        <v>80</v>
      </c>
    </row>
    <row r="72" spans="1:20" x14ac:dyDescent="0.25">
      <c r="A72" s="257">
        <v>67</v>
      </c>
      <c r="B72" s="256" t="s">
        <v>705</v>
      </c>
      <c r="C72" s="879">
        <v>20654</v>
      </c>
      <c r="D72" s="941">
        <v>67</v>
      </c>
      <c r="E72" s="942">
        <v>19095</v>
      </c>
      <c r="F72" s="255">
        <v>57</v>
      </c>
      <c r="G72" s="942">
        <v>21758</v>
      </c>
      <c r="H72" s="255">
        <v>69</v>
      </c>
      <c r="I72" s="879">
        <v>11688</v>
      </c>
      <c r="J72" s="255">
        <v>77</v>
      </c>
      <c r="K72" s="878">
        <v>7176</v>
      </c>
      <c r="L72" s="255">
        <v>68</v>
      </c>
      <c r="M72" s="878">
        <v>13008</v>
      </c>
      <c r="N72" s="255">
        <v>69</v>
      </c>
      <c r="O72" s="879">
        <v>8966</v>
      </c>
      <c r="P72" s="255">
        <v>56</v>
      </c>
      <c r="Q72" s="878">
        <v>11919</v>
      </c>
      <c r="R72" s="255">
        <v>49</v>
      </c>
      <c r="S72" s="942">
        <v>8750</v>
      </c>
      <c r="T72" s="255">
        <v>67</v>
      </c>
    </row>
    <row r="73" spans="1:20" x14ac:dyDescent="0.25">
      <c r="A73" s="257">
        <v>68</v>
      </c>
      <c r="B73" s="256" t="s">
        <v>698</v>
      </c>
      <c r="C73" s="879">
        <v>20532</v>
      </c>
      <c r="D73" s="941">
        <v>68</v>
      </c>
      <c r="E73" s="942">
        <v>22994</v>
      </c>
      <c r="F73" s="255">
        <v>49</v>
      </c>
      <c r="G73" s="942">
        <v>26325</v>
      </c>
      <c r="H73" s="255">
        <v>61</v>
      </c>
      <c r="I73" s="879">
        <v>17338</v>
      </c>
      <c r="J73" s="255">
        <v>59</v>
      </c>
      <c r="K73" s="878">
        <v>10634</v>
      </c>
      <c r="L73" s="255">
        <v>50</v>
      </c>
      <c r="M73" s="878">
        <v>19100</v>
      </c>
      <c r="N73" s="255">
        <v>51</v>
      </c>
      <c r="O73" s="879">
        <v>3194</v>
      </c>
      <c r="P73" s="255">
        <v>74</v>
      </c>
      <c r="Q73" s="878">
        <v>12360</v>
      </c>
      <c r="R73" s="255">
        <v>48</v>
      </c>
      <c r="S73" s="942">
        <v>7225</v>
      </c>
      <c r="T73" s="255">
        <v>69</v>
      </c>
    </row>
    <row r="74" spans="1:20" x14ac:dyDescent="0.25">
      <c r="A74" s="257">
        <v>69</v>
      </c>
      <c r="B74" s="256" t="s">
        <v>777</v>
      </c>
      <c r="C74" s="879">
        <v>20402</v>
      </c>
      <c r="D74" s="941">
        <v>69</v>
      </c>
      <c r="E74" s="942">
        <v>14172</v>
      </c>
      <c r="F74" s="255">
        <v>73</v>
      </c>
      <c r="G74" s="942">
        <v>20748</v>
      </c>
      <c r="H74" s="255">
        <v>72</v>
      </c>
      <c r="I74" s="879">
        <v>19154</v>
      </c>
      <c r="J74" s="255">
        <v>52</v>
      </c>
      <c r="K74" s="878">
        <v>11555</v>
      </c>
      <c r="L74" s="255">
        <v>44</v>
      </c>
      <c r="M74" s="878">
        <v>19073</v>
      </c>
      <c r="N74" s="255">
        <v>52</v>
      </c>
      <c r="O74" s="879">
        <v>1248</v>
      </c>
      <c r="P74" s="255">
        <v>99</v>
      </c>
      <c r="Q74" s="878">
        <v>2617</v>
      </c>
      <c r="R74" s="255">
        <v>102</v>
      </c>
      <c r="S74" s="942">
        <v>1675</v>
      </c>
      <c r="T74" s="255">
        <v>113</v>
      </c>
    </row>
    <row r="75" spans="1:20" x14ac:dyDescent="0.25">
      <c r="A75" s="257">
        <v>70</v>
      </c>
      <c r="B75" s="256" t="s">
        <v>664</v>
      </c>
      <c r="C75" s="879">
        <v>20160</v>
      </c>
      <c r="D75" s="941">
        <v>70</v>
      </c>
      <c r="E75" s="942">
        <v>10720</v>
      </c>
      <c r="F75" s="255">
        <v>83</v>
      </c>
      <c r="G75" s="942">
        <v>20319</v>
      </c>
      <c r="H75" s="255">
        <v>76</v>
      </c>
      <c r="I75" s="879">
        <v>18939</v>
      </c>
      <c r="J75" s="255">
        <v>53</v>
      </c>
      <c r="K75" s="878">
        <v>9589</v>
      </c>
      <c r="L75" s="255">
        <v>56</v>
      </c>
      <c r="M75" s="878">
        <v>18337</v>
      </c>
      <c r="N75" s="255">
        <v>55</v>
      </c>
      <c r="O75" s="879">
        <v>1221</v>
      </c>
      <c r="P75" s="255">
        <v>101</v>
      </c>
      <c r="Q75" s="878">
        <v>1131</v>
      </c>
      <c r="R75" s="255">
        <v>133</v>
      </c>
      <c r="S75" s="942">
        <v>1982</v>
      </c>
      <c r="T75" s="255">
        <v>108</v>
      </c>
    </row>
    <row r="76" spans="1:20" x14ac:dyDescent="0.25">
      <c r="A76" s="257">
        <v>71</v>
      </c>
      <c r="B76" s="256" t="s">
        <v>740</v>
      </c>
      <c r="C76" s="879">
        <v>20156</v>
      </c>
      <c r="D76" s="941">
        <v>71</v>
      </c>
      <c r="E76" s="942">
        <v>11796</v>
      </c>
      <c r="F76" s="255">
        <v>79</v>
      </c>
      <c r="G76" s="942">
        <v>12346</v>
      </c>
      <c r="H76" s="255">
        <v>89</v>
      </c>
      <c r="I76" s="879">
        <v>17624</v>
      </c>
      <c r="J76" s="255">
        <v>56</v>
      </c>
      <c r="K76" s="878">
        <v>7720</v>
      </c>
      <c r="L76" s="255">
        <v>65</v>
      </c>
      <c r="M76" s="878">
        <v>10703</v>
      </c>
      <c r="N76" s="255">
        <v>77</v>
      </c>
      <c r="O76" s="879">
        <v>2532</v>
      </c>
      <c r="P76" s="255">
        <v>83</v>
      </c>
      <c r="Q76" s="878">
        <v>4076</v>
      </c>
      <c r="R76" s="255">
        <v>91</v>
      </c>
      <c r="S76" s="942">
        <v>1643</v>
      </c>
      <c r="T76" s="255">
        <v>115</v>
      </c>
    </row>
    <row r="77" spans="1:20" x14ac:dyDescent="0.25">
      <c r="A77" s="257">
        <v>72</v>
      </c>
      <c r="B77" s="256" t="s">
        <v>813</v>
      </c>
      <c r="C77" s="879">
        <v>19049</v>
      </c>
      <c r="D77" s="941">
        <v>72</v>
      </c>
      <c r="E77" s="942">
        <v>19383</v>
      </c>
      <c r="F77" s="255">
        <v>54</v>
      </c>
      <c r="G77" s="942">
        <v>32017</v>
      </c>
      <c r="H77" s="255">
        <v>52</v>
      </c>
      <c r="I77" s="879">
        <v>15003</v>
      </c>
      <c r="J77" s="255">
        <v>67</v>
      </c>
      <c r="K77" s="878">
        <v>10501</v>
      </c>
      <c r="L77" s="255">
        <v>51</v>
      </c>
      <c r="M77" s="878">
        <v>21001</v>
      </c>
      <c r="N77" s="255">
        <v>44</v>
      </c>
      <c r="O77" s="879">
        <v>4046</v>
      </c>
      <c r="P77" s="255">
        <v>70</v>
      </c>
      <c r="Q77" s="878">
        <v>8882</v>
      </c>
      <c r="R77" s="255">
        <v>59</v>
      </c>
      <c r="S77" s="942">
        <v>11016</v>
      </c>
      <c r="T77" s="255">
        <v>53</v>
      </c>
    </row>
    <row r="78" spans="1:20" x14ac:dyDescent="0.25">
      <c r="A78" s="257">
        <v>73</v>
      </c>
      <c r="B78" s="256" t="s">
        <v>808</v>
      </c>
      <c r="C78" s="879">
        <v>17587</v>
      </c>
      <c r="D78" s="941">
        <v>73</v>
      </c>
      <c r="E78" s="942">
        <v>6769</v>
      </c>
      <c r="F78" s="255">
        <v>91</v>
      </c>
      <c r="G78" s="942">
        <v>11628</v>
      </c>
      <c r="H78" s="255">
        <v>92</v>
      </c>
      <c r="I78" s="879">
        <v>15154</v>
      </c>
      <c r="J78" s="255">
        <v>65</v>
      </c>
      <c r="K78" s="878">
        <v>5072</v>
      </c>
      <c r="L78" s="255">
        <v>77</v>
      </c>
      <c r="M78" s="878">
        <v>10034</v>
      </c>
      <c r="N78" s="255">
        <v>79</v>
      </c>
      <c r="O78" s="879">
        <v>2433</v>
      </c>
      <c r="P78" s="255">
        <v>85</v>
      </c>
      <c r="Q78" s="878">
        <v>1697</v>
      </c>
      <c r="R78" s="255">
        <v>113</v>
      </c>
      <c r="S78" s="942">
        <v>1594</v>
      </c>
      <c r="T78" s="255">
        <v>117</v>
      </c>
    </row>
    <row r="79" spans="1:20" x14ac:dyDescent="0.25">
      <c r="A79" s="257">
        <v>74</v>
      </c>
      <c r="B79" s="256" t="s">
        <v>716</v>
      </c>
      <c r="C79" s="879">
        <v>17204</v>
      </c>
      <c r="D79" s="941">
        <v>74</v>
      </c>
      <c r="E79" s="942">
        <v>17007</v>
      </c>
      <c r="F79" s="255">
        <v>65</v>
      </c>
      <c r="G79" s="942">
        <v>31897</v>
      </c>
      <c r="H79" s="255">
        <v>53</v>
      </c>
      <c r="I79" s="879">
        <v>4368</v>
      </c>
      <c r="J79" s="255">
        <v>100</v>
      </c>
      <c r="K79" s="878">
        <v>3069</v>
      </c>
      <c r="L79" s="255">
        <v>88</v>
      </c>
      <c r="M79" s="878">
        <v>4421</v>
      </c>
      <c r="N79" s="255">
        <v>96</v>
      </c>
      <c r="O79" s="879">
        <v>12836</v>
      </c>
      <c r="P79" s="255">
        <v>46</v>
      </c>
      <c r="Q79" s="878">
        <v>13938</v>
      </c>
      <c r="R79" s="255">
        <v>45</v>
      </c>
      <c r="S79" s="942">
        <v>27476</v>
      </c>
      <c r="T79" s="255">
        <v>34</v>
      </c>
    </row>
    <row r="80" spans="1:20" x14ac:dyDescent="0.25">
      <c r="A80" s="257">
        <v>75</v>
      </c>
      <c r="B80" s="256" t="s">
        <v>803</v>
      </c>
      <c r="C80" s="879">
        <v>17171</v>
      </c>
      <c r="D80" s="941">
        <v>75</v>
      </c>
      <c r="E80" s="942">
        <v>18119</v>
      </c>
      <c r="F80" s="255">
        <v>58</v>
      </c>
      <c r="G80" s="942">
        <v>20378</v>
      </c>
      <c r="H80" s="255">
        <v>75</v>
      </c>
      <c r="I80" s="879">
        <v>15616</v>
      </c>
      <c r="J80" s="255">
        <v>63</v>
      </c>
      <c r="K80" s="878">
        <v>9757</v>
      </c>
      <c r="L80" s="255">
        <v>54</v>
      </c>
      <c r="M80" s="878">
        <v>15880</v>
      </c>
      <c r="N80" s="255">
        <v>61</v>
      </c>
      <c r="O80" s="879">
        <v>1555</v>
      </c>
      <c r="P80" s="255">
        <v>94</v>
      </c>
      <c r="Q80" s="878">
        <v>8362</v>
      </c>
      <c r="R80" s="255">
        <v>60</v>
      </c>
      <c r="S80" s="942">
        <v>4498</v>
      </c>
      <c r="T80" s="255">
        <v>86</v>
      </c>
    </row>
    <row r="81" spans="1:20" x14ac:dyDescent="0.25">
      <c r="A81" s="257">
        <v>76</v>
      </c>
      <c r="B81" s="256" t="s">
        <v>691</v>
      </c>
      <c r="C81" s="879">
        <v>16442</v>
      </c>
      <c r="D81" s="941">
        <v>76</v>
      </c>
      <c r="E81" s="942">
        <v>19251</v>
      </c>
      <c r="F81" s="255">
        <v>55</v>
      </c>
      <c r="G81" s="942">
        <v>24767</v>
      </c>
      <c r="H81" s="255">
        <v>66</v>
      </c>
      <c r="I81" s="879">
        <v>11925</v>
      </c>
      <c r="J81" s="255">
        <v>75</v>
      </c>
      <c r="K81" s="878">
        <v>11975</v>
      </c>
      <c r="L81" s="255">
        <v>41</v>
      </c>
      <c r="M81" s="878">
        <v>17698</v>
      </c>
      <c r="N81" s="255">
        <v>56</v>
      </c>
      <c r="O81" s="879">
        <v>4517</v>
      </c>
      <c r="P81" s="255">
        <v>69</v>
      </c>
      <c r="Q81" s="878">
        <v>7276</v>
      </c>
      <c r="R81" s="255">
        <v>68</v>
      </c>
      <c r="S81" s="942">
        <v>7069</v>
      </c>
      <c r="T81" s="255">
        <v>70</v>
      </c>
    </row>
    <row r="82" spans="1:20" x14ac:dyDescent="0.25">
      <c r="A82" s="257">
        <v>77</v>
      </c>
      <c r="B82" s="256" t="s">
        <v>778</v>
      </c>
      <c r="C82" s="879">
        <v>16409</v>
      </c>
      <c r="D82" s="941">
        <v>77</v>
      </c>
      <c r="E82" s="942">
        <v>11805</v>
      </c>
      <c r="F82" s="255">
        <v>78</v>
      </c>
      <c r="G82" s="942">
        <v>19922</v>
      </c>
      <c r="H82" s="255">
        <v>77</v>
      </c>
      <c r="I82" s="879">
        <v>13868</v>
      </c>
      <c r="J82" s="255">
        <v>69</v>
      </c>
      <c r="K82" s="878">
        <v>9250</v>
      </c>
      <c r="L82" s="255">
        <v>59</v>
      </c>
      <c r="M82" s="878">
        <v>16566</v>
      </c>
      <c r="N82" s="255">
        <v>59</v>
      </c>
      <c r="O82" s="879">
        <v>2541</v>
      </c>
      <c r="P82" s="255">
        <v>82</v>
      </c>
      <c r="Q82" s="878">
        <v>2555</v>
      </c>
      <c r="R82" s="255">
        <v>106</v>
      </c>
      <c r="S82" s="942">
        <v>3356</v>
      </c>
      <c r="T82" s="255">
        <v>93</v>
      </c>
    </row>
    <row r="83" spans="1:20" x14ac:dyDescent="0.25">
      <c r="A83" s="257">
        <v>78</v>
      </c>
      <c r="B83" s="256" t="s">
        <v>656</v>
      </c>
      <c r="C83" s="879">
        <v>15152</v>
      </c>
      <c r="D83" s="941">
        <v>78</v>
      </c>
      <c r="E83" s="942">
        <v>10541</v>
      </c>
      <c r="F83" s="255">
        <v>84</v>
      </c>
      <c r="G83" s="942">
        <v>15657</v>
      </c>
      <c r="H83" s="255">
        <v>83</v>
      </c>
      <c r="I83" s="879">
        <v>6571</v>
      </c>
      <c r="J83" s="255">
        <v>88</v>
      </c>
      <c r="K83" s="878">
        <v>3455</v>
      </c>
      <c r="L83" s="255">
        <v>86</v>
      </c>
      <c r="M83" s="878">
        <v>5831</v>
      </c>
      <c r="N83" s="255">
        <v>91</v>
      </c>
      <c r="O83" s="879">
        <v>8581</v>
      </c>
      <c r="P83" s="255">
        <v>59</v>
      </c>
      <c r="Q83" s="878">
        <v>7086</v>
      </c>
      <c r="R83" s="255">
        <v>69</v>
      </c>
      <c r="S83" s="942">
        <v>9826</v>
      </c>
      <c r="T83" s="255">
        <v>60</v>
      </c>
    </row>
    <row r="84" spans="1:20" x14ac:dyDescent="0.25">
      <c r="A84" s="257">
        <v>79</v>
      </c>
      <c r="B84" s="256" t="s">
        <v>812</v>
      </c>
      <c r="C84" s="879">
        <v>15133</v>
      </c>
      <c r="D84" s="941">
        <v>79</v>
      </c>
      <c r="E84" s="942">
        <v>21559</v>
      </c>
      <c r="F84" s="255">
        <v>51</v>
      </c>
      <c r="G84" s="942">
        <v>27582</v>
      </c>
      <c r="H84" s="255">
        <v>59</v>
      </c>
      <c r="I84" s="879">
        <v>11938</v>
      </c>
      <c r="J84" s="255">
        <v>74</v>
      </c>
      <c r="K84" s="878">
        <v>13990</v>
      </c>
      <c r="L84" s="255">
        <v>35</v>
      </c>
      <c r="M84" s="878">
        <v>20828</v>
      </c>
      <c r="N84" s="255">
        <v>45</v>
      </c>
      <c r="O84" s="879">
        <v>3195</v>
      </c>
      <c r="P84" s="255">
        <v>73</v>
      </c>
      <c r="Q84" s="878">
        <v>7569</v>
      </c>
      <c r="R84" s="255">
        <v>64</v>
      </c>
      <c r="S84" s="942">
        <v>6754</v>
      </c>
      <c r="T84" s="255">
        <v>71</v>
      </c>
    </row>
    <row r="85" spans="1:20" x14ac:dyDescent="0.25">
      <c r="A85" s="257">
        <v>80</v>
      </c>
      <c r="B85" s="256" t="s">
        <v>658</v>
      </c>
      <c r="C85" s="879">
        <v>14952</v>
      </c>
      <c r="D85" s="941">
        <v>80</v>
      </c>
      <c r="E85" s="942">
        <v>13426</v>
      </c>
      <c r="F85" s="255">
        <v>76</v>
      </c>
      <c r="G85" s="942">
        <v>18540</v>
      </c>
      <c r="H85" s="255">
        <v>80</v>
      </c>
      <c r="I85" s="879">
        <v>12469</v>
      </c>
      <c r="J85" s="255">
        <v>73</v>
      </c>
      <c r="K85" s="878">
        <v>5945</v>
      </c>
      <c r="L85" s="255">
        <v>74</v>
      </c>
      <c r="M85" s="878">
        <v>11852</v>
      </c>
      <c r="N85" s="255">
        <v>73</v>
      </c>
      <c r="O85" s="879">
        <v>2483</v>
      </c>
      <c r="P85" s="255">
        <v>84</v>
      </c>
      <c r="Q85" s="878">
        <v>7481</v>
      </c>
      <c r="R85" s="255">
        <v>66</v>
      </c>
      <c r="S85" s="942">
        <v>6688</v>
      </c>
      <c r="T85" s="255">
        <v>72</v>
      </c>
    </row>
    <row r="86" spans="1:20" x14ac:dyDescent="0.25">
      <c r="A86" s="257">
        <v>81</v>
      </c>
      <c r="B86" s="256" t="s">
        <v>672</v>
      </c>
      <c r="C86" s="879">
        <v>14736</v>
      </c>
      <c r="D86" s="941">
        <v>81</v>
      </c>
      <c r="E86" s="942">
        <v>13546</v>
      </c>
      <c r="F86" s="255">
        <v>74</v>
      </c>
      <c r="G86" s="942">
        <v>19220</v>
      </c>
      <c r="H86" s="255">
        <v>78</v>
      </c>
      <c r="I86" s="879">
        <v>11897</v>
      </c>
      <c r="J86" s="255">
        <v>76</v>
      </c>
      <c r="K86" s="878">
        <v>7664</v>
      </c>
      <c r="L86" s="255">
        <v>66</v>
      </c>
      <c r="M86" s="878">
        <v>12992</v>
      </c>
      <c r="N86" s="255">
        <v>70</v>
      </c>
      <c r="O86" s="879">
        <v>2839</v>
      </c>
      <c r="P86" s="255">
        <v>79</v>
      </c>
      <c r="Q86" s="878">
        <v>5882</v>
      </c>
      <c r="R86" s="255">
        <v>75</v>
      </c>
      <c r="S86" s="942">
        <v>6228</v>
      </c>
      <c r="T86" s="255">
        <v>73</v>
      </c>
    </row>
    <row r="87" spans="1:20" x14ac:dyDescent="0.25">
      <c r="A87" s="257">
        <v>82</v>
      </c>
      <c r="B87" s="256" t="s">
        <v>579</v>
      </c>
      <c r="C87" s="879">
        <v>14554</v>
      </c>
      <c r="D87" s="941">
        <v>82</v>
      </c>
      <c r="E87" s="942">
        <v>17186</v>
      </c>
      <c r="F87" s="255">
        <v>63</v>
      </c>
      <c r="G87" s="942">
        <v>16113</v>
      </c>
      <c r="H87" s="255">
        <v>82</v>
      </c>
      <c r="I87" s="879">
        <v>13096</v>
      </c>
      <c r="J87" s="255">
        <v>71</v>
      </c>
      <c r="K87" s="878">
        <v>12010</v>
      </c>
      <c r="L87" s="255">
        <v>40</v>
      </c>
      <c r="M87" s="878">
        <v>13720</v>
      </c>
      <c r="N87" s="255">
        <v>67</v>
      </c>
      <c r="O87" s="879">
        <v>1458</v>
      </c>
      <c r="P87" s="255">
        <v>95</v>
      </c>
      <c r="Q87" s="878">
        <v>5176</v>
      </c>
      <c r="R87" s="255">
        <v>86</v>
      </c>
      <c r="S87" s="942">
        <v>2393</v>
      </c>
      <c r="T87" s="255">
        <v>102</v>
      </c>
    </row>
    <row r="88" spans="1:20" x14ac:dyDescent="0.25">
      <c r="A88" s="257">
        <v>83</v>
      </c>
      <c r="B88" s="256" t="s">
        <v>733</v>
      </c>
      <c r="C88" s="879">
        <v>14129</v>
      </c>
      <c r="D88" s="941">
        <v>83</v>
      </c>
      <c r="E88" s="942">
        <v>15488</v>
      </c>
      <c r="F88" s="255">
        <v>69</v>
      </c>
      <c r="G88" s="942">
        <v>20834</v>
      </c>
      <c r="H88" s="255">
        <v>71</v>
      </c>
      <c r="I88" s="879">
        <v>13505</v>
      </c>
      <c r="J88" s="255">
        <v>70</v>
      </c>
      <c r="K88" s="878">
        <v>12458</v>
      </c>
      <c r="L88" s="255">
        <v>39</v>
      </c>
      <c r="M88" s="878">
        <v>18857</v>
      </c>
      <c r="N88" s="255">
        <v>53</v>
      </c>
      <c r="O88" s="879">
        <v>624</v>
      </c>
      <c r="P88" s="255">
        <v>118</v>
      </c>
      <c r="Q88" s="878">
        <v>3030</v>
      </c>
      <c r="R88" s="255">
        <v>99</v>
      </c>
      <c r="S88" s="942">
        <v>1977</v>
      </c>
      <c r="T88" s="255">
        <v>109</v>
      </c>
    </row>
    <row r="89" spans="1:20" x14ac:dyDescent="0.25">
      <c r="A89" s="257">
        <v>84</v>
      </c>
      <c r="B89" s="256" t="s">
        <v>759</v>
      </c>
      <c r="C89" s="879">
        <v>12220</v>
      </c>
      <c r="D89" s="941">
        <v>84</v>
      </c>
      <c r="E89" s="942">
        <v>10984</v>
      </c>
      <c r="F89" s="255">
        <v>81</v>
      </c>
      <c r="G89" s="942">
        <v>14084</v>
      </c>
      <c r="H89" s="255">
        <v>86</v>
      </c>
      <c r="I89" s="879">
        <v>1612</v>
      </c>
      <c r="J89" s="255">
        <v>128</v>
      </c>
      <c r="K89" s="878">
        <v>1159</v>
      </c>
      <c r="L89" s="255">
        <v>106</v>
      </c>
      <c r="M89" s="878">
        <v>1775</v>
      </c>
      <c r="N89" s="255">
        <v>129</v>
      </c>
      <c r="O89" s="879">
        <v>10608</v>
      </c>
      <c r="P89" s="255">
        <v>48</v>
      </c>
      <c r="Q89" s="878">
        <v>9825</v>
      </c>
      <c r="R89" s="255">
        <v>52</v>
      </c>
      <c r="S89" s="942">
        <v>12309</v>
      </c>
      <c r="T89" s="255">
        <v>51</v>
      </c>
    </row>
    <row r="90" spans="1:20" x14ac:dyDescent="0.25">
      <c r="A90" s="257">
        <v>85</v>
      </c>
      <c r="B90" s="256" t="s">
        <v>686</v>
      </c>
      <c r="C90" s="879">
        <v>11856</v>
      </c>
      <c r="D90" s="941">
        <v>85</v>
      </c>
      <c r="E90" s="942">
        <v>8376</v>
      </c>
      <c r="F90" s="255">
        <v>86</v>
      </c>
      <c r="G90" s="942">
        <v>12218</v>
      </c>
      <c r="H90" s="255">
        <v>91</v>
      </c>
      <c r="I90" s="879">
        <v>1880</v>
      </c>
      <c r="J90" s="255">
        <v>122</v>
      </c>
      <c r="K90" s="878">
        <v>915</v>
      </c>
      <c r="L90" s="255">
        <v>116</v>
      </c>
      <c r="M90" s="878">
        <v>1299</v>
      </c>
      <c r="N90" s="255">
        <v>139</v>
      </c>
      <c r="O90" s="879">
        <v>9976</v>
      </c>
      <c r="P90" s="255">
        <v>51</v>
      </c>
      <c r="Q90" s="878">
        <v>7461</v>
      </c>
      <c r="R90" s="255">
        <v>67</v>
      </c>
      <c r="S90" s="942">
        <v>10919</v>
      </c>
      <c r="T90" s="255">
        <v>54</v>
      </c>
    </row>
    <row r="91" spans="1:20" x14ac:dyDescent="0.25">
      <c r="A91" s="257">
        <v>86</v>
      </c>
      <c r="B91" s="256" t="s">
        <v>748</v>
      </c>
      <c r="C91" s="879">
        <v>11627</v>
      </c>
      <c r="D91" s="941">
        <v>86</v>
      </c>
      <c r="E91" s="942">
        <v>9189</v>
      </c>
      <c r="F91" s="255">
        <v>85</v>
      </c>
      <c r="G91" s="942">
        <v>13555</v>
      </c>
      <c r="H91" s="255">
        <v>88</v>
      </c>
      <c r="I91" s="879">
        <v>4580</v>
      </c>
      <c r="J91" s="255">
        <v>98</v>
      </c>
      <c r="K91" s="878">
        <v>2114</v>
      </c>
      <c r="L91" s="255">
        <v>94</v>
      </c>
      <c r="M91" s="878">
        <v>4341</v>
      </c>
      <c r="N91" s="255">
        <v>97</v>
      </c>
      <c r="O91" s="879">
        <v>7047</v>
      </c>
      <c r="P91" s="255">
        <v>63</v>
      </c>
      <c r="Q91" s="878">
        <v>7075</v>
      </c>
      <c r="R91" s="255">
        <v>70</v>
      </c>
      <c r="S91" s="942">
        <v>9214</v>
      </c>
      <c r="T91" s="255">
        <v>65</v>
      </c>
    </row>
    <row r="92" spans="1:20" x14ac:dyDescent="0.25">
      <c r="A92" s="257">
        <v>87</v>
      </c>
      <c r="B92" s="256" t="s">
        <v>692</v>
      </c>
      <c r="C92" s="879">
        <v>11519</v>
      </c>
      <c r="D92" s="941">
        <v>87</v>
      </c>
      <c r="E92" s="942">
        <v>12993</v>
      </c>
      <c r="F92" s="255">
        <v>77</v>
      </c>
      <c r="G92" s="942">
        <v>14490</v>
      </c>
      <c r="H92" s="255">
        <v>85</v>
      </c>
      <c r="I92" s="879">
        <v>8737</v>
      </c>
      <c r="J92" s="255">
        <v>81</v>
      </c>
      <c r="K92" s="878">
        <v>9318</v>
      </c>
      <c r="L92" s="255">
        <v>58</v>
      </c>
      <c r="M92" s="878">
        <v>11013</v>
      </c>
      <c r="N92" s="255">
        <v>74</v>
      </c>
      <c r="O92" s="879">
        <v>2782</v>
      </c>
      <c r="P92" s="255">
        <v>80</v>
      </c>
      <c r="Q92" s="878">
        <v>3675</v>
      </c>
      <c r="R92" s="255">
        <v>95</v>
      </c>
      <c r="S92" s="942">
        <v>3477</v>
      </c>
      <c r="T92" s="255">
        <v>92</v>
      </c>
    </row>
    <row r="93" spans="1:20" x14ac:dyDescent="0.25">
      <c r="A93" s="257">
        <v>88</v>
      </c>
      <c r="B93" s="256" t="s">
        <v>682</v>
      </c>
      <c r="C93" s="879">
        <v>11051</v>
      </c>
      <c r="D93" s="941">
        <v>88</v>
      </c>
      <c r="E93" s="942">
        <v>15737</v>
      </c>
      <c r="F93" s="255">
        <v>68</v>
      </c>
      <c r="G93" s="942">
        <v>16889</v>
      </c>
      <c r="H93" s="255">
        <v>81</v>
      </c>
      <c r="I93" s="879">
        <v>7983</v>
      </c>
      <c r="J93" s="255">
        <v>83</v>
      </c>
      <c r="K93" s="878">
        <v>4180</v>
      </c>
      <c r="L93" s="255">
        <v>81</v>
      </c>
      <c r="M93" s="878">
        <v>10736</v>
      </c>
      <c r="N93" s="255">
        <v>76</v>
      </c>
      <c r="O93" s="879">
        <v>3068</v>
      </c>
      <c r="P93" s="255">
        <v>75</v>
      </c>
      <c r="Q93" s="878">
        <v>11557</v>
      </c>
      <c r="R93" s="255">
        <v>51</v>
      </c>
      <c r="S93" s="942">
        <v>6153</v>
      </c>
      <c r="T93" s="255">
        <v>74</v>
      </c>
    </row>
    <row r="94" spans="1:20" x14ac:dyDescent="0.25">
      <c r="A94" s="257">
        <v>89</v>
      </c>
      <c r="B94" s="256" t="s">
        <v>758</v>
      </c>
      <c r="C94" s="879">
        <v>10559</v>
      </c>
      <c r="D94" s="941">
        <v>89</v>
      </c>
      <c r="E94" s="942">
        <v>6014</v>
      </c>
      <c r="F94" s="255">
        <v>98</v>
      </c>
      <c r="G94" s="942">
        <v>11143</v>
      </c>
      <c r="H94" s="255">
        <v>94</v>
      </c>
      <c r="I94" s="879">
        <v>1384</v>
      </c>
      <c r="J94" s="255">
        <v>133</v>
      </c>
      <c r="K94" s="878">
        <v>805</v>
      </c>
      <c r="L94" s="255">
        <v>120</v>
      </c>
      <c r="M94" s="878">
        <v>1388</v>
      </c>
      <c r="N94" s="255">
        <v>138</v>
      </c>
      <c r="O94" s="879">
        <v>9175</v>
      </c>
      <c r="P94" s="255">
        <v>54</v>
      </c>
      <c r="Q94" s="878">
        <v>5209</v>
      </c>
      <c r="R94" s="255">
        <v>85</v>
      </c>
      <c r="S94" s="942">
        <v>9755</v>
      </c>
      <c r="T94" s="255">
        <v>61</v>
      </c>
    </row>
    <row r="95" spans="1:20" x14ac:dyDescent="0.25">
      <c r="A95" s="257">
        <v>90</v>
      </c>
      <c r="B95" s="256" t="s">
        <v>711</v>
      </c>
      <c r="C95" s="879">
        <v>9494</v>
      </c>
      <c r="D95" s="941">
        <v>90</v>
      </c>
      <c r="E95" s="942">
        <v>5974</v>
      </c>
      <c r="F95" s="255">
        <v>99</v>
      </c>
      <c r="G95" s="942">
        <v>10274</v>
      </c>
      <c r="H95" s="255">
        <v>96</v>
      </c>
      <c r="I95" s="879">
        <v>915</v>
      </c>
      <c r="J95" s="255">
        <v>143</v>
      </c>
      <c r="K95" s="878">
        <v>548</v>
      </c>
      <c r="L95" s="255">
        <v>128</v>
      </c>
      <c r="M95" s="878">
        <v>1177</v>
      </c>
      <c r="N95" s="255">
        <v>143</v>
      </c>
      <c r="O95" s="879">
        <v>8579</v>
      </c>
      <c r="P95" s="255">
        <v>60</v>
      </c>
      <c r="Q95" s="878">
        <v>5426</v>
      </c>
      <c r="R95" s="255">
        <v>83</v>
      </c>
      <c r="S95" s="942">
        <v>9097</v>
      </c>
      <c r="T95" s="255">
        <v>66</v>
      </c>
    </row>
    <row r="96" spans="1:20" x14ac:dyDescent="0.25">
      <c r="A96" s="257">
        <v>91</v>
      </c>
      <c r="B96" s="256" t="s">
        <v>757</v>
      </c>
      <c r="C96" s="879">
        <v>9349</v>
      </c>
      <c r="D96" s="941">
        <v>91</v>
      </c>
      <c r="E96" s="942">
        <v>4265</v>
      </c>
      <c r="F96" s="255">
        <v>107</v>
      </c>
      <c r="G96" s="942">
        <v>5955</v>
      </c>
      <c r="H96" s="255">
        <v>107</v>
      </c>
      <c r="I96" s="879">
        <v>7589</v>
      </c>
      <c r="J96" s="255">
        <v>85</v>
      </c>
      <c r="K96" s="878">
        <v>1712</v>
      </c>
      <c r="L96" s="255">
        <v>100</v>
      </c>
      <c r="M96" s="878">
        <v>3796</v>
      </c>
      <c r="N96" s="255">
        <v>101</v>
      </c>
      <c r="O96" s="879">
        <v>1760</v>
      </c>
      <c r="P96" s="255">
        <v>90</v>
      </c>
      <c r="Q96" s="878">
        <v>2553</v>
      </c>
      <c r="R96" s="255">
        <v>107</v>
      </c>
      <c r="S96" s="942">
        <v>2159</v>
      </c>
      <c r="T96" s="255">
        <v>104</v>
      </c>
    </row>
    <row r="97" spans="1:20" x14ac:dyDescent="0.25">
      <c r="A97" s="257">
        <v>92</v>
      </c>
      <c r="B97" s="256" t="s">
        <v>587</v>
      </c>
      <c r="C97" s="879">
        <v>8950</v>
      </c>
      <c r="D97" s="941">
        <v>92</v>
      </c>
      <c r="E97" s="942">
        <v>6581</v>
      </c>
      <c r="F97" s="255">
        <v>93</v>
      </c>
      <c r="G97" s="942">
        <v>10966</v>
      </c>
      <c r="H97" s="255">
        <v>95</v>
      </c>
      <c r="I97" s="879">
        <v>8333</v>
      </c>
      <c r="J97" s="255">
        <v>82</v>
      </c>
      <c r="K97" s="878">
        <v>4288</v>
      </c>
      <c r="L97" s="255">
        <v>79</v>
      </c>
      <c r="M97" s="878">
        <v>8554</v>
      </c>
      <c r="N97" s="255">
        <v>83</v>
      </c>
      <c r="O97" s="879">
        <v>617</v>
      </c>
      <c r="P97" s="255">
        <v>119</v>
      </c>
      <c r="Q97" s="878">
        <v>2293</v>
      </c>
      <c r="R97" s="255">
        <v>110</v>
      </c>
      <c r="S97" s="942">
        <v>2412</v>
      </c>
      <c r="T97" s="255">
        <v>101</v>
      </c>
    </row>
    <row r="98" spans="1:20" x14ac:dyDescent="0.25">
      <c r="A98" s="257">
        <v>93</v>
      </c>
      <c r="B98" s="256" t="s">
        <v>739</v>
      </c>
      <c r="C98" s="879">
        <v>8206</v>
      </c>
      <c r="D98" s="941">
        <v>93</v>
      </c>
      <c r="E98" s="942">
        <v>5334</v>
      </c>
      <c r="F98" s="255">
        <v>104</v>
      </c>
      <c r="G98" s="942">
        <v>7333</v>
      </c>
      <c r="H98" s="255">
        <v>104</v>
      </c>
      <c r="I98" s="879">
        <v>7111</v>
      </c>
      <c r="J98" s="255">
        <v>86</v>
      </c>
      <c r="K98" s="878">
        <v>2732</v>
      </c>
      <c r="L98" s="255">
        <v>90</v>
      </c>
      <c r="M98" s="878">
        <v>6047</v>
      </c>
      <c r="N98" s="255">
        <v>90</v>
      </c>
      <c r="O98" s="879">
        <v>1095</v>
      </c>
      <c r="P98" s="255">
        <v>104</v>
      </c>
      <c r="Q98" s="878">
        <v>2602</v>
      </c>
      <c r="R98" s="255">
        <v>103</v>
      </c>
      <c r="S98" s="942">
        <v>1286</v>
      </c>
      <c r="T98" s="255">
        <v>124</v>
      </c>
    </row>
    <row r="99" spans="1:20" x14ac:dyDescent="0.25">
      <c r="A99" s="257">
        <v>94</v>
      </c>
      <c r="B99" s="256" t="s">
        <v>678</v>
      </c>
      <c r="C99" s="879">
        <v>8197</v>
      </c>
      <c r="D99" s="941">
        <v>94</v>
      </c>
      <c r="E99" s="942">
        <v>8117</v>
      </c>
      <c r="F99" s="255">
        <v>88</v>
      </c>
      <c r="G99" s="942">
        <v>9616</v>
      </c>
      <c r="H99" s="255">
        <v>98</v>
      </c>
      <c r="I99" s="879">
        <v>6956</v>
      </c>
      <c r="J99" s="255">
        <v>87</v>
      </c>
      <c r="K99" s="878">
        <v>5595</v>
      </c>
      <c r="L99" s="255">
        <v>76</v>
      </c>
      <c r="M99" s="878">
        <v>7928</v>
      </c>
      <c r="N99" s="255">
        <v>85</v>
      </c>
      <c r="O99" s="879">
        <v>1241</v>
      </c>
      <c r="P99" s="255">
        <v>100</v>
      </c>
      <c r="Q99" s="878">
        <v>2522</v>
      </c>
      <c r="R99" s="255">
        <v>108</v>
      </c>
      <c r="S99" s="942">
        <v>1688</v>
      </c>
      <c r="T99" s="255">
        <v>112</v>
      </c>
    </row>
    <row r="100" spans="1:20" x14ac:dyDescent="0.25">
      <c r="A100" s="257">
        <v>95</v>
      </c>
      <c r="B100" s="256" t="s">
        <v>741</v>
      </c>
      <c r="C100" s="879">
        <v>8057</v>
      </c>
      <c r="D100" s="941">
        <v>95</v>
      </c>
      <c r="E100" s="942">
        <v>13476</v>
      </c>
      <c r="F100" s="255">
        <v>75</v>
      </c>
      <c r="G100" s="942">
        <v>11391</v>
      </c>
      <c r="H100" s="255">
        <v>93</v>
      </c>
      <c r="I100" s="879">
        <v>5891</v>
      </c>
      <c r="J100" s="255">
        <v>90</v>
      </c>
      <c r="K100" s="878">
        <v>3713</v>
      </c>
      <c r="L100" s="255">
        <v>84</v>
      </c>
      <c r="M100" s="878">
        <v>6552</v>
      </c>
      <c r="N100" s="255">
        <v>89</v>
      </c>
      <c r="O100" s="879">
        <v>2166</v>
      </c>
      <c r="P100" s="255">
        <v>87</v>
      </c>
      <c r="Q100" s="878">
        <v>9763</v>
      </c>
      <c r="R100" s="255">
        <v>55</v>
      </c>
      <c r="S100" s="942">
        <v>4839</v>
      </c>
      <c r="T100" s="255">
        <v>83</v>
      </c>
    </row>
    <row r="101" spans="1:20" x14ac:dyDescent="0.25">
      <c r="A101" s="257">
        <v>96</v>
      </c>
      <c r="B101" s="256" t="s">
        <v>713</v>
      </c>
      <c r="C101" s="879">
        <v>7861</v>
      </c>
      <c r="D101" s="941">
        <v>96</v>
      </c>
      <c r="E101" s="942">
        <v>6021</v>
      </c>
      <c r="F101" s="255">
        <v>97</v>
      </c>
      <c r="G101" s="942">
        <v>8358</v>
      </c>
      <c r="H101" s="255">
        <v>102</v>
      </c>
      <c r="I101" s="879">
        <v>5171</v>
      </c>
      <c r="J101" s="255">
        <v>95</v>
      </c>
      <c r="K101" s="878">
        <v>1870</v>
      </c>
      <c r="L101" s="255">
        <v>97</v>
      </c>
      <c r="M101" s="878">
        <v>4643</v>
      </c>
      <c r="N101" s="255">
        <v>95</v>
      </c>
      <c r="O101" s="879">
        <v>2690</v>
      </c>
      <c r="P101" s="255">
        <v>81</v>
      </c>
      <c r="Q101" s="878">
        <v>4151</v>
      </c>
      <c r="R101" s="255">
        <v>90</v>
      </c>
      <c r="S101" s="942">
        <v>3715</v>
      </c>
      <c r="T101" s="255">
        <v>89</v>
      </c>
    </row>
    <row r="102" spans="1:20" x14ac:dyDescent="0.25">
      <c r="A102" s="257">
        <v>97</v>
      </c>
      <c r="B102" s="256" t="s">
        <v>729</v>
      </c>
      <c r="C102" s="879">
        <v>6697</v>
      </c>
      <c r="D102" s="941">
        <v>97</v>
      </c>
      <c r="E102" s="942">
        <v>14597</v>
      </c>
      <c r="F102" s="255">
        <v>72</v>
      </c>
      <c r="G102" s="942">
        <v>15281</v>
      </c>
      <c r="H102" s="255">
        <v>84</v>
      </c>
      <c r="I102" s="879">
        <v>4837</v>
      </c>
      <c r="J102" s="255">
        <v>97</v>
      </c>
      <c r="K102" s="878">
        <v>5044</v>
      </c>
      <c r="L102" s="255">
        <v>78</v>
      </c>
      <c r="M102" s="878">
        <v>9371</v>
      </c>
      <c r="N102" s="255">
        <v>82</v>
      </c>
      <c r="O102" s="879">
        <v>1860</v>
      </c>
      <c r="P102" s="255">
        <v>88</v>
      </c>
      <c r="Q102" s="878">
        <v>9553</v>
      </c>
      <c r="R102" s="255">
        <v>57</v>
      </c>
      <c r="S102" s="942">
        <v>5910</v>
      </c>
      <c r="T102" s="255">
        <v>75</v>
      </c>
    </row>
    <row r="103" spans="1:20" x14ac:dyDescent="0.25">
      <c r="A103" s="257">
        <v>98</v>
      </c>
      <c r="B103" s="256" t="s">
        <v>760</v>
      </c>
      <c r="C103" s="879">
        <v>6680</v>
      </c>
      <c r="D103" s="941">
        <v>98</v>
      </c>
      <c r="E103" s="942">
        <v>7980</v>
      </c>
      <c r="F103" s="255">
        <v>90</v>
      </c>
      <c r="G103" s="942">
        <v>9093</v>
      </c>
      <c r="H103" s="255">
        <v>100</v>
      </c>
      <c r="I103" s="879">
        <v>4400</v>
      </c>
      <c r="J103" s="255">
        <v>99</v>
      </c>
      <c r="K103" s="878">
        <v>2552</v>
      </c>
      <c r="L103" s="255">
        <v>92</v>
      </c>
      <c r="M103" s="878">
        <v>3529</v>
      </c>
      <c r="N103" s="255">
        <v>105</v>
      </c>
      <c r="O103" s="879">
        <v>2280</v>
      </c>
      <c r="P103" s="255">
        <v>86</v>
      </c>
      <c r="Q103" s="878">
        <v>5428</v>
      </c>
      <c r="R103" s="255">
        <v>82</v>
      </c>
      <c r="S103" s="942">
        <v>5564</v>
      </c>
      <c r="T103" s="255">
        <v>79</v>
      </c>
    </row>
    <row r="104" spans="1:20" x14ac:dyDescent="0.25">
      <c r="A104" s="257">
        <v>99</v>
      </c>
      <c r="B104" s="256" t="s">
        <v>764</v>
      </c>
      <c r="C104" s="879">
        <v>6668</v>
      </c>
      <c r="D104" s="941">
        <v>99</v>
      </c>
      <c r="E104" s="942">
        <v>8046</v>
      </c>
      <c r="F104" s="255">
        <v>89</v>
      </c>
      <c r="G104" s="942">
        <v>7720</v>
      </c>
      <c r="H104" s="255">
        <v>103</v>
      </c>
      <c r="I104" s="879">
        <v>5218</v>
      </c>
      <c r="J104" s="255">
        <v>94</v>
      </c>
      <c r="K104" s="878">
        <v>3187</v>
      </c>
      <c r="L104" s="255">
        <v>87</v>
      </c>
      <c r="M104" s="878">
        <v>5301</v>
      </c>
      <c r="N104" s="255">
        <v>92</v>
      </c>
      <c r="O104" s="879">
        <v>1450</v>
      </c>
      <c r="P104" s="255">
        <v>96</v>
      </c>
      <c r="Q104" s="878">
        <v>4859</v>
      </c>
      <c r="R104" s="255">
        <v>87</v>
      </c>
      <c r="S104" s="942">
        <v>2419</v>
      </c>
      <c r="T104" s="255">
        <v>100</v>
      </c>
    </row>
    <row r="105" spans="1:20" x14ac:dyDescent="0.25">
      <c r="A105" s="257">
        <v>100</v>
      </c>
      <c r="B105" s="256" t="s">
        <v>807</v>
      </c>
      <c r="C105" s="879">
        <v>6663</v>
      </c>
      <c r="D105" s="941">
        <v>100</v>
      </c>
      <c r="E105" s="942">
        <v>11418</v>
      </c>
      <c r="F105" s="255">
        <v>80</v>
      </c>
      <c r="G105" s="942">
        <v>20612</v>
      </c>
      <c r="H105" s="255">
        <v>74</v>
      </c>
      <c r="I105" s="879">
        <v>6055</v>
      </c>
      <c r="J105" s="255">
        <v>89</v>
      </c>
      <c r="K105" s="878">
        <v>7511</v>
      </c>
      <c r="L105" s="255">
        <v>67</v>
      </c>
      <c r="M105" s="878">
        <v>17053</v>
      </c>
      <c r="N105" s="255">
        <v>57</v>
      </c>
      <c r="O105" s="879">
        <v>608</v>
      </c>
      <c r="P105" s="255">
        <v>121</v>
      </c>
      <c r="Q105" s="878">
        <v>3907</v>
      </c>
      <c r="R105" s="255">
        <v>94</v>
      </c>
      <c r="S105" s="942">
        <v>3559</v>
      </c>
      <c r="T105" s="255">
        <v>91</v>
      </c>
    </row>
    <row r="106" spans="1:20" x14ac:dyDescent="0.25">
      <c r="A106" s="257">
        <v>101</v>
      </c>
      <c r="B106" s="256" t="s">
        <v>673</v>
      </c>
      <c r="C106" s="879">
        <v>6383</v>
      </c>
      <c r="D106" s="941">
        <v>101</v>
      </c>
      <c r="E106" s="942">
        <v>6540</v>
      </c>
      <c r="F106" s="255">
        <v>94</v>
      </c>
      <c r="G106" s="942">
        <v>9476</v>
      </c>
      <c r="H106" s="255">
        <v>99</v>
      </c>
      <c r="I106" s="879">
        <v>5730</v>
      </c>
      <c r="J106" s="255">
        <v>92</v>
      </c>
      <c r="K106" s="878">
        <v>2608</v>
      </c>
      <c r="L106" s="255">
        <v>91</v>
      </c>
      <c r="M106" s="878">
        <v>6873</v>
      </c>
      <c r="N106" s="255">
        <v>87</v>
      </c>
      <c r="O106" s="879">
        <v>653</v>
      </c>
      <c r="P106" s="255">
        <v>116</v>
      </c>
      <c r="Q106" s="878">
        <v>3932</v>
      </c>
      <c r="R106" s="255">
        <v>93</v>
      </c>
      <c r="S106" s="942">
        <v>2603</v>
      </c>
      <c r="T106" s="255">
        <v>98</v>
      </c>
    </row>
    <row r="107" spans="1:20" x14ac:dyDescent="0.25">
      <c r="A107" s="257">
        <v>102</v>
      </c>
      <c r="B107" s="256" t="s">
        <v>784</v>
      </c>
      <c r="C107" s="879">
        <v>6280</v>
      </c>
      <c r="D107" s="941">
        <v>102</v>
      </c>
      <c r="E107" s="942">
        <v>2806</v>
      </c>
      <c r="F107" s="255">
        <v>119</v>
      </c>
      <c r="G107" s="942">
        <v>4868</v>
      </c>
      <c r="H107" s="255">
        <v>115</v>
      </c>
      <c r="I107" s="879">
        <v>5753</v>
      </c>
      <c r="J107" s="255">
        <v>91</v>
      </c>
      <c r="K107" s="878">
        <v>1233</v>
      </c>
      <c r="L107" s="255">
        <v>103</v>
      </c>
      <c r="M107" s="878">
        <v>3755</v>
      </c>
      <c r="N107" s="255">
        <v>102</v>
      </c>
      <c r="O107" s="879">
        <v>527</v>
      </c>
      <c r="P107" s="255">
        <v>123</v>
      </c>
      <c r="Q107" s="878">
        <v>1573</v>
      </c>
      <c r="R107" s="255">
        <v>119</v>
      </c>
      <c r="S107" s="942">
        <v>1113</v>
      </c>
      <c r="T107" s="255">
        <v>129</v>
      </c>
    </row>
    <row r="108" spans="1:20" x14ac:dyDescent="0.25">
      <c r="A108" s="257">
        <v>103</v>
      </c>
      <c r="B108" s="256" t="s">
        <v>636</v>
      </c>
      <c r="C108" s="879">
        <v>6005</v>
      </c>
      <c r="D108" s="941">
        <v>103</v>
      </c>
      <c r="E108" s="942">
        <v>5127</v>
      </c>
      <c r="F108" s="255">
        <v>105</v>
      </c>
      <c r="G108" s="942">
        <v>12235</v>
      </c>
      <c r="H108" s="255">
        <v>90</v>
      </c>
      <c r="I108" s="879">
        <v>5502</v>
      </c>
      <c r="J108" s="255">
        <v>93</v>
      </c>
      <c r="K108" s="878">
        <v>3549</v>
      </c>
      <c r="L108" s="255">
        <v>85</v>
      </c>
      <c r="M108" s="878">
        <v>10890</v>
      </c>
      <c r="N108" s="255">
        <v>75</v>
      </c>
      <c r="O108" s="879">
        <v>503</v>
      </c>
      <c r="P108" s="255">
        <v>127</v>
      </c>
      <c r="Q108" s="878">
        <v>1578</v>
      </c>
      <c r="R108" s="255">
        <v>118</v>
      </c>
      <c r="S108" s="942">
        <v>1345</v>
      </c>
      <c r="T108" s="255">
        <v>122</v>
      </c>
    </row>
    <row r="109" spans="1:20" x14ac:dyDescent="0.25">
      <c r="A109" s="257">
        <v>104</v>
      </c>
      <c r="B109" s="256" t="s">
        <v>706</v>
      </c>
      <c r="C109" s="879">
        <v>5849</v>
      </c>
      <c r="D109" s="941">
        <v>104</v>
      </c>
      <c r="E109" s="942">
        <v>1337</v>
      </c>
      <c r="F109" s="255">
        <v>143</v>
      </c>
      <c r="G109" s="942">
        <v>3393</v>
      </c>
      <c r="H109" s="255">
        <v>128</v>
      </c>
      <c r="I109" s="879">
        <v>4982</v>
      </c>
      <c r="J109" s="255">
        <v>96</v>
      </c>
      <c r="K109" s="878">
        <v>525</v>
      </c>
      <c r="L109" s="255">
        <v>129</v>
      </c>
      <c r="M109" s="878">
        <v>3083</v>
      </c>
      <c r="N109" s="255">
        <v>113</v>
      </c>
      <c r="O109" s="879">
        <v>867</v>
      </c>
      <c r="P109" s="255">
        <v>109</v>
      </c>
      <c r="Q109" s="878">
        <v>812</v>
      </c>
      <c r="R109" s="255">
        <v>142</v>
      </c>
      <c r="S109" s="942">
        <v>310</v>
      </c>
      <c r="T109" s="255">
        <v>162</v>
      </c>
    </row>
    <row r="110" spans="1:20" x14ac:dyDescent="0.25">
      <c r="A110" s="257">
        <v>105</v>
      </c>
      <c r="B110" s="256" t="s">
        <v>810</v>
      </c>
      <c r="C110" s="879">
        <v>4741</v>
      </c>
      <c r="D110" s="941">
        <v>105</v>
      </c>
      <c r="E110" s="942">
        <v>8239</v>
      </c>
      <c r="F110" s="255">
        <v>87</v>
      </c>
      <c r="G110" s="942">
        <v>13598</v>
      </c>
      <c r="H110" s="255">
        <v>87</v>
      </c>
      <c r="I110" s="879">
        <v>3547</v>
      </c>
      <c r="J110" s="255">
        <v>103</v>
      </c>
      <c r="K110" s="878">
        <v>2064</v>
      </c>
      <c r="L110" s="255">
        <v>95</v>
      </c>
      <c r="M110" s="878">
        <v>3701</v>
      </c>
      <c r="N110" s="255">
        <v>103</v>
      </c>
      <c r="O110" s="879">
        <v>1194</v>
      </c>
      <c r="P110" s="255">
        <v>102</v>
      </c>
      <c r="Q110" s="878">
        <v>6175</v>
      </c>
      <c r="R110" s="255">
        <v>73</v>
      </c>
      <c r="S110" s="942">
        <v>9897</v>
      </c>
      <c r="T110" s="255">
        <v>59</v>
      </c>
    </row>
    <row r="111" spans="1:20" x14ac:dyDescent="0.25">
      <c r="A111" s="257">
        <v>106</v>
      </c>
      <c r="B111" s="256" t="s">
        <v>782</v>
      </c>
      <c r="C111" s="879">
        <v>4468</v>
      </c>
      <c r="D111" s="941">
        <v>106</v>
      </c>
      <c r="E111" s="943">
        <v>0</v>
      </c>
      <c r="F111" s="255">
        <v>153</v>
      </c>
      <c r="G111" s="942">
        <v>4919</v>
      </c>
      <c r="H111" s="255">
        <v>113</v>
      </c>
      <c r="I111" s="879">
        <v>3659</v>
      </c>
      <c r="J111" s="255">
        <v>101</v>
      </c>
      <c r="K111" s="878">
        <v>0</v>
      </c>
      <c r="L111" s="255">
        <v>153</v>
      </c>
      <c r="M111" s="878">
        <v>3500</v>
      </c>
      <c r="N111" s="255">
        <v>106</v>
      </c>
      <c r="O111" s="879">
        <v>809</v>
      </c>
      <c r="P111" s="255">
        <v>110</v>
      </c>
      <c r="Q111" s="878">
        <v>0</v>
      </c>
      <c r="R111" s="255">
        <v>153</v>
      </c>
      <c r="S111" s="942">
        <v>1419</v>
      </c>
      <c r="T111" s="255">
        <v>121</v>
      </c>
    </row>
    <row r="112" spans="1:20" x14ac:dyDescent="0.25">
      <c r="A112" s="257">
        <v>107</v>
      </c>
      <c r="B112" s="256" t="s">
        <v>746</v>
      </c>
      <c r="C112" s="879">
        <v>4250</v>
      </c>
      <c r="D112" s="941">
        <v>107</v>
      </c>
      <c r="E112" s="943">
        <v>0</v>
      </c>
      <c r="F112" s="255">
        <v>153</v>
      </c>
      <c r="G112" s="942">
        <v>6476</v>
      </c>
      <c r="H112" s="255">
        <v>105</v>
      </c>
      <c r="I112" s="879">
        <v>2644</v>
      </c>
      <c r="J112" s="255">
        <v>114</v>
      </c>
      <c r="K112" s="878">
        <v>0</v>
      </c>
      <c r="L112" s="255">
        <v>153</v>
      </c>
      <c r="M112" s="878">
        <v>3948</v>
      </c>
      <c r="N112" s="255">
        <v>99</v>
      </c>
      <c r="O112" s="879">
        <v>1606</v>
      </c>
      <c r="P112" s="255">
        <v>92</v>
      </c>
      <c r="Q112" s="878">
        <v>0</v>
      </c>
      <c r="R112" s="255">
        <v>153</v>
      </c>
      <c r="S112" s="942">
        <v>2528</v>
      </c>
      <c r="T112" s="255">
        <v>99</v>
      </c>
    </row>
    <row r="113" spans="1:20" x14ac:dyDescent="0.25">
      <c r="A113" s="257">
        <v>108</v>
      </c>
      <c r="B113" s="256" t="s">
        <v>697</v>
      </c>
      <c r="C113" s="879">
        <v>4087</v>
      </c>
      <c r="D113" s="941">
        <v>108</v>
      </c>
      <c r="E113" s="943">
        <v>0</v>
      </c>
      <c r="F113" s="255">
        <v>153</v>
      </c>
      <c r="G113" s="942">
        <v>3105</v>
      </c>
      <c r="H113" s="255">
        <v>131</v>
      </c>
      <c r="I113" s="879">
        <v>3474</v>
      </c>
      <c r="J113" s="255">
        <v>104</v>
      </c>
      <c r="K113" s="878">
        <v>0</v>
      </c>
      <c r="L113" s="255">
        <v>153</v>
      </c>
      <c r="M113" s="878">
        <v>2122</v>
      </c>
      <c r="N113" s="255">
        <v>124</v>
      </c>
      <c r="O113" s="879">
        <v>613</v>
      </c>
      <c r="P113" s="255">
        <v>120</v>
      </c>
      <c r="Q113" s="878">
        <v>0</v>
      </c>
      <c r="R113" s="255">
        <v>153</v>
      </c>
      <c r="S113" s="942">
        <v>983</v>
      </c>
      <c r="T113" s="255">
        <v>136</v>
      </c>
    </row>
    <row r="114" spans="1:20" x14ac:dyDescent="0.25">
      <c r="A114" s="257">
        <v>109</v>
      </c>
      <c r="B114" s="256" t="s">
        <v>816</v>
      </c>
      <c r="C114" s="879">
        <v>3822</v>
      </c>
      <c r="D114" s="941">
        <v>109</v>
      </c>
      <c r="E114" s="942">
        <v>3766</v>
      </c>
      <c r="F114" s="255">
        <v>112</v>
      </c>
      <c r="G114" s="942">
        <v>4555</v>
      </c>
      <c r="H114" s="255">
        <v>116</v>
      </c>
      <c r="I114" s="879">
        <v>3311</v>
      </c>
      <c r="J114" s="255">
        <v>107</v>
      </c>
      <c r="K114" s="878">
        <v>1175</v>
      </c>
      <c r="L114" s="255">
        <v>105</v>
      </c>
      <c r="M114" s="878">
        <v>1836</v>
      </c>
      <c r="N114" s="255">
        <v>127</v>
      </c>
      <c r="O114" s="879">
        <v>511</v>
      </c>
      <c r="P114" s="255">
        <v>124</v>
      </c>
      <c r="Q114" s="878">
        <v>2591</v>
      </c>
      <c r="R114" s="255">
        <v>104</v>
      </c>
      <c r="S114" s="942">
        <v>1836</v>
      </c>
      <c r="T114" s="255">
        <v>111</v>
      </c>
    </row>
    <row r="115" spans="1:20" x14ac:dyDescent="0.25">
      <c r="A115" s="257">
        <v>110</v>
      </c>
      <c r="B115" s="256" t="s">
        <v>752</v>
      </c>
      <c r="C115" s="879">
        <v>3808</v>
      </c>
      <c r="D115" s="941">
        <v>110</v>
      </c>
      <c r="E115" s="942">
        <v>2560</v>
      </c>
      <c r="F115" s="255">
        <v>121</v>
      </c>
      <c r="G115" s="942">
        <v>3491</v>
      </c>
      <c r="H115" s="255">
        <v>126</v>
      </c>
      <c r="I115" s="879">
        <v>2924</v>
      </c>
      <c r="J115" s="255">
        <v>110</v>
      </c>
      <c r="K115" s="878">
        <v>1229</v>
      </c>
      <c r="L115" s="255">
        <v>104</v>
      </c>
      <c r="M115" s="878">
        <v>2441</v>
      </c>
      <c r="N115" s="255">
        <v>117</v>
      </c>
      <c r="O115" s="879">
        <v>884</v>
      </c>
      <c r="P115" s="255">
        <v>108</v>
      </c>
      <c r="Q115" s="878">
        <v>1331</v>
      </c>
      <c r="R115" s="255">
        <v>128</v>
      </c>
      <c r="S115" s="942">
        <v>1050</v>
      </c>
      <c r="T115" s="255">
        <v>131</v>
      </c>
    </row>
    <row r="116" spans="1:20" x14ac:dyDescent="0.25">
      <c r="A116" s="257">
        <v>111</v>
      </c>
      <c r="B116" s="256" t="s">
        <v>653</v>
      </c>
      <c r="C116" s="879">
        <v>3777</v>
      </c>
      <c r="D116" s="941">
        <v>111</v>
      </c>
      <c r="E116" s="942">
        <v>1532</v>
      </c>
      <c r="F116" s="255">
        <v>140</v>
      </c>
      <c r="G116" s="942">
        <v>4068</v>
      </c>
      <c r="H116" s="255">
        <v>121</v>
      </c>
      <c r="I116" s="879">
        <v>3628</v>
      </c>
      <c r="J116" s="255">
        <v>102</v>
      </c>
      <c r="K116" s="878">
        <v>953</v>
      </c>
      <c r="L116" s="255">
        <v>114</v>
      </c>
      <c r="M116" s="878">
        <v>3662</v>
      </c>
      <c r="N116" s="255">
        <v>104</v>
      </c>
      <c r="O116" s="879">
        <v>149</v>
      </c>
      <c r="P116" s="255">
        <v>151</v>
      </c>
      <c r="Q116" s="878">
        <v>579</v>
      </c>
      <c r="R116" s="255">
        <v>147</v>
      </c>
      <c r="S116" s="942">
        <v>406</v>
      </c>
      <c r="T116" s="255">
        <v>154</v>
      </c>
    </row>
    <row r="117" spans="1:20" x14ac:dyDescent="0.25">
      <c r="A117" s="257">
        <v>112</v>
      </c>
      <c r="B117" s="256" t="s">
        <v>576</v>
      </c>
      <c r="C117" s="879">
        <v>3756</v>
      </c>
      <c r="D117" s="941">
        <v>112</v>
      </c>
      <c r="E117" s="942">
        <v>3908</v>
      </c>
      <c r="F117" s="255">
        <v>111</v>
      </c>
      <c r="G117" s="942">
        <v>4417</v>
      </c>
      <c r="H117" s="255">
        <v>117</v>
      </c>
      <c r="I117" s="879">
        <v>3457</v>
      </c>
      <c r="J117" s="255">
        <v>105</v>
      </c>
      <c r="K117" s="878">
        <v>1902</v>
      </c>
      <c r="L117" s="255">
        <v>96</v>
      </c>
      <c r="M117" s="878">
        <v>3234</v>
      </c>
      <c r="N117" s="255">
        <v>110</v>
      </c>
      <c r="O117" s="879">
        <v>299</v>
      </c>
      <c r="P117" s="255">
        <v>140</v>
      </c>
      <c r="Q117" s="878">
        <v>2006</v>
      </c>
      <c r="R117" s="255">
        <v>111</v>
      </c>
      <c r="S117" s="942">
        <v>1183</v>
      </c>
      <c r="T117" s="255">
        <v>126</v>
      </c>
    </row>
    <row r="118" spans="1:20" x14ac:dyDescent="0.25">
      <c r="A118" s="257">
        <v>113</v>
      </c>
      <c r="B118" s="256" t="s">
        <v>731</v>
      </c>
      <c r="C118" s="879">
        <v>3566</v>
      </c>
      <c r="D118" s="941">
        <v>113</v>
      </c>
      <c r="E118" s="942">
        <v>6220</v>
      </c>
      <c r="F118" s="255">
        <v>96</v>
      </c>
      <c r="G118" s="942">
        <v>5839</v>
      </c>
      <c r="H118" s="255">
        <v>109</v>
      </c>
      <c r="I118" s="879">
        <v>3203</v>
      </c>
      <c r="J118" s="255">
        <v>108</v>
      </c>
      <c r="K118" s="878">
        <v>1870</v>
      </c>
      <c r="L118" s="255">
        <v>97</v>
      </c>
      <c r="M118" s="878">
        <v>3807</v>
      </c>
      <c r="N118" s="255">
        <v>100</v>
      </c>
      <c r="O118" s="879">
        <v>363</v>
      </c>
      <c r="P118" s="255">
        <v>137</v>
      </c>
      <c r="Q118" s="878">
        <v>4350</v>
      </c>
      <c r="R118" s="255">
        <v>89</v>
      </c>
      <c r="S118" s="942">
        <v>2032</v>
      </c>
      <c r="T118" s="255">
        <v>105</v>
      </c>
    </row>
    <row r="119" spans="1:20" x14ac:dyDescent="0.25">
      <c r="A119" s="257">
        <v>114</v>
      </c>
      <c r="B119" s="256" t="s">
        <v>690</v>
      </c>
      <c r="C119" s="879">
        <v>3547</v>
      </c>
      <c r="D119" s="941">
        <v>114</v>
      </c>
      <c r="E119" s="942">
        <v>4358</v>
      </c>
      <c r="F119" s="255">
        <v>106</v>
      </c>
      <c r="G119" s="942">
        <v>4180</v>
      </c>
      <c r="H119" s="255">
        <v>120</v>
      </c>
      <c r="I119" s="879">
        <v>2790</v>
      </c>
      <c r="J119" s="255">
        <v>111</v>
      </c>
      <c r="K119" s="878">
        <v>1006</v>
      </c>
      <c r="L119" s="255">
        <v>111</v>
      </c>
      <c r="M119" s="878">
        <v>3238</v>
      </c>
      <c r="N119" s="255">
        <v>109</v>
      </c>
      <c r="O119" s="879">
        <v>757</v>
      </c>
      <c r="P119" s="255">
        <v>111</v>
      </c>
      <c r="Q119" s="878">
        <v>3352</v>
      </c>
      <c r="R119" s="255">
        <v>96</v>
      </c>
      <c r="S119" s="942">
        <v>942</v>
      </c>
      <c r="T119" s="255">
        <v>138</v>
      </c>
    </row>
    <row r="120" spans="1:20" x14ac:dyDescent="0.25">
      <c r="A120" s="257">
        <v>115</v>
      </c>
      <c r="B120" s="256" t="s">
        <v>756</v>
      </c>
      <c r="C120" s="879">
        <v>3498</v>
      </c>
      <c r="D120" s="941">
        <v>115</v>
      </c>
      <c r="E120" s="942">
        <v>3417</v>
      </c>
      <c r="F120" s="255">
        <v>114</v>
      </c>
      <c r="G120" s="942">
        <v>4316</v>
      </c>
      <c r="H120" s="255">
        <v>119</v>
      </c>
      <c r="I120" s="879">
        <v>3037</v>
      </c>
      <c r="J120" s="255">
        <v>109</v>
      </c>
      <c r="K120" s="878">
        <v>1744</v>
      </c>
      <c r="L120" s="255">
        <v>99</v>
      </c>
      <c r="M120" s="878">
        <v>3184</v>
      </c>
      <c r="N120" s="255">
        <v>112</v>
      </c>
      <c r="O120" s="879">
        <v>461</v>
      </c>
      <c r="P120" s="255">
        <v>130</v>
      </c>
      <c r="Q120" s="878">
        <v>1673</v>
      </c>
      <c r="R120" s="255">
        <v>114</v>
      </c>
      <c r="S120" s="942">
        <v>1132</v>
      </c>
      <c r="T120" s="255">
        <v>128</v>
      </c>
    </row>
    <row r="121" spans="1:20" x14ac:dyDescent="0.25">
      <c r="A121" s="257">
        <v>116</v>
      </c>
      <c r="B121" s="256" t="s">
        <v>651</v>
      </c>
      <c r="C121" s="879">
        <v>3490</v>
      </c>
      <c r="D121" s="941">
        <v>116</v>
      </c>
      <c r="E121" s="942">
        <v>3030</v>
      </c>
      <c r="F121" s="255">
        <v>117</v>
      </c>
      <c r="G121" s="942">
        <v>6434</v>
      </c>
      <c r="H121" s="255">
        <v>106</v>
      </c>
      <c r="I121" s="879">
        <v>3362</v>
      </c>
      <c r="J121" s="255">
        <v>106</v>
      </c>
      <c r="K121" s="878">
        <v>2121</v>
      </c>
      <c r="L121" s="255">
        <v>93</v>
      </c>
      <c r="M121" s="878">
        <v>4850</v>
      </c>
      <c r="N121" s="255">
        <v>94</v>
      </c>
      <c r="O121" s="879">
        <v>128</v>
      </c>
      <c r="P121" s="255">
        <v>155</v>
      </c>
      <c r="Q121" s="878">
        <v>909</v>
      </c>
      <c r="R121" s="255">
        <v>141</v>
      </c>
      <c r="S121" s="942">
        <v>1584</v>
      </c>
      <c r="T121" s="255">
        <v>118</v>
      </c>
    </row>
    <row r="122" spans="1:20" x14ac:dyDescent="0.25">
      <c r="A122" s="257">
        <v>117</v>
      </c>
      <c r="B122" s="256" t="s">
        <v>709</v>
      </c>
      <c r="C122" s="879">
        <v>3382</v>
      </c>
      <c r="D122" s="941">
        <v>117</v>
      </c>
      <c r="E122" s="942">
        <v>2409</v>
      </c>
      <c r="F122" s="255">
        <v>122</v>
      </c>
      <c r="G122" s="942">
        <v>1825</v>
      </c>
      <c r="H122" s="255">
        <v>146</v>
      </c>
      <c r="I122" s="879">
        <v>2717</v>
      </c>
      <c r="J122" s="255">
        <v>112</v>
      </c>
      <c r="K122" s="878">
        <v>970</v>
      </c>
      <c r="L122" s="255">
        <v>113</v>
      </c>
      <c r="M122" s="878">
        <v>1256</v>
      </c>
      <c r="N122" s="255">
        <v>140</v>
      </c>
      <c r="O122" s="879">
        <v>665</v>
      </c>
      <c r="P122" s="255">
        <v>115</v>
      </c>
      <c r="Q122" s="878">
        <v>1439</v>
      </c>
      <c r="R122" s="255">
        <v>123</v>
      </c>
      <c r="S122" s="942">
        <v>569</v>
      </c>
      <c r="T122" s="255">
        <v>147</v>
      </c>
    </row>
    <row r="123" spans="1:20" x14ac:dyDescent="0.25">
      <c r="A123" s="257">
        <v>118</v>
      </c>
      <c r="B123" s="256" t="s">
        <v>794</v>
      </c>
      <c r="C123" s="879">
        <v>3381</v>
      </c>
      <c r="D123" s="941">
        <v>118</v>
      </c>
      <c r="E123" s="943">
        <v>0</v>
      </c>
      <c r="F123" s="255">
        <v>153</v>
      </c>
      <c r="G123" s="942">
        <v>3275</v>
      </c>
      <c r="H123" s="255">
        <v>129</v>
      </c>
      <c r="I123" s="879">
        <v>2657</v>
      </c>
      <c r="J123" s="255">
        <v>113</v>
      </c>
      <c r="K123" s="878">
        <v>0</v>
      </c>
      <c r="L123" s="255">
        <v>153</v>
      </c>
      <c r="M123" s="878">
        <v>2187</v>
      </c>
      <c r="N123" s="255">
        <v>121</v>
      </c>
      <c r="O123" s="879">
        <v>724</v>
      </c>
      <c r="P123" s="255">
        <v>113</v>
      </c>
      <c r="Q123" s="878">
        <v>0</v>
      </c>
      <c r="R123" s="255">
        <v>153</v>
      </c>
      <c r="S123" s="942">
        <v>1088</v>
      </c>
      <c r="T123" s="255">
        <v>130</v>
      </c>
    </row>
    <row r="124" spans="1:20" x14ac:dyDescent="0.25">
      <c r="A124" s="257">
        <v>119</v>
      </c>
      <c r="B124" s="256" t="s">
        <v>755</v>
      </c>
      <c r="C124" s="879">
        <v>3342</v>
      </c>
      <c r="D124" s="941">
        <v>119</v>
      </c>
      <c r="E124" s="943">
        <v>0</v>
      </c>
      <c r="F124" s="255">
        <v>153</v>
      </c>
      <c r="G124" s="942">
        <v>5938</v>
      </c>
      <c r="H124" s="255">
        <v>108</v>
      </c>
      <c r="I124" s="879">
        <v>1557</v>
      </c>
      <c r="J124" s="255">
        <v>130</v>
      </c>
      <c r="K124" s="878">
        <v>0</v>
      </c>
      <c r="L124" s="255">
        <v>153</v>
      </c>
      <c r="M124" s="878">
        <v>1893</v>
      </c>
      <c r="N124" s="255">
        <v>126</v>
      </c>
      <c r="O124" s="879">
        <v>1785</v>
      </c>
      <c r="P124" s="255">
        <v>89</v>
      </c>
      <c r="Q124" s="878">
        <v>0</v>
      </c>
      <c r="R124" s="255">
        <v>153</v>
      </c>
      <c r="S124" s="942">
        <v>4045</v>
      </c>
      <c r="T124" s="255">
        <v>88</v>
      </c>
    </row>
    <row r="125" spans="1:20" x14ac:dyDescent="0.25">
      <c r="A125" s="257">
        <v>120</v>
      </c>
      <c r="B125" s="256" t="s">
        <v>671</v>
      </c>
      <c r="C125" s="879">
        <v>3005</v>
      </c>
      <c r="D125" s="941">
        <v>120</v>
      </c>
      <c r="E125" s="942">
        <v>1716</v>
      </c>
      <c r="F125" s="255">
        <v>134</v>
      </c>
      <c r="G125" s="942">
        <v>3999</v>
      </c>
      <c r="H125" s="255">
        <v>123</v>
      </c>
      <c r="I125" s="879">
        <v>2614</v>
      </c>
      <c r="J125" s="255">
        <v>115</v>
      </c>
      <c r="K125" s="878">
        <v>1034</v>
      </c>
      <c r="L125" s="255">
        <v>110</v>
      </c>
      <c r="M125" s="878">
        <v>3355</v>
      </c>
      <c r="N125" s="255">
        <v>108</v>
      </c>
      <c r="O125" s="879">
        <v>391</v>
      </c>
      <c r="P125" s="255">
        <v>136</v>
      </c>
      <c r="Q125" s="878">
        <v>682</v>
      </c>
      <c r="R125" s="255">
        <v>144</v>
      </c>
      <c r="S125" s="942">
        <v>644</v>
      </c>
      <c r="T125" s="255">
        <v>144</v>
      </c>
    </row>
    <row r="126" spans="1:20" x14ac:dyDescent="0.25">
      <c r="A126" s="257">
        <v>121</v>
      </c>
      <c r="B126" s="256" t="s">
        <v>804</v>
      </c>
      <c r="C126" s="879">
        <v>2857</v>
      </c>
      <c r="D126" s="941">
        <v>121</v>
      </c>
      <c r="E126" s="942">
        <v>6273</v>
      </c>
      <c r="F126" s="255">
        <v>95</v>
      </c>
      <c r="G126" s="942">
        <v>5812</v>
      </c>
      <c r="H126" s="255">
        <v>110</v>
      </c>
      <c r="I126" s="879">
        <v>1956</v>
      </c>
      <c r="J126" s="255">
        <v>120</v>
      </c>
      <c r="K126" s="878">
        <v>773</v>
      </c>
      <c r="L126" s="255">
        <v>123</v>
      </c>
      <c r="M126" s="878">
        <v>2601</v>
      </c>
      <c r="N126" s="255">
        <v>115</v>
      </c>
      <c r="O126" s="879">
        <v>901</v>
      </c>
      <c r="P126" s="255">
        <v>107</v>
      </c>
      <c r="Q126" s="878">
        <v>5500</v>
      </c>
      <c r="R126" s="255">
        <v>80</v>
      </c>
      <c r="S126" s="942">
        <v>3211</v>
      </c>
      <c r="T126" s="255">
        <v>94</v>
      </c>
    </row>
    <row r="127" spans="1:20" x14ac:dyDescent="0.25">
      <c r="A127" s="257">
        <v>122</v>
      </c>
      <c r="B127" s="256" t="s">
        <v>806</v>
      </c>
      <c r="C127" s="879">
        <v>2823</v>
      </c>
      <c r="D127" s="941">
        <v>122</v>
      </c>
      <c r="E127" s="942">
        <v>3365</v>
      </c>
      <c r="F127" s="255">
        <v>115</v>
      </c>
      <c r="G127" s="942">
        <v>4874</v>
      </c>
      <c r="H127" s="255">
        <v>114</v>
      </c>
      <c r="I127" s="879">
        <v>2369</v>
      </c>
      <c r="J127" s="255">
        <v>117</v>
      </c>
      <c r="K127" s="878">
        <v>987</v>
      </c>
      <c r="L127" s="255">
        <v>112</v>
      </c>
      <c r="M127" s="878">
        <v>3229</v>
      </c>
      <c r="N127" s="255">
        <v>111</v>
      </c>
      <c r="O127" s="879">
        <v>454</v>
      </c>
      <c r="P127" s="255">
        <v>131</v>
      </c>
      <c r="Q127" s="878">
        <v>2378</v>
      </c>
      <c r="R127" s="255">
        <v>109</v>
      </c>
      <c r="S127" s="942">
        <v>1645</v>
      </c>
      <c r="T127" s="255">
        <v>114</v>
      </c>
    </row>
    <row r="128" spans="1:20" x14ac:dyDescent="0.25">
      <c r="A128" s="257">
        <v>123</v>
      </c>
      <c r="B128" s="256" t="s">
        <v>805</v>
      </c>
      <c r="C128" s="879">
        <v>2802</v>
      </c>
      <c r="D128" s="941">
        <v>123</v>
      </c>
      <c r="E128" s="943">
        <v>0</v>
      </c>
      <c r="F128" s="255">
        <v>153</v>
      </c>
      <c r="G128" s="942">
        <v>516</v>
      </c>
      <c r="H128" s="255">
        <v>169</v>
      </c>
      <c r="I128" s="879">
        <v>1221</v>
      </c>
      <c r="J128" s="255">
        <v>136</v>
      </c>
      <c r="K128" s="878">
        <v>0</v>
      </c>
      <c r="L128" s="255">
        <v>153</v>
      </c>
      <c r="M128" s="878">
        <v>81</v>
      </c>
      <c r="N128" s="255">
        <v>173</v>
      </c>
      <c r="O128" s="879">
        <v>1581</v>
      </c>
      <c r="P128" s="255">
        <v>93</v>
      </c>
      <c r="Q128" s="878">
        <v>0</v>
      </c>
      <c r="R128" s="255">
        <v>153</v>
      </c>
      <c r="S128" s="942">
        <v>435</v>
      </c>
      <c r="T128" s="255">
        <v>152</v>
      </c>
    </row>
    <row r="129" spans="1:20" x14ac:dyDescent="0.25">
      <c r="A129" s="257">
        <v>124</v>
      </c>
      <c r="B129" s="256" t="s">
        <v>775</v>
      </c>
      <c r="C129" s="879">
        <v>2644</v>
      </c>
      <c r="D129" s="941">
        <v>124</v>
      </c>
      <c r="E129" s="943">
        <v>0</v>
      </c>
      <c r="F129" s="255">
        <v>153</v>
      </c>
      <c r="G129" s="942">
        <v>5097</v>
      </c>
      <c r="H129" s="255">
        <v>112</v>
      </c>
      <c r="I129" s="879">
        <v>1237</v>
      </c>
      <c r="J129" s="255">
        <v>135</v>
      </c>
      <c r="K129" s="878">
        <v>0</v>
      </c>
      <c r="L129" s="255">
        <v>153</v>
      </c>
      <c r="M129" s="878">
        <v>2180</v>
      </c>
      <c r="N129" s="255">
        <v>122</v>
      </c>
      <c r="O129" s="879">
        <v>1407</v>
      </c>
      <c r="P129" s="255">
        <v>98</v>
      </c>
      <c r="Q129" s="878">
        <v>0</v>
      </c>
      <c r="R129" s="255">
        <v>153</v>
      </c>
      <c r="S129" s="942">
        <v>2917</v>
      </c>
      <c r="T129" s="255">
        <v>96</v>
      </c>
    </row>
    <row r="130" spans="1:20" x14ac:dyDescent="0.25">
      <c r="A130" s="257">
        <v>125</v>
      </c>
      <c r="B130" s="256" t="s">
        <v>661</v>
      </c>
      <c r="C130" s="879">
        <v>2565</v>
      </c>
      <c r="D130" s="941">
        <v>125</v>
      </c>
      <c r="E130" s="942">
        <v>2872</v>
      </c>
      <c r="F130" s="255">
        <v>118</v>
      </c>
      <c r="G130" s="942">
        <v>2519</v>
      </c>
      <c r="H130" s="255">
        <v>139</v>
      </c>
      <c r="I130" s="879">
        <v>2270</v>
      </c>
      <c r="J130" s="255">
        <v>118</v>
      </c>
      <c r="K130" s="878">
        <v>1256</v>
      </c>
      <c r="L130" s="255">
        <v>102</v>
      </c>
      <c r="M130" s="878">
        <v>1505</v>
      </c>
      <c r="N130" s="255">
        <v>135</v>
      </c>
      <c r="O130" s="879">
        <v>295</v>
      </c>
      <c r="P130" s="255">
        <v>143</v>
      </c>
      <c r="Q130" s="878">
        <v>1616</v>
      </c>
      <c r="R130" s="255">
        <v>117</v>
      </c>
      <c r="S130" s="942">
        <v>1014</v>
      </c>
      <c r="T130" s="255">
        <v>134</v>
      </c>
    </row>
    <row r="131" spans="1:20" x14ac:dyDescent="0.25">
      <c r="A131" s="257">
        <v>126</v>
      </c>
      <c r="B131" s="256" t="s">
        <v>801</v>
      </c>
      <c r="C131" s="879">
        <v>2502</v>
      </c>
      <c r="D131" s="941">
        <v>126</v>
      </c>
      <c r="E131" s="942">
        <v>1367</v>
      </c>
      <c r="F131" s="255">
        <v>142</v>
      </c>
      <c r="G131" s="942">
        <v>1938</v>
      </c>
      <c r="H131" s="255">
        <v>145</v>
      </c>
      <c r="I131" s="879">
        <v>2443</v>
      </c>
      <c r="J131" s="255">
        <v>116</v>
      </c>
      <c r="K131" s="878">
        <v>893</v>
      </c>
      <c r="L131" s="255">
        <v>117</v>
      </c>
      <c r="M131" s="878">
        <v>1827</v>
      </c>
      <c r="N131" s="255">
        <v>128</v>
      </c>
      <c r="O131" s="879">
        <v>59</v>
      </c>
      <c r="P131" s="255">
        <v>160</v>
      </c>
      <c r="Q131" s="878">
        <v>474</v>
      </c>
      <c r="R131" s="255">
        <v>151</v>
      </c>
      <c r="S131" s="942">
        <v>111</v>
      </c>
      <c r="T131" s="255">
        <v>168</v>
      </c>
    </row>
    <row r="132" spans="1:20" x14ac:dyDescent="0.25">
      <c r="A132" s="257">
        <v>127</v>
      </c>
      <c r="B132" s="256" t="s">
        <v>627</v>
      </c>
      <c r="C132" s="879">
        <v>2446</v>
      </c>
      <c r="D132" s="941">
        <v>127</v>
      </c>
      <c r="E132" s="942">
        <v>1883</v>
      </c>
      <c r="F132" s="255">
        <v>129</v>
      </c>
      <c r="G132" s="942">
        <v>0</v>
      </c>
      <c r="H132" s="255">
        <v>175</v>
      </c>
      <c r="I132" s="879">
        <v>1937</v>
      </c>
      <c r="J132" s="255">
        <v>121</v>
      </c>
      <c r="K132" s="878">
        <v>447</v>
      </c>
      <c r="L132" s="255">
        <v>134</v>
      </c>
      <c r="M132" s="878">
        <v>0</v>
      </c>
      <c r="N132" s="255">
        <v>175</v>
      </c>
      <c r="O132" s="879">
        <v>509</v>
      </c>
      <c r="P132" s="255">
        <v>126</v>
      </c>
      <c r="Q132" s="878">
        <v>1436</v>
      </c>
      <c r="R132" s="255">
        <v>124</v>
      </c>
      <c r="S132" s="942">
        <v>0</v>
      </c>
      <c r="T132" s="255">
        <v>175</v>
      </c>
    </row>
    <row r="133" spans="1:20" x14ac:dyDescent="0.25">
      <c r="A133" s="257">
        <v>128</v>
      </c>
      <c r="B133" s="256" t="s">
        <v>712</v>
      </c>
      <c r="C133" s="879">
        <v>2331</v>
      </c>
      <c r="D133" s="941">
        <v>128</v>
      </c>
      <c r="E133" s="943">
        <v>0</v>
      </c>
      <c r="F133" s="255">
        <v>153</v>
      </c>
      <c r="G133" s="942">
        <v>0</v>
      </c>
      <c r="H133" s="255">
        <v>175</v>
      </c>
      <c r="I133" s="879">
        <v>2193</v>
      </c>
      <c r="J133" s="255">
        <v>119</v>
      </c>
      <c r="K133" s="878">
        <v>0</v>
      </c>
      <c r="L133" s="255">
        <v>153</v>
      </c>
      <c r="M133" s="878">
        <v>0</v>
      </c>
      <c r="N133" s="255">
        <v>175</v>
      </c>
      <c r="O133" s="879">
        <v>138</v>
      </c>
      <c r="P133" s="255">
        <v>154</v>
      </c>
      <c r="Q133" s="878">
        <v>0</v>
      </c>
      <c r="R133" s="255">
        <v>153</v>
      </c>
      <c r="S133" s="942">
        <v>0</v>
      </c>
      <c r="T133" s="255">
        <v>175</v>
      </c>
    </row>
    <row r="134" spans="1:20" x14ac:dyDescent="0.25">
      <c r="A134" s="257">
        <v>129</v>
      </c>
      <c r="B134" s="256" t="s">
        <v>660</v>
      </c>
      <c r="C134" s="879">
        <v>2264</v>
      </c>
      <c r="D134" s="941">
        <v>129</v>
      </c>
      <c r="E134" s="942">
        <v>2158</v>
      </c>
      <c r="F134" s="255">
        <v>125</v>
      </c>
      <c r="G134" s="942">
        <v>2862</v>
      </c>
      <c r="H134" s="255">
        <v>133</v>
      </c>
      <c r="I134" s="879">
        <v>1081</v>
      </c>
      <c r="J134" s="255">
        <v>139</v>
      </c>
      <c r="K134" s="878">
        <v>512</v>
      </c>
      <c r="L134" s="255">
        <v>131</v>
      </c>
      <c r="M134" s="878">
        <v>1228</v>
      </c>
      <c r="N134" s="255">
        <v>141</v>
      </c>
      <c r="O134" s="879">
        <v>1183</v>
      </c>
      <c r="P134" s="255">
        <v>103</v>
      </c>
      <c r="Q134" s="878">
        <v>1646</v>
      </c>
      <c r="R134" s="255">
        <v>115</v>
      </c>
      <c r="S134" s="942">
        <v>1634</v>
      </c>
      <c r="T134" s="255">
        <v>116</v>
      </c>
    </row>
    <row r="135" spans="1:20" x14ac:dyDescent="0.25">
      <c r="A135" s="257">
        <v>130</v>
      </c>
      <c r="B135" s="256" t="s">
        <v>780</v>
      </c>
      <c r="C135" s="879">
        <v>2236</v>
      </c>
      <c r="D135" s="941">
        <v>130</v>
      </c>
      <c r="E135" s="942">
        <v>10738</v>
      </c>
      <c r="F135" s="255">
        <v>82</v>
      </c>
      <c r="G135" s="942">
        <v>9864</v>
      </c>
      <c r="H135" s="255">
        <v>97</v>
      </c>
      <c r="I135" s="879">
        <v>1649</v>
      </c>
      <c r="J135" s="255">
        <v>125</v>
      </c>
      <c r="K135" s="878">
        <v>1151</v>
      </c>
      <c r="L135" s="255">
        <v>107</v>
      </c>
      <c r="M135" s="878">
        <v>4098</v>
      </c>
      <c r="N135" s="255">
        <v>98</v>
      </c>
      <c r="O135" s="879">
        <v>587</v>
      </c>
      <c r="P135" s="255">
        <v>122</v>
      </c>
      <c r="Q135" s="878">
        <v>9587</v>
      </c>
      <c r="R135" s="255">
        <v>56</v>
      </c>
      <c r="S135" s="942">
        <v>5766</v>
      </c>
      <c r="T135" s="255">
        <v>77</v>
      </c>
    </row>
    <row r="136" spans="1:20" x14ac:dyDescent="0.25">
      <c r="A136" s="257">
        <v>131</v>
      </c>
      <c r="B136" s="256" t="s">
        <v>769</v>
      </c>
      <c r="C136" s="879">
        <v>2226</v>
      </c>
      <c r="D136" s="941">
        <v>131</v>
      </c>
      <c r="E136" s="942">
        <v>2372</v>
      </c>
      <c r="F136" s="255">
        <v>123</v>
      </c>
      <c r="G136" s="942">
        <v>3443</v>
      </c>
      <c r="H136" s="255">
        <v>127</v>
      </c>
      <c r="I136" s="879">
        <v>1596</v>
      </c>
      <c r="J136" s="255">
        <v>129</v>
      </c>
      <c r="K136" s="878">
        <v>1037</v>
      </c>
      <c r="L136" s="255">
        <v>109</v>
      </c>
      <c r="M136" s="878">
        <v>2275</v>
      </c>
      <c r="N136" s="255">
        <v>118</v>
      </c>
      <c r="O136" s="879">
        <v>630</v>
      </c>
      <c r="P136" s="255">
        <v>117</v>
      </c>
      <c r="Q136" s="878">
        <v>1335</v>
      </c>
      <c r="R136" s="255">
        <v>127</v>
      </c>
      <c r="S136" s="942">
        <v>1168</v>
      </c>
      <c r="T136" s="255">
        <v>127</v>
      </c>
    </row>
    <row r="137" spans="1:20" x14ac:dyDescent="0.25">
      <c r="A137" s="257">
        <v>132</v>
      </c>
      <c r="B137" s="256" t="s">
        <v>785</v>
      </c>
      <c r="C137" s="879">
        <v>2172</v>
      </c>
      <c r="D137" s="941">
        <v>132</v>
      </c>
      <c r="E137" s="942">
        <v>0</v>
      </c>
      <c r="F137" s="255">
        <v>153</v>
      </c>
      <c r="G137" s="942">
        <v>8829</v>
      </c>
      <c r="H137" s="255">
        <v>101</v>
      </c>
      <c r="I137" s="879">
        <v>1662</v>
      </c>
      <c r="J137" s="255">
        <v>124</v>
      </c>
      <c r="K137" s="878">
        <v>0</v>
      </c>
      <c r="L137" s="255">
        <v>153</v>
      </c>
      <c r="M137" s="878">
        <v>2936</v>
      </c>
      <c r="N137" s="255">
        <v>114</v>
      </c>
      <c r="O137" s="879">
        <v>510</v>
      </c>
      <c r="P137" s="255">
        <v>125</v>
      </c>
      <c r="Q137" s="878">
        <v>0</v>
      </c>
      <c r="R137" s="255">
        <v>153</v>
      </c>
      <c r="S137" s="942">
        <v>5893</v>
      </c>
      <c r="T137" s="255">
        <v>76</v>
      </c>
    </row>
    <row r="138" spans="1:20" x14ac:dyDescent="0.25">
      <c r="A138" s="257">
        <v>133</v>
      </c>
      <c r="B138" s="256" t="s">
        <v>685</v>
      </c>
      <c r="C138" s="879">
        <v>2163</v>
      </c>
      <c r="D138" s="941">
        <v>133</v>
      </c>
      <c r="E138" s="942">
        <v>3987</v>
      </c>
      <c r="F138" s="255">
        <v>108</v>
      </c>
      <c r="G138" s="942">
        <v>3511</v>
      </c>
      <c r="H138" s="255">
        <v>125</v>
      </c>
      <c r="I138" s="879">
        <v>1481</v>
      </c>
      <c r="J138" s="255">
        <v>131</v>
      </c>
      <c r="K138" s="878">
        <v>811</v>
      </c>
      <c r="L138" s="255">
        <v>119</v>
      </c>
      <c r="M138" s="878">
        <v>1492</v>
      </c>
      <c r="N138" s="255">
        <v>136</v>
      </c>
      <c r="O138" s="879">
        <v>682</v>
      </c>
      <c r="P138" s="255">
        <v>114</v>
      </c>
      <c r="Q138" s="878">
        <v>3176</v>
      </c>
      <c r="R138" s="255">
        <v>97</v>
      </c>
      <c r="S138" s="942">
        <v>2019</v>
      </c>
      <c r="T138" s="255">
        <v>107</v>
      </c>
    </row>
    <row r="139" spans="1:20" x14ac:dyDescent="0.25">
      <c r="A139" s="257">
        <v>134</v>
      </c>
      <c r="B139" s="256" t="s">
        <v>743</v>
      </c>
      <c r="C139" s="879">
        <v>2127</v>
      </c>
      <c r="D139" s="941">
        <v>134</v>
      </c>
      <c r="E139" s="942">
        <v>1275</v>
      </c>
      <c r="F139" s="255">
        <v>145</v>
      </c>
      <c r="G139" s="942">
        <v>753</v>
      </c>
      <c r="H139" s="255">
        <v>164</v>
      </c>
      <c r="I139" s="879">
        <v>1627</v>
      </c>
      <c r="J139" s="255">
        <v>127</v>
      </c>
      <c r="K139" s="878">
        <v>215</v>
      </c>
      <c r="L139" s="255">
        <v>140</v>
      </c>
      <c r="M139" s="878">
        <v>288</v>
      </c>
      <c r="N139" s="255">
        <v>163</v>
      </c>
      <c r="O139" s="879">
        <v>500</v>
      </c>
      <c r="P139" s="255">
        <v>128</v>
      </c>
      <c r="Q139" s="878">
        <v>1060</v>
      </c>
      <c r="R139" s="255">
        <v>136</v>
      </c>
      <c r="S139" s="942">
        <v>465</v>
      </c>
      <c r="T139" s="255">
        <v>151</v>
      </c>
    </row>
    <row r="140" spans="1:20" x14ac:dyDescent="0.25">
      <c r="A140" s="257">
        <v>135</v>
      </c>
      <c r="B140" s="256" t="s">
        <v>643</v>
      </c>
      <c r="C140" s="879">
        <v>2039</v>
      </c>
      <c r="D140" s="941">
        <v>135</v>
      </c>
      <c r="E140" s="942">
        <v>5942</v>
      </c>
      <c r="F140" s="255">
        <v>101</v>
      </c>
      <c r="G140" s="942">
        <v>2953</v>
      </c>
      <c r="H140" s="255">
        <v>132</v>
      </c>
      <c r="I140" s="879">
        <v>1136</v>
      </c>
      <c r="J140" s="255">
        <v>138</v>
      </c>
      <c r="K140" s="878">
        <v>286</v>
      </c>
      <c r="L140" s="255">
        <v>138</v>
      </c>
      <c r="M140" s="878">
        <v>337</v>
      </c>
      <c r="N140" s="255">
        <v>162</v>
      </c>
      <c r="O140" s="879">
        <v>903</v>
      </c>
      <c r="P140" s="255">
        <v>106</v>
      </c>
      <c r="Q140" s="878">
        <v>5656</v>
      </c>
      <c r="R140" s="255">
        <v>78</v>
      </c>
      <c r="S140" s="942">
        <v>2616</v>
      </c>
      <c r="T140" s="255">
        <v>97</v>
      </c>
    </row>
    <row r="141" spans="1:20" x14ac:dyDescent="0.25">
      <c r="A141" s="257">
        <v>136</v>
      </c>
      <c r="B141" s="256" t="s">
        <v>796</v>
      </c>
      <c r="C141" s="879">
        <v>2029</v>
      </c>
      <c r="D141" s="941">
        <v>136</v>
      </c>
      <c r="E141" s="942">
        <v>1543</v>
      </c>
      <c r="F141" s="255">
        <v>139</v>
      </c>
      <c r="G141" s="942">
        <v>2337</v>
      </c>
      <c r="H141" s="255">
        <v>140</v>
      </c>
      <c r="I141" s="879">
        <v>1733</v>
      </c>
      <c r="J141" s="255">
        <v>123</v>
      </c>
      <c r="K141" s="878">
        <v>919</v>
      </c>
      <c r="L141" s="255">
        <v>115</v>
      </c>
      <c r="M141" s="878">
        <v>2215</v>
      </c>
      <c r="N141" s="255">
        <v>120</v>
      </c>
      <c r="O141" s="879">
        <v>296</v>
      </c>
      <c r="P141" s="255">
        <v>142</v>
      </c>
      <c r="Q141" s="878">
        <v>624</v>
      </c>
      <c r="R141" s="255">
        <v>146</v>
      </c>
      <c r="S141" s="942">
        <v>122</v>
      </c>
      <c r="T141" s="255">
        <v>166</v>
      </c>
    </row>
    <row r="142" spans="1:20" x14ac:dyDescent="0.25">
      <c r="A142" s="257">
        <v>137</v>
      </c>
      <c r="B142" s="256" t="s">
        <v>638</v>
      </c>
      <c r="C142" s="879">
        <v>1966</v>
      </c>
      <c r="D142" s="941">
        <v>137</v>
      </c>
      <c r="E142" s="942">
        <v>3218</v>
      </c>
      <c r="F142" s="255">
        <v>116</v>
      </c>
      <c r="G142" s="942">
        <v>1175</v>
      </c>
      <c r="H142" s="255">
        <v>153</v>
      </c>
      <c r="I142" s="879">
        <v>524</v>
      </c>
      <c r="J142" s="255">
        <v>152</v>
      </c>
      <c r="K142" s="878">
        <v>210</v>
      </c>
      <c r="L142" s="255">
        <v>141</v>
      </c>
      <c r="M142" s="878">
        <v>147</v>
      </c>
      <c r="N142" s="255">
        <v>170</v>
      </c>
      <c r="O142" s="879">
        <v>1442</v>
      </c>
      <c r="P142" s="255">
        <v>97</v>
      </c>
      <c r="Q142" s="878">
        <v>3008</v>
      </c>
      <c r="R142" s="255">
        <v>100</v>
      </c>
      <c r="S142" s="942">
        <v>1028</v>
      </c>
      <c r="T142" s="255">
        <v>133</v>
      </c>
    </row>
    <row r="143" spans="1:20" x14ac:dyDescent="0.25">
      <c r="A143" s="257">
        <v>138</v>
      </c>
      <c r="B143" s="256" t="s">
        <v>704</v>
      </c>
      <c r="C143" s="879">
        <v>1800</v>
      </c>
      <c r="D143" s="941">
        <v>138</v>
      </c>
      <c r="E143" s="942">
        <v>1797</v>
      </c>
      <c r="F143" s="255">
        <v>132</v>
      </c>
      <c r="G143" s="942">
        <v>1419</v>
      </c>
      <c r="H143" s="255">
        <v>152</v>
      </c>
      <c r="I143" s="879">
        <v>1347</v>
      </c>
      <c r="J143" s="255">
        <v>134</v>
      </c>
      <c r="K143" s="878">
        <v>487</v>
      </c>
      <c r="L143" s="255">
        <v>133</v>
      </c>
      <c r="M143" s="878">
        <v>944</v>
      </c>
      <c r="N143" s="255">
        <v>146</v>
      </c>
      <c r="O143" s="879">
        <v>453</v>
      </c>
      <c r="P143" s="255">
        <v>132</v>
      </c>
      <c r="Q143" s="878">
        <v>1310</v>
      </c>
      <c r="R143" s="255">
        <v>129</v>
      </c>
      <c r="S143" s="942">
        <v>475</v>
      </c>
      <c r="T143" s="255">
        <v>150</v>
      </c>
    </row>
    <row r="144" spans="1:20" x14ac:dyDescent="0.25">
      <c r="A144" s="257">
        <v>139</v>
      </c>
      <c r="B144" s="256" t="s">
        <v>632</v>
      </c>
      <c r="C144" s="879">
        <v>1710</v>
      </c>
      <c r="D144" s="941">
        <v>139</v>
      </c>
      <c r="E144" s="942">
        <v>3983</v>
      </c>
      <c r="F144" s="255">
        <v>109</v>
      </c>
      <c r="G144" s="942">
        <v>3820</v>
      </c>
      <c r="H144" s="255">
        <v>124</v>
      </c>
      <c r="I144" s="879">
        <v>1649</v>
      </c>
      <c r="J144" s="255">
        <v>125</v>
      </c>
      <c r="K144" s="878">
        <v>825</v>
      </c>
      <c r="L144" s="255">
        <v>118</v>
      </c>
      <c r="M144" s="878">
        <v>1949</v>
      </c>
      <c r="N144" s="255">
        <v>125</v>
      </c>
      <c r="O144" s="879">
        <v>61</v>
      </c>
      <c r="P144" s="255">
        <v>158</v>
      </c>
      <c r="Q144" s="878">
        <v>3158</v>
      </c>
      <c r="R144" s="255">
        <v>98</v>
      </c>
      <c r="S144" s="942">
        <v>1871</v>
      </c>
      <c r="T144" s="255">
        <v>110</v>
      </c>
    </row>
    <row r="145" spans="1:20" x14ac:dyDescent="0.25">
      <c r="A145" s="257">
        <v>140</v>
      </c>
      <c r="B145" s="256" t="s">
        <v>790</v>
      </c>
      <c r="C145" s="879">
        <v>1624</v>
      </c>
      <c r="D145" s="941">
        <v>140</v>
      </c>
      <c r="E145" s="942">
        <v>2064</v>
      </c>
      <c r="F145" s="255">
        <v>127</v>
      </c>
      <c r="G145" s="942">
        <v>2568</v>
      </c>
      <c r="H145" s="255">
        <v>137</v>
      </c>
      <c r="I145" s="879">
        <v>1465</v>
      </c>
      <c r="J145" s="255">
        <v>132</v>
      </c>
      <c r="K145" s="878">
        <v>674</v>
      </c>
      <c r="L145" s="255">
        <v>126</v>
      </c>
      <c r="M145" s="878">
        <v>1572</v>
      </c>
      <c r="N145" s="255">
        <v>132</v>
      </c>
      <c r="O145" s="879">
        <v>159</v>
      </c>
      <c r="P145" s="255">
        <v>149</v>
      </c>
      <c r="Q145" s="878">
        <v>1390</v>
      </c>
      <c r="R145" s="255">
        <v>125</v>
      </c>
      <c r="S145" s="942">
        <v>996</v>
      </c>
      <c r="T145" s="255">
        <v>135</v>
      </c>
    </row>
    <row r="146" spans="1:20" x14ac:dyDescent="0.25">
      <c r="A146" s="257">
        <v>141</v>
      </c>
      <c r="B146" s="256" t="s">
        <v>742</v>
      </c>
      <c r="C146" s="879">
        <v>1619</v>
      </c>
      <c r="D146" s="941">
        <v>141</v>
      </c>
      <c r="E146" s="942">
        <v>5962</v>
      </c>
      <c r="F146" s="255">
        <v>100</v>
      </c>
      <c r="G146" s="942">
        <v>2725</v>
      </c>
      <c r="H146" s="255">
        <v>135</v>
      </c>
      <c r="I146" s="879">
        <v>644</v>
      </c>
      <c r="J146" s="255">
        <v>147</v>
      </c>
      <c r="K146" s="878">
        <v>182</v>
      </c>
      <c r="L146" s="255">
        <v>144</v>
      </c>
      <c r="M146" s="878">
        <v>698</v>
      </c>
      <c r="N146" s="255">
        <v>152</v>
      </c>
      <c r="O146" s="879">
        <v>975</v>
      </c>
      <c r="P146" s="255">
        <v>105</v>
      </c>
      <c r="Q146" s="878">
        <v>5780</v>
      </c>
      <c r="R146" s="255">
        <v>76</v>
      </c>
      <c r="S146" s="942">
        <v>2027</v>
      </c>
      <c r="T146" s="255">
        <v>106</v>
      </c>
    </row>
    <row r="147" spans="1:20" x14ac:dyDescent="0.25">
      <c r="A147" s="257">
        <v>142</v>
      </c>
      <c r="B147" s="256" t="s">
        <v>814</v>
      </c>
      <c r="C147" s="879">
        <v>1492</v>
      </c>
      <c r="D147" s="941">
        <v>142</v>
      </c>
      <c r="E147" s="943">
        <v>0</v>
      </c>
      <c r="F147" s="255">
        <v>153</v>
      </c>
      <c r="G147" s="942">
        <v>921</v>
      </c>
      <c r="H147" s="255">
        <v>156</v>
      </c>
      <c r="I147" s="879">
        <v>1194</v>
      </c>
      <c r="J147" s="255">
        <v>137</v>
      </c>
      <c r="K147" s="878">
        <v>0</v>
      </c>
      <c r="L147" s="255">
        <v>153</v>
      </c>
      <c r="M147" s="878">
        <v>834</v>
      </c>
      <c r="N147" s="255">
        <v>148</v>
      </c>
      <c r="O147" s="879">
        <v>298</v>
      </c>
      <c r="P147" s="255">
        <v>141</v>
      </c>
      <c r="Q147" s="878">
        <v>0</v>
      </c>
      <c r="R147" s="255">
        <v>153</v>
      </c>
      <c r="S147" s="942">
        <v>87</v>
      </c>
      <c r="T147" s="255">
        <v>171</v>
      </c>
    </row>
    <row r="148" spans="1:20" x14ac:dyDescent="0.25">
      <c r="A148" s="257">
        <v>143</v>
      </c>
      <c r="B148" s="256" t="s">
        <v>703</v>
      </c>
      <c r="C148" s="879">
        <v>1458</v>
      </c>
      <c r="D148" s="941">
        <v>143</v>
      </c>
      <c r="E148" s="942">
        <v>3970</v>
      </c>
      <c r="F148" s="255">
        <v>110</v>
      </c>
      <c r="G148" s="942">
        <v>2334</v>
      </c>
      <c r="H148" s="255">
        <v>141</v>
      </c>
      <c r="I148" s="879">
        <v>1063</v>
      </c>
      <c r="J148" s="255">
        <v>140</v>
      </c>
      <c r="K148" s="878">
        <v>2846</v>
      </c>
      <c r="L148" s="255">
        <v>89</v>
      </c>
      <c r="M148" s="878">
        <v>1752</v>
      </c>
      <c r="N148" s="255">
        <v>130</v>
      </c>
      <c r="O148" s="879">
        <v>395</v>
      </c>
      <c r="P148" s="255">
        <v>135</v>
      </c>
      <c r="Q148" s="878">
        <v>1124</v>
      </c>
      <c r="R148" s="255">
        <v>134</v>
      </c>
      <c r="S148" s="942">
        <v>582</v>
      </c>
      <c r="T148" s="255">
        <v>146</v>
      </c>
    </row>
    <row r="149" spans="1:20" x14ac:dyDescent="0.25">
      <c r="A149" s="257">
        <v>144</v>
      </c>
      <c r="B149" s="256" t="s">
        <v>717</v>
      </c>
      <c r="C149" s="879">
        <v>1267</v>
      </c>
      <c r="D149" s="941">
        <v>144</v>
      </c>
      <c r="E149" s="942">
        <v>1859</v>
      </c>
      <c r="F149" s="255">
        <v>130</v>
      </c>
      <c r="G149" s="942">
        <v>999</v>
      </c>
      <c r="H149" s="255">
        <v>155</v>
      </c>
      <c r="I149" s="879">
        <v>527</v>
      </c>
      <c r="J149" s="255">
        <v>151</v>
      </c>
      <c r="K149" s="878">
        <v>367</v>
      </c>
      <c r="L149" s="255">
        <v>135</v>
      </c>
      <c r="M149" s="878">
        <v>485</v>
      </c>
      <c r="N149" s="255">
        <v>157</v>
      </c>
      <c r="O149" s="879">
        <v>740</v>
      </c>
      <c r="P149" s="255">
        <v>112</v>
      </c>
      <c r="Q149" s="878">
        <v>1492</v>
      </c>
      <c r="R149" s="255">
        <v>122</v>
      </c>
      <c r="S149" s="942">
        <v>514</v>
      </c>
      <c r="T149" s="255">
        <v>148</v>
      </c>
    </row>
    <row r="150" spans="1:20" x14ac:dyDescent="0.25">
      <c r="A150" s="257">
        <v>145</v>
      </c>
      <c r="B150" s="256" t="s">
        <v>634</v>
      </c>
      <c r="C150" s="879">
        <v>1249</v>
      </c>
      <c r="D150" s="941">
        <v>145</v>
      </c>
      <c r="E150" s="942">
        <v>2074</v>
      </c>
      <c r="F150" s="255">
        <v>126</v>
      </c>
      <c r="G150" s="942">
        <v>2170</v>
      </c>
      <c r="H150" s="255">
        <v>144</v>
      </c>
      <c r="I150" s="879">
        <v>1039</v>
      </c>
      <c r="J150" s="255">
        <v>141</v>
      </c>
      <c r="K150" s="878">
        <v>1081</v>
      </c>
      <c r="L150" s="255">
        <v>108</v>
      </c>
      <c r="M150" s="878">
        <v>1567</v>
      </c>
      <c r="N150" s="255">
        <v>133</v>
      </c>
      <c r="O150" s="879">
        <v>210</v>
      </c>
      <c r="P150" s="255">
        <v>147</v>
      </c>
      <c r="Q150" s="878">
        <v>993</v>
      </c>
      <c r="R150" s="255">
        <v>138</v>
      </c>
      <c r="S150" s="942">
        <v>603</v>
      </c>
      <c r="T150" s="255">
        <v>145</v>
      </c>
    </row>
    <row r="151" spans="1:20" x14ac:dyDescent="0.25">
      <c r="A151" s="257">
        <v>146</v>
      </c>
      <c r="B151" s="256" t="s">
        <v>744</v>
      </c>
      <c r="C151" s="879">
        <v>1122</v>
      </c>
      <c r="D151" s="941">
        <v>146</v>
      </c>
      <c r="E151" s="943">
        <v>0</v>
      </c>
      <c r="F151" s="255">
        <v>153</v>
      </c>
      <c r="G151" s="942">
        <v>2205</v>
      </c>
      <c r="H151" s="255">
        <v>143</v>
      </c>
      <c r="I151" s="879">
        <v>967</v>
      </c>
      <c r="J151" s="255">
        <v>142</v>
      </c>
      <c r="K151" s="878">
        <v>0</v>
      </c>
      <c r="L151" s="255">
        <v>153</v>
      </c>
      <c r="M151" s="878">
        <v>1419</v>
      </c>
      <c r="N151" s="255">
        <v>137</v>
      </c>
      <c r="O151" s="879">
        <v>155</v>
      </c>
      <c r="P151" s="255">
        <v>150</v>
      </c>
      <c r="Q151" s="878">
        <v>0</v>
      </c>
      <c r="R151" s="255">
        <v>153</v>
      </c>
      <c r="S151" s="942">
        <v>786</v>
      </c>
      <c r="T151" s="255">
        <v>140</v>
      </c>
    </row>
    <row r="152" spans="1:20" x14ac:dyDescent="0.25">
      <c r="A152" s="257">
        <v>147</v>
      </c>
      <c r="B152" s="256" t="s">
        <v>724</v>
      </c>
      <c r="C152" s="879">
        <v>1003</v>
      </c>
      <c r="D152" s="941">
        <v>147</v>
      </c>
      <c r="E152" s="942">
        <v>688</v>
      </c>
      <c r="F152" s="255">
        <v>150</v>
      </c>
      <c r="G152" s="942">
        <v>699</v>
      </c>
      <c r="H152" s="255">
        <v>165</v>
      </c>
      <c r="I152" s="879">
        <v>798</v>
      </c>
      <c r="J152" s="255">
        <v>144</v>
      </c>
      <c r="K152" s="878">
        <v>232</v>
      </c>
      <c r="L152" s="255">
        <v>139</v>
      </c>
      <c r="M152" s="878">
        <v>446</v>
      </c>
      <c r="N152" s="255">
        <v>159</v>
      </c>
      <c r="O152" s="879">
        <v>205</v>
      </c>
      <c r="P152" s="255">
        <v>148</v>
      </c>
      <c r="Q152" s="878">
        <v>456</v>
      </c>
      <c r="R152" s="255">
        <v>152</v>
      </c>
      <c r="S152" s="942">
        <v>253</v>
      </c>
      <c r="T152" s="255">
        <v>163</v>
      </c>
    </row>
    <row r="153" spans="1:20" x14ac:dyDescent="0.25">
      <c r="A153" s="257">
        <v>148</v>
      </c>
      <c r="B153" s="256" t="s">
        <v>626</v>
      </c>
      <c r="C153" s="879">
        <v>963</v>
      </c>
      <c r="D153" s="941">
        <v>148</v>
      </c>
      <c r="E153" s="942">
        <v>1555</v>
      </c>
      <c r="F153" s="255">
        <v>138</v>
      </c>
      <c r="G153" s="942">
        <v>250</v>
      </c>
      <c r="H153" s="255">
        <v>172</v>
      </c>
      <c r="I153" s="879">
        <v>550</v>
      </c>
      <c r="J153" s="255">
        <v>149</v>
      </c>
      <c r="K153" s="878">
        <v>499</v>
      </c>
      <c r="L153" s="255">
        <v>132</v>
      </c>
      <c r="M153" s="878">
        <v>157</v>
      </c>
      <c r="N153" s="255">
        <v>169</v>
      </c>
      <c r="O153" s="879">
        <v>413</v>
      </c>
      <c r="P153" s="255">
        <v>133</v>
      </c>
      <c r="Q153" s="878">
        <v>1056</v>
      </c>
      <c r="R153" s="255">
        <v>137</v>
      </c>
      <c r="S153" s="942">
        <v>93</v>
      </c>
      <c r="T153" s="255">
        <v>170</v>
      </c>
    </row>
    <row r="154" spans="1:20" x14ac:dyDescent="0.25">
      <c r="A154" s="257">
        <v>149</v>
      </c>
      <c r="B154" s="256" t="s">
        <v>652</v>
      </c>
      <c r="C154" s="879">
        <v>948</v>
      </c>
      <c r="D154" s="941">
        <v>149</v>
      </c>
      <c r="E154" s="942">
        <v>1434</v>
      </c>
      <c r="F154" s="255">
        <v>141</v>
      </c>
      <c r="G154" s="942">
        <v>1531</v>
      </c>
      <c r="H154" s="255">
        <v>150</v>
      </c>
      <c r="I154" s="879">
        <v>697</v>
      </c>
      <c r="J154" s="255">
        <v>146</v>
      </c>
      <c r="K154" s="878">
        <v>94</v>
      </c>
      <c r="L154" s="255">
        <v>150</v>
      </c>
      <c r="M154" s="878">
        <v>827</v>
      </c>
      <c r="N154" s="255">
        <v>149</v>
      </c>
      <c r="O154" s="879">
        <v>251</v>
      </c>
      <c r="P154" s="255">
        <v>146</v>
      </c>
      <c r="Q154" s="878">
        <v>1340</v>
      </c>
      <c r="R154" s="255">
        <v>126</v>
      </c>
      <c r="S154" s="942">
        <v>704</v>
      </c>
      <c r="T154" s="255">
        <v>141</v>
      </c>
    </row>
    <row r="155" spans="1:20" x14ac:dyDescent="0.25">
      <c r="A155" s="257">
        <v>150</v>
      </c>
      <c r="B155" s="256" t="s">
        <v>722</v>
      </c>
      <c r="C155" s="879">
        <v>911</v>
      </c>
      <c r="D155" s="941">
        <v>150</v>
      </c>
      <c r="E155" s="942">
        <v>1124</v>
      </c>
      <c r="F155" s="255">
        <v>146</v>
      </c>
      <c r="G155" s="942">
        <v>500</v>
      </c>
      <c r="H155" s="255">
        <v>171</v>
      </c>
      <c r="I155" s="879">
        <v>570</v>
      </c>
      <c r="J155" s="255">
        <v>148</v>
      </c>
      <c r="K155" s="878">
        <v>189</v>
      </c>
      <c r="L155" s="255">
        <v>143</v>
      </c>
      <c r="M155" s="878">
        <v>274</v>
      </c>
      <c r="N155" s="255">
        <v>165</v>
      </c>
      <c r="O155" s="879">
        <v>341</v>
      </c>
      <c r="P155" s="255">
        <v>139</v>
      </c>
      <c r="Q155" s="878">
        <v>935</v>
      </c>
      <c r="R155" s="255">
        <v>140</v>
      </c>
      <c r="S155" s="942">
        <v>226</v>
      </c>
      <c r="T155" s="255">
        <v>164</v>
      </c>
    </row>
    <row r="156" spans="1:20" x14ac:dyDescent="0.25">
      <c r="A156" s="257">
        <v>151</v>
      </c>
      <c r="B156" s="256" t="s">
        <v>628</v>
      </c>
      <c r="C156" s="879">
        <v>864</v>
      </c>
      <c r="D156" s="941">
        <v>151</v>
      </c>
      <c r="E156" s="943">
        <v>0</v>
      </c>
      <c r="F156" s="255">
        <v>153</v>
      </c>
      <c r="G156" s="942">
        <v>2526</v>
      </c>
      <c r="H156" s="255">
        <v>138</v>
      </c>
      <c r="I156" s="879">
        <v>457</v>
      </c>
      <c r="J156" s="255">
        <v>153</v>
      </c>
      <c r="K156" s="878">
        <v>0</v>
      </c>
      <c r="L156" s="255">
        <v>153</v>
      </c>
      <c r="M156" s="878">
        <v>1203</v>
      </c>
      <c r="N156" s="255">
        <v>142</v>
      </c>
      <c r="O156" s="879">
        <v>407</v>
      </c>
      <c r="P156" s="255">
        <v>134</v>
      </c>
      <c r="Q156" s="878">
        <v>0</v>
      </c>
      <c r="R156" s="255">
        <v>153</v>
      </c>
      <c r="S156" s="942">
        <v>1323</v>
      </c>
      <c r="T156" s="255">
        <v>123</v>
      </c>
    </row>
    <row r="157" spans="1:20" x14ac:dyDescent="0.25">
      <c r="A157" s="257">
        <v>152</v>
      </c>
      <c r="B157" s="256" t="s">
        <v>663</v>
      </c>
      <c r="C157" s="879">
        <v>814</v>
      </c>
      <c r="D157" s="941">
        <v>152</v>
      </c>
      <c r="E157" s="942">
        <v>1952</v>
      </c>
      <c r="F157" s="255">
        <v>128</v>
      </c>
      <c r="G157" s="942">
        <v>797</v>
      </c>
      <c r="H157" s="255">
        <v>162</v>
      </c>
      <c r="I157" s="879">
        <v>322</v>
      </c>
      <c r="J157" s="255">
        <v>156</v>
      </c>
      <c r="K157" s="878">
        <v>111</v>
      </c>
      <c r="L157" s="255">
        <v>148</v>
      </c>
      <c r="M157" s="878">
        <v>133</v>
      </c>
      <c r="N157" s="255">
        <v>171</v>
      </c>
      <c r="O157" s="879">
        <v>492</v>
      </c>
      <c r="P157" s="255">
        <v>129</v>
      </c>
      <c r="Q157" s="878">
        <v>1841</v>
      </c>
      <c r="R157" s="255">
        <v>112</v>
      </c>
      <c r="S157" s="942">
        <v>664</v>
      </c>
      <c r="T157" s="255">
        <v>143</v>
      </c>
    </row>
    <row r="158" spans="1:20" x14ac:dyDescent="0.25">
      <c r="A158" s="257">
        <v>153</v>
      </c>
      <c r="B158" s="256" t="s">
        <v>749</v>
      </c>
      <c r="C158" s="879">
        <v>801</v>
      </c>
      <c r="D158" s="941">
        <v>153</v>
      </c>
      <c r="E158" s="942">
        <v>2369</v>
      </c>
      <c r="F158" s="255">
        <v>124</v>
      </c>
      <c r="G158" s="942">
        <v>1573</v>
      </c>
      <c r="H158" s="255">
        <v>149</v>
      </c>
      <c r="I158" s="879">
        <v>442</v>
      </c>
      <c r="J158" s="255">
        <v>155</v>
      </c>
      <c r="K158" s="878">
        <v>734</v>
      </c>
      <c r="L158" s="255">
        <v>125</v>
      </c>
      <c r="M158" s="878">
        <v>734</v>
      </c>
      <c r="N158" s="255">
        <v>151</v>
      </c>
      <c r="O158" s="879">
        <v>359</v>
      </c>
      <c r="P158" s="255">
        <v>138</v>
      </c>
      <c r="Q158" s="878">
        <v>1635</v>
      </c>
      <c r="R158" s="255">
        <v>116</v>
      </c>
      <c r="S158" s="942">
        <v>839</v>
      </c>
      <c r="T158" s="255">
        <v>139</v>
      </c>
    </row>
    <row r="159" spans="1:20" x14ac:dyDescent="0.25">
      <c r="A159" s="257">
        <v>154</v>
      </c>
      <c r="B159" s="256" t="s">
        <v>572</v>
      </c>
      <c r="C159" s="879">
        <v>753</v>
      </c>
      <c r="D159" s="941">
        <v>154</v>
      </c>
      <c r="E159" s="942">
        <v>5540</v>
      </c>
      <c r="F159" s="255">
        <v>102</v>
      </c>
      <c r="G159" s="942">
        <v>1488</v>
      </c>
      <c r="H159" s="255">
        <v>151</v>
      </c>
      <c r="I159" s="879">
        <v>743</v>
      </c>
      <c r="J159" s="255">
        <v>145</v>
      </c>
      <c r="K159" s="878">
        <v>3979</v>
      </c>
      <c r="L159" s="255">
        <v>83</v>
      </c>
      <c r="M159" s="878">
        <v>995</v>
      </c>
      <c r="N159" s="255">
        <v>145</v>
      </c>
      <c r="O159" s="879">
        <v>10</v>
      </c>
      <c r="P159" s="255">
        <v>162</v>
      </c>
      <c r="Q159" s="878">
        <v>1561</v>
      </c>
      <c r="R159" s="255">
        <v>121</v>
      </c>
      <c r="S159" s="942">
        <v>493</v>
      </c>
      <c r="T159" s="255">
        <v>149</v>
      </c>
    </row>
    <row r="160" spans="1:20" x14ac:dyDescent="0.25">
      <c r="A160" s="257">
        <v>155</v>
      </c>
      <c r="B160" s="256" t="s">
        <v>715</v>
      </c>
      <c r="C160" s="879">
        <v>678</v>
      </c>
      <c r="D160" s="941">
        <v>155</v>
      </c>
      <c r="E160" s="943">
        <v>0</v>
      </c>
      <c r="F160" s="255">
        <v>153</v>
      </c>
      <c r="G160" s="942">
        <v>0</v>
      </c>
      <c r="H160" s="255">
        <v>175</v>
      </c>
      <c r="I160" s="879">
        <v>534</v>
      </c>
      <c r="J160" s="255">
        <v>150</v>
      </c>
      <c r="K160" s="878">
        <v>0</v>
      </c>
      <c r="L160" s="255">
        <v>153</v>
      </c>
      <c r="M160" s="878">
        <v>0</v>
      </c>
      <c r="N160" s="255">
        <v>175</v>
      </c>
      <c r="O160" s="879">
        <v>144</v>
      </c>
      <c r="P160" s="255">
        <v>152</v>
      </c>
      <c r="Q160" s="878">
        <v>0</v>
      </c>
      <c r="R160" s="255">
        <v>153</v>
      </c>
      <c r="S160" s="942">
        <v>0</v>
      </c>
      <c r="T160" s="255">
        <v>175</v>
      </c>
    </row>
    <row r="161" spans="1:20" x14ac:dyDescent="0.25">
      <c r="A161" s="257">
        <v>156</v>
      </c>
      <c r="B161" s="256" t="s">
        <v>668</v>
      </c>
      <c r="C161" s="879">
        <v>576</v>
      </c>
      <c r="D161" s="941">
        <v>156</v>
      </c>
      <c r="E161" s="942">
        <v>1577</v>
      </c>
      <c r="F161" s="255">
        <v>137</v>
      </c>
      <c r="G161" s="942">
        <v>2222</v>
      </c>
      <c r="H161" s="255">
        <v>142</v>
      </c>
      <c r="I161" s="879">
        <v>291</v>
      </c>
      <c r="J161" s="255">
        <v>159</v>
      </c>
      <c r="K161" s="878">
        <v>321</v>
      </c>
      <c r="L161" s="255">
        <v>137</v>
      </c>
      <c r="M161" s="878">
        <v>659</v>
      </c>
      <c r="N161" s="255">
        <v>154</v>
      </c>
      <c r="O161" s="879">
        <v>285</v>
      </c>
      <c r="P161" s="255">
        <v>144</v>
      </c>
      <c r="Q161" s="878">
        <v>1256</v>
      </c>
      <c r="R161" s="255">
        <v>131</v>
      </c>
      <c r="S161" s="942">
        <v>1563</v>
      </c>
      <c r="T161" s="255">
        <v>119</v>
      </c>
    </row>
    <row r="162" spans="1:20" x14ac:dyDescent="0.25">
      <c r="A162" s="257">
        <v>157</v>
      </c>
      <c r="B162" s="256" t="s">
        <v>779</v>
      </c>
      <c r="C162" s="879">
        <v>562</v>
      </c>
      <c r="D162" s="941">
        <v>157</v>
      </c>
      <c r="E162" s="942">
        <v>1666</v>
      </c>
      <c r="F162" s="255">
        <v>135</v>
      </c>
      <c r="G162" s="942">
        <v>1582</v>
      </c>
      <c r="H162" s="255">
        <v>148</v>
      </c>
      <c r="I162" s="879">
        <v>309</v>
      </c>
      <c r="J162" s="255">
        <v>158</v>
      </c>
      <c r="K162" s="878">
        <v>102</v>
      </c>
      <c r="L162" s="255">
        <v>149</v>
      </c>
      <c r="M162" s="878">
        <v>341</v>
      </c>
      <c r="N162" s="255">
        <v>161</v>
      </c>
      <c r="O162" s="879">
        <v>253</v>
      </c>
      <c r="P162" s="255">
        <v>145</v>
      </c>
      <c r="Q162" s="878">
        <v>1564</v>
      </c>
      <c r="R162" s="255">
        <v>120</v>
      </c>
      <c r="S162" s="942">
        <v>1241</v>
      </c>
      <c r="T162" s="255">
        <v>125</v>
      </c>
    </row>
    <row r="163" spans="1:20" x14ac:dyDescent="0.25">
      <c r="A163" s="257">
        <v>158</v>
      </c>
      <c r="B163" s="256" t="s">
        <v>772</v>
      </c>
      <c r="C163" s="879">
        <v>517</v>
      </c>
      <c r="D163" s="941">
        <v>158</v>
      </c>
      <c r="E163" s="942">
        <v>3502</v>
      </c>
      <c r="F163" s="255">
        <v>113</v>
      </c>
      <c r="G163" s="942">
        <v>2760</v>
      </c>
      <c r="H163" s="255">
        <v>134</v>
      </c>
      <c r="I163" s="879">
        <v>457</v>
      </c>
      <c r="J163" s="255">
        <v>153</v>
      </c>
      <c r="K163" s="878">
        <v>791</v>
      </c>
      <c r="L163" s="255">
        <v>122</v>
      </c>
      <c r="M163" s="878">
        <v>1717</v>
      </c>
      <c r="N163" s="255">
        <v>131</v>
      </c>
      <c r="O163" s="879">
        <v>60</v>
      </c>
      <c r="P163" s="255">
        <v>159</v>
      </c>
      <c r="Q163" s="878">
        <v>2711</v>
      </c>
      <c r="R163" s="255">
        <v>101</v>
      </c>
      <c r="S163" s="942">
        <v>1043</v>
      </c>
      <c r="T163" s="255">
        <v>132</v>
      </c>
    </row>
    <row r="164" spans="1:20" x14ac:dyDescent="0.25">
      <c r="A164" s="257">
        <v>159</v>
      </c>
      <c r="B164" s="256" t="s">
        <v>735</v>
      </c>
      <c r="C164" s="879">
        <v>381</v>
      </c>
      <c r="D164" s="941">
        <v>159</v>
      </c>
      <c r="E164" s="942">
        <v>653</v>
      </c>
      <c r="F164" s="255">
        <v>152</v>
      </c>
      <c r="G164" s="942">
        <v>135</v>
      </c>
      <c r="H164" s="255">
        <v>174</v>
      </c>
      <c r="I164" s="879">
        <v>284</v>
      </c>
      <c r="J164" s="255">
        <v>160</v>
      </c>
      <c r="K164" s="878">
        <v>86</v>
      </c>
      <c r="L164" s="255">
        <v>152</v>
      </c>
      <c r="M164" s="878">
        <v>111</v>
      </c>
      <c r="N164" s="255">
        <v>172</v>
      </c>
      <c r="O164" s="879">
        <v>97</v>
      </c>
      <c r="P164" s="255">
        <v>157</v>
      </c>
      <c r="Q164" s="878">
        <v>567</v>
      </c>
      <c r="R164" s="255">
        <v>148</v>
      </c>
      <c r="S164" s="942">
        <v>24</v>
      </c>
      <c r="T164" s="255">
        <v>173</v>
      </c>
    </row>
    <row r="165" spans="1:20" x14ac:dyDescent="0.25">
      <c r="A165" s="257">
        <v>160</v>
      </c>
      <c r="B165" s="256" t="s">
        <v>662</v>
      </c>
      <c r="C165" s="879">
        <v>376</v>
      </c>
      <c r="D165" s="941">
        <v>160</v>
      </c>
      <c r="E165" s="942">
        <v>2745</v>
      </c>
      <c r="F165" s="255">
        <v>120</v>
      </c>
      <c r="G165" s="942">
        <v>3240</v>
      </c>
      <c r="H165" s="255">
        <v>130</v>
      </c>
      <c r="I165" s="879">
        <v>233</v>
      </c>
      <c r="J165" s="255">
        <v>161</v>
      </c>
      <c r="K165" s="878">
        <v>170</v>
      </c>
      <c r="L165" s="255">
        <v>145</v>
      </c>
      <c r="M165" s="878">
        <v>1064</v>
      </c>
      <c r="N165" s="255">
        <v>144</v>
      </c>
      <c r="O165" s="879">
        <v>143</v>
      </c>
      <c r="P165" s="255">
        <v>153</v>
      </c>
      <c r="Q165" s="878">
        <v>2575</v>
      </c>
      <c r="R165" s="255">
        <v>105</v>
      </c>
      <c r="S165" s="942">
        <v>2176</v>
      </c>
      <c r="T165" s="255">
        <v>103</v>
      </c>
    </row>
    <row r="166" spans="1:20" x14ac:dyDescent="0.25">
      <c r="A166" s="257">
        <v>161</v>
      </c>
      <c r="B166" s="256" t="s">
        <v>700</v>
      </c>
      <c r="C166" s="879">
        <v>334</v>
      </c>
      <c r="D166" s="941">
        <v>161</v>
      </c>
      <c r="E166" s="943">
        <v>0</v>
      </c>
      <c r="F166" s="255">
        <v>153</v>
      </c>
      <c r="G166" s="942">
        <v>0</v>
      </c>
      <c r="H166" s="255">
        <v>175</v>
      </c>
      <c r="I166" s="879">
        <v>310</v>
      </c>
      <c r="J166" s="255">
        <v>157</v>
      </c>
      <c r="K166" s="878">
        <v>0</v>
      </c>
      <c r="L166" s="255">
        <v>153</v>
      </c>
      <c r="M166" s="878">
        <v>0</v>
      </c>
      <c r="N166" s="255">
        <v>175</v>
      </c>
      <c r="O166" s="879">
        <v>24</v>
      </c>
      <c r="P166" s="255">
        <v>161</v>
      </c>
      <c r="Q166" s="878">
        <v>0</v>
      </c>
      <c r="R166" s="255">
        <v>153</v>
      </c>
      <c r="S166" s="942">
        <v>0</v>
      </c>
      <c r="T166" s="255">
        <v>175</v>
      </c>
    </row>
    <row r="167" spans="1:20" x14ac:dyDescent="0.25">
      <c r="A167" s="257">
        <v>162</v>
      </c>
      <c r="B167" s="256" t="s">
        <v>644</v>
      </c>
      <c r="C167" s="879">
        <v>270</v>
      </c>
      <c r="D167" s="941">
        <v>162</v>
      </c>
      <c r="E167" s="942">
        <v>721</v>
      </c>
      <c r="F167" s="255">
        <v>149</v>
      </c>
      <c r="G167" s="942">
        <v>233</v>
      </c>
      <c r="H167" s="255">
        <v>173</v>
      </c>
      <c r="I167" s="879">
        <v>152</v>
      </c>
      <c r="J167" s="255">
        <v>162</v>
      </c>
      <c r="K167" s="878">
        <v>92</v>
      </c>
      <c r="L167" s="255">
        <v>151</v>
      </c>
      <c r="M167" s="878">
        <v>21</v>
      </c>
      <c r="N167" s="255">
        <v>174</v>
      </c>
      <c r="O167" s="879">
        <v>118</v>
      </c>
      <c r="P167" s="255">
        <v>156</v>
      </c>
      <c r="Q167" s="878">
        <v>629</v>
      </c>
      <c r="R167" s="255">
        <v>145</v>
      </c>
      <c r="S167" s="942">
        <v>212</v>
      </c>
      <c r="T167" s="255">
        <v>165</v>
      </c>
    </row>
    <row r="168" spans="1:20" x14ac:dyDescent="0.25">
      <c r="A168" s="257">
        <v>163</v>
      </c>
      <c r="B168" s="256" t="s">
        <v>625</v>
      </c>
      <c r="C168" s="886">
        <v>0</v>
      </c>
      <c r="D168" s="941">
        <v>163</v>
      </c>
      <c r="E168" s="942">
        <v>1047</v>
      </c>
      <c r="F168" s="255">
        <v>147</v>
      </c>
      <c r="G168" s="942">
        <v>1075</v>
      </c>
      <c r="H168" s="255">
        <v>154</v>
      </c>
      <c r="I168" s="886">
        <v>0</v>
      </c>
      <c r="J168" s="255">
        <v>163</v>
      </c>
      <c r="K168" s="885">
        <v>524</v>
      </c>
      <c r="L168" s="255">
        <v>130</v>
      </c>
      <c r="M168" s="878">
        <v>695</v>
      </c>
      <c r="N168" s="255">
        <v>153</v>
      </c>
      <c r="O168" s="879">
        <v>0</v>
      </c>
      <c r="P168" s="255">
        <v>163</v>
      </c>
      <c r="Q168" s="878">
        <v>523</v>
      </c>
      <c r="R168" s="255">
        <v>150</v>
      </c>
      <c r="S168" s="942">
        <v>380</v>
      </c>
      <c r="T168" s="255">
        <v>156</v>
      </c>
    </row>
    <row r="169" spans="1:20" x14ac:dyDescent="0.25">
      <c r="A169" s="257">
        <v>164</v>
      </c>
      <c r="B169" s="256" t="s">
        <v>630</v>
      </c>
      <c r="C169" s="886">
        <v>0</v>
      </c>
      <c r="D169" s="941">
        <v>163</v>
      </c>
      <c r="E169" s="942">
        <v>5414</v>
      </c>
      <c r="F169" s="255">
        <v>103</v>
      </c>
      <c r="G169" s="942">
        <v>4037</v>
      </c>
      <c r="H169" s="255">
        <v>122</v>
      </c>
      <c r="I169" s="886">
        <v>0</v>
      </c>
      <c r="J169" s="255">
        <v>163</v>
      </c>
      <c r="K169" s="885">
        <v>1370</v>
      </c>
      <c r="L169" s="255">
        <v>101</v>
      </c>
      <c r="M169" s="878">
        <v>2527</v>
      </c>
      <c r="N169" s="255">
        <v>116</v>
      </c>
      <c r="O169" s="879">
        <v>0</v>
      </c>
      <c r="P169" s="255">
        <v>163</v>
      </c>
      <c r="Q169" s="878">
        <v>4044</v>
      </c>
      <c r="R169" s="255">
        <v>92</v>
      </c>
      <c r="S169" s="942">
        <v>1510</v>
      </c>
      <c r="T169" s="255">
        <v>120</v>
      </c>
    </row>
    <row r="170" spans="1:20" x14ac:dyDescent="0.25">
      <c r="A170" s="257">
        <v>165</v>
      </c>
      <c r="B170" s="256" t="s">
        <v>645</v>
      </c>
      <c r="C170" s="886">
        <v>0</v>
      </c>
      <c r="D170" s="941">
        <v>163</v>
      </c>
      <c r="E170" s="942">
        <v>1321</v>
      </c>
      <c r="F170" s="255">
        <v>144</v>
      </c>
      <c r="G170" s="942">
        <v>880</v>
      </c>
      <c r="H170" s="255">
        <v>159</v>
      </c>
      <c r="I170" s="886">
        <v>0</v>
      </c>
      <c r="J170" s="255">
        <v>163</v>
      </c>
      <c r="K170" s="885">
        <v>135</v>
      </c>
      <c r="L170" s="255">
        <v>146</v>
      </c>
      <c r="M170" s="878">
        <v>209</v>
      </c>
      <c r="N170" s="255">
        <v>168</v>
      </c>
      <c r="O170" s="879">
        <v>0</v>
      </c>
      <c r="P170" s="255">
        <v>163</v>
      </c>
      <c r="Q170" s="878">
        <v>1186</v>
      </c>
      <c r="R170" s="255">
        <v>132</v>
      </c>
      <c r="S170" s="942">
        <v>671</v>
      </c>
      <c r="T170" s="255">
        <v>142</v>
      </c>
    </row>
    <row r="171" spans="1:20" x14ac:dyDescent="0.25">
      <c r="A171" s="257">
        <v>166</v>
      </c>
      <c r="B171" s="256" t="s">
        <v>648</v>
      </c>
      <c r="C171" s="886">
        <v>0</v>
      </c>
      <c r="D171" s="941">
        <v>163</v>
      </c>
      <c r="E171" s="943">
        <v>0</v>
      </c>
      <c r="F171" s="255">
        <v>153</v>
      </c>
      <c r="G171" s="942">
        <v>0</v>
      </c>
      <c r="H171" s="255">
        <v>175</v>
      </c>
      <c r="I171" s="886">
        <v>0</v>
      </c>
      <c r="J171" s="255">
        <v>163</v>
      </c>
      <c r="K171" s="885">
        <v>0</v>
      </c>
      <c r="L171" s="255">
        <v>153</v>
      </c>
      <c r="M171" s="878">
        <v>0</v>
      </c>
      <c r="N171" s="255">
        <v>175</v>
      </c>
      <c r="O171" s="879">
        <v>0</v>
      </c>
      <c r="P171" s="255">
        <v>163</v>
      </c>
      <c r="Q171" s="878">
        <v>0</v>
      </c>
      <c r="R171" s="255">
        <v>153</v>
      </c>
      <c r="S171" s="942">
        <v>0</v>
      </c>
      <c r="T171" s="255">
        <v>175</v>
      </c>
    </row>
    <row r="172" spans="1:20" x14ac:dyDescent="0.25">
      <c r="A172" s="257">
        <v>167</v>
      </c>
      <c r="B172" s="256" t="s">
        <v>649</v>
      </c>
      <c r="C172" s="886">
        <v>0</v>
      </c>
      <c r="D172" s="941">
        <v>163</v>
      </c>
      <c r="E172" s="943">
        <v>0</v>
      </c>
      <c r="F172" s="255">
        <v>153</v>
      </c>
      <c r="G172" s="942">
        <v>0</v>
      </c>
      <c r="H172" s="255">
        <v>175</v>
      </c>
      <c r="I172" s="886">
        <v>0</v>
      </c>
      <c r="J172" s="255">
        <v>163</v>
      </c>
      <c r="K172" s="885">
        <v>0</v>
      </c>
      <c r="L172" s="255">
        <v>153</v>
      </c>
      <c r="M172" s="878">
        <v>0</v>
      </c>
      <c r="N172" s="255">
        <v>175</v>
      </c>
      <c r="O172" s="879">
        <v>0</v>
      </c>
      <c r="P172" s="255">
        <v>163</v>
      </c>
      <c r="Q172" s="878">
        <v>0</v>
      </c>
      <c r="R172" s="255">
        <v>153</v>
      </c>
      <c r="S172" s="942">
        <v>0</v>
      </c>
      <c r="T172" s="255">
        <v>175</v>
      </c>
    </row>
    <row r="173" spans="1:20" x14ac:dyDescent="0.25">
      <c r="A173" s="257">
        <v>168</v>
      </c>
      <c r="B173" s="256" t="s">
        <v>577</v>
      </c>
      <c r="C173" s="886">
        <v>0</v>
      </c>
      <c r="D173" s="941">
        <v>163</v>
      </c>
      <c r="E173" s="943">
        <v>0</v>
      </c>
      <c r="F173" s="255">
        <v>153</v>
      </c>
      <c r="G173" s="942">
        <v>0</v>
      </c>
      <c r="H173" s="255">
        <v>175</v>
      </c>
      <c r="I173" s="886">
        <v>0</v>
      </c>
      <c r="J173" s="255">
        <v>163</v>
      </c>
      <c r="K173" s="885">
        <v>0</v>
      </c>
      <c r="L173" s="255">
        <v>153</v>
      </c>
      <c r="M173" s="878">
        <v>0</v>
      </c>
      <c r="N173" s="255">
        <v>175</v>
      </c>
      <c r="O173" s="879">
        <v>0</v>
      </c>
      <c r="P173" s="255">
        <v>163</v>
      </c>
      <c r="Q173" s="878">
        <v>0</v>
      </c>
      <c r="R173" s="255">
        <v>153</v>
      </c>
      <c r="S173" s="942">
        <v>0</v>
      </c>
      <c r="T173" s="255">
        <v>175</v>
      </c>
    </row>
    <row r="174" spans="1:20" x14ac:dyDescent="0.25">
      <c r="A174" s="257">
        <v>169</v>
      </c>
      <c r="B174" s="256" t="s">
        <v>657</v>
      </c>
      <c r="C174" s="886">
        <v>0</v>
      </c>
      <c r="D174" s="941">
        <v>163</v>
      </c>
      <c r="E174" s="943">
        <v>0</v>
      </c>
      <c r="F174" s="255">
        <v>153</v>
      </c>
      <c r="G174" s="942">
        <v>0</v>
      </c>
      <c r="H174" s="255">
        <v>175</v>
      </c>
      <c r="I174" s="886">
        <v>0</v>
      </c>
      <c r="J174" s="255">
        <v>163</v>
      </c>
      <c r="K174" s="885">
        <v>0</v>
      </c>
      <c r="L174" s="255">
        <v>153</v>
      </c>
      <c r="M174" s="878">
        <v>0</v>
      </c>
      <c r="N174" s="255">
        <v>175</v>
      </c>
      <c r="O174" s="879">
        <v>0</v>
      </c>
      <c r="P174" s="255">
        <v>163</v>
      </c>
      <c r="Q174" s="878">
        <v>0</v>
      </c>
      <c r="R174" s="255">
        <v>153</v>
      </c>
      <c r="S174" s="942">
        <v>0</v>
      </c>
      <c r="T174" s="255">
        <v>175</v>
      </c>
    </row>
    <row r="175" spans="1:20" x14ac:dyDescent="0.25">
      <c r="A175" s="257">
        <v>170</v>
      </c>
      <c r="B175" s="256" t="s">
        <v>578</v>
      </c>
      <c r="C175" s="886">
        <v>0</v>
      </c>
      <c r="D175" s="941">
        <v>163</v>
      </c>
      <c r="E175" s="943">
        <v>0</v>
      </c>
      <c r="F175" s="255">
        <v>153</v>
      </c>
      <c r="G175" s="942">
        <v>0</v>
      </c>
      <c r="H175" s="255">
        <v>175</v>
      </c>
      <c r="I175" s="886">
        <v>0</v>
      </c>
      <c r="J175" s="255">
        <v>163</v>
      </c>
      <c r="K175" s="885">
        <v>0</v>
      </c>
      <c r="L175" s="255">
        <v>153</v>
      </c>
      <c r="M175" s="878">
        <v>0</v>
      </c>
      <c r="N175" s="255">
        <v>175</v>
      </c>
      <c r="O175" s="879">
        <v>0</v>
      </c>
      <c r="P175" s="255">
        <v>163</v>
      </c>
      <c r="Q175" s="878">
        <v>0</v>
      </c>
      <c r="R175" s="255">
        <v>153</v>
      </c>
      <c r="S175" s="942">
        <v>0</v>
      </c>
      <c r="T175" s="255">
        <v>175</v>
      </c>
    </row>
    <row r="176" spans="1:20" x14ac:dyDescent="0.25">
      <c r="A176" s="257">
        <v>171</v>
      </c>
      <c r="B176" s="256" t="s">
        <v>666</v>
      </c>
      <c r="C176" s="886">
        <v>0</v>
      </c>
      <c r="D176" s="941">
        <v>163</v>
      </c>
      <c r="E176" s="943">
        <v>0</v>
      </c>
      <c r="F176" s="255">
        <v>153</v>
      </c>
      <c r="G176" s="942">
        <v>0</v>
      </c>
      <c r="H176" s="255">
        <v>175</v>
      </c>
      <c r="I176" s="886">
        <v>0</v>
      </c>
      <c r="J176" s="255">
        <v>163</v>
      </c>
      <c r="K176" s="885">
        <v>0</v>
      </c>
      <c r="L176" s="255">
        <v>153</v>
      </c>
      <c r="M176" s="878">
        <v>0</v>
      </c>
      <c r="N176" s="255">
        <v>175</v>
      </c>
      <c r="O176" s="879">
        <v>0</v>
      </c>
      <c r="P176" s="255">
        <v>163</v>
      </c>
      <c r="Q176" s="878">
        <v>0</v>
      </c>
      <c r="R176" s="255">
        <v>153</v>
      </c>
      <c r="S176" s="942">
        <v>0</v>
      </c>
      <c r="T176" s="255">
        <v>175</v>
      </c>
    </row>
    <row r="177" spans="1:20" x14ac:dyDescent="0.25">
      <c r="A177" s="257">
        <v>172</v>
      </c>
      <c r="B177" s="256" t="s">
        <v>667</v>
      </c>
      <c r="C177" s="886">
        <v>0</v>
      </c>
      <c r="D177" s="941">
        <v>163</v>
      </c>
      <c r="E177" s="943">
        <v>0</v>
      </c>
      <c r="F177" s="255">
        <v>153</v>
      </c>
      <c r="G177" s="942">
        <v>0</v>
      </c>
      <c r="H177" s="255">
        <v>175</v>
      </c>
      <c r="I177" s="886">
        <v>0</v>
      </c>
      <c r="J177" s="255">
        <v>163</v>
      </c>
      <c r="K177" s="885">
        <v>0</v>
      </c>
      <c r="L177" s="255">
        <v>153</v>
      </c>
      <c r="M177" s="878">
        <v>0</v>
      </c>
      <c r="N177" s="255">
        <v>175</v>
      </c>
      <c r="O177" s="879">
        <v>0</v>
      </c>
      <c r="P177" s="255">
        <v>163</v>
      </c>
      <c r="Q177" s="878">
        <v>0</v>
      </c>
      <c r="R177" s="255">
        <v>153</v>
      </c>
      <c r="S177" s="942">
        <v>0</v>
      </c>
      <c r="T177" s="255">
        <v>175</v>
      </c>
    </row>
    <row r="178" spans="1:20" x14ac:dyDescent="0.25">
      <c r="A178" s="257">
        <v>173</v>
      </c>
      <c r="B178" s="256" t="s">
        <v>580</v>
      </c>
      <c r="C178" s="886">
        <v>0</v>
      </c>
      <c r="D178" s="941">
        <v>163</v>
      </c>
      <c r="E178" s="943">
        <v>0</v>
      </c>
      <c r="F178" s="255">
        <v>153</v>
      </c>
      <c r="G178" s="942">
        <v>0</v>
      </c>
      <c r="H178" s="255">
        <v>175</v>
      </c>
      <c r="I178" s="886">
        <v>0</v>
      </c>
      <c r="J178" s="255">
        <v>163</v>
      </c>
      <c r="K178" s="885">
        <v>0</v>
      </c>
      <c r="L178" s="255">
        <v>153</v>
      </c>
      <c r="M178" s="878">
        <v>0</v>
      </c>
      <c r="N178" s="255">
        <v>175</v>
      </c>
      <c r="O178" s="879">
        <v>0</v>
      </c>
      <c r="P178" s="255">
        <v>163</v>
      </c>
      <c r="Q178" s="878">
        <v>0</v>
      </c>
      <c r="R178" s="255">
        <v>153</v>
      </c>
      <c r="S178" s="942">
        <v>0</v>
      </c>
      <c r="T178" s="255">
        <v>175</v>
      </c>
    </row>
    <row r="179" spans="1:20" x14ac:dyDescent="0.25">
      <c r="A179" s="257">
        <v>174</v>
      </c>
      <c r="B179" s="256" t="s">
        <v>581</v>
      </c>
      <c r="C179" s="886">
        <v>0</v>
      </c>
      <c r="D179" s="941">
        <v>163</v>
      </c>
      <c r="E179" s="942">
        <v>1842</v>
      </c>
      <c r="F179" s="255">
        <v>131</v>
      </c>
      <c r="G179" s="942">
        <v>0</v>
      </c>
      <c r="H179" s="255">
        <v>175</v>
      </c>
      <c r="I179" s="886">
        <v>0</v>
      </c>
      <c r="J179" s="255">
        <v>163</v>
      </c>
      <c r="K179" s="885">
        <v>756</v>
      </c>
      <c r="L179" s="255">
        <v>124</v>
      </c>
      <c r="M179" s="878">
        <v>0</v>
      </c>
      <c r="N179" s="255">
        <v>175</v>
      </c>
      <c r="O179" s="879">
        <v>0</v>
      </c>
      <c r="P179" s="255">
        <v>163</v>
      </c>
      <c r="Q179" s="878">
        <v>1086</v>
      </c>
      <c r="R179" s="255">
        <v>135</v>
      </c>
      <c r="S179" s="942">
        <v>0</v>
      </c>
      <c r="T179" s="255">
        <v>175</v>
      </c>
    </row>
    <row r="180" spans="1:20" x14ac:dyDescent="0.25">
      <c r="A180" s="257">
        <v>175</v>
      </c>
      <c r="B180" s="256" t="s">
        <v>680</v>
      </c>
      <c r="C180" s="886">
        <v>0</v>
      </c>
      <c r="D180" s="941">
        <v>163</v>
      </c>
      <c r="E180" s="943">
        <v>0</v>
      </c>
      <c r="F180" s="255">
        <v>153</v>
      </c>
      <c r="G180" s="942">
        <v>0</v>
      </c>
      <c r="H180" s="255">
        <v>175</v>
      </c>
      <c r="I180" s="886">
        <v>0</v>
      </c>
      <c r="J180" s="255">
        <v>163</v>
      </c>
      <c r="K180" s="885">
        <v>0</v>
      </c>
      <c r="L180" s="255">
        <v>153</v>
      </c>
      <c r="M180" s="878">
        <v>0</v>
      </c>
      <c r="N180" s="255">
        <v>175</v>
      </c>
      <c r="O180" s="879">
        <v>0</v>
      </c>
      <c r="P180" s="255">
        <v>163</v>
      </c>
      <c r="Q180" s="878">
        <v>0</v>
      </c>
      <c r="R180" s="255">
        <v>153</v>
      </c>
      <c r="S180" s="942">
        <v>0</v>
      </c>
      <c r="T180" s="255">
        <v>175</v>
      </c>
    </row>
    <row r="181" spans="1:20" x14ac:dyDescent="0.25">
      <c r="A181" s="257">
        <v>176</v>
      </c>
      <c r="B181" s="256" t="s">
        <v>683</v>
      </c>
      <c r="C181" s="886">
        <v>0</v>
      </c>
      <c r="D181" s="941">
        <v>163</v>
      </c>
      <c r="E181" s="942">
        <v>1771</v>
      </c>
      <c r="F181" s="255">
        <v>133</v>
      </c>
      <c r="G181" s="942">
        <v>2606</v>
      </c>
      <c r="H181" s="255">
        <v>136</v>
      </c>
      <c r="I181" s="886">
        <v>0</v>
      </c>
      <c r="J181" s="255">
        <v>163</v>
      </c>
      <c r="K181" s="885">
        <v>801</v>
      </c>
      <c r="L181" s="255">
        <v>121</v>
      </c>
      <c r="M181" s="878">
        <v>2239</v>
      </c>
      <c r="N181" s="255">
        <v>119</v>
      </c>
      <c r="O181" s="879">
        <v>0</v>
      </c>
      <c r="P181" s="255">
        <v>163</v>
      </c>
      <c r="Q181" s="878">
        <v>970</v>
      </c>
      <c r="R181" s="255">
        <v>139</v>
      </c>
      <c r="S181" s="942">
        <v>367</v>
      </c>
      <c r="T181" s="255">
        <v>157</v>
      </c>
    </row>
    <row r="182" spans="1:20" x14ac:dyDescent="0.25">
      <c r="A182" s="257">
        <v>177</v>
      </c>
      <c r="B182" s="256" t="s">
        <v>687</v>
      </c>
      <c r="C182" s="886">
        <v>0</v>
      </c>
      <c r="D182" s="941">
        <v>163</v>
      </c>
      <c r="E182" s="942">
        <v>6642</v>
      </c>
      <c r="F182" s="255">
        <v>92</v>
      </c>
      <c r="G182" s="942">
        <v>5766</v>
      </c>
      <c r="H182" s="255">
        <v>111</v>
      </c>
      <c r="I182" s="886">
        <v>0</v>
      </c>
      <c r="J182" s="255">
        <v>163</v>
      </c>
      <c r="K182" s="885">
        <v>630</v>
      </c>
      <c r="L182" s="255">
        <v>127</v>
      </c>
      <c r="M182" s="878">
        <v>2126</v>
      </c>
      <c r="N182" s="255">
        <v>123</v>
      </c>
      <c r="O182" s="879">
        <v>0</v>
      </c>
      <c r="P182" s="255">
        <v>163</v>
      </c>
      <c r="Q182" s="878">
        <v>6012</v>
      </c>
      <c r="R182" s="255">
        <v>74</v>
      </c>
      <c r="S182" s="942">
        <v>3640</v>
      </c>
      <c r="T182" s="255">
        <v>90</v>
      </c>
    </row>
    <row r="183" spans="1:20" x14ac:dyDescent="0.25">
      <c r="A183" s="257">
        <v>178</v>
      </c>
      <c r="B183" s="256" t="s">
        <v>693</v>
      </c>
      <c r="C183" s="886">
        <v>0</v>
      </c>
      <c r="D183" s="941">
        <v>163</v>
      </c>
      <c r="E183" s="943">
        <v>0</v>
      </c>
      <c r="F183" s="255">
        <v>153</v>
      </c>
      <c r="G183" s="942">
        <v>0</v>
      </c>
      <c r="H183" s="255">
        <v>175</v>
      </c>
      <c r="I183" s="886">
        <v>0</v>
      </c>
      <c r="J183" s="255">
        <v>163</v>
      </c>
      <c r="K183" s="885">
        <v>0</v>
      </c>
      <c r="L183" s="255">
        <v>153</v>
      </c>
      <c r="M183" s="878">
        <v>0</v>
      </c>
      <c r="N183" s="255">
        <v>175</v>
      </c>
      <c r="O183" s="879">
        <v>0</v>
      </c>
      <c r="P183" s="255">
        <v>163</v>
      </c>
      <c r="Q183" s="878">
        <v>0</v>
      </c>
      <c r="R183" s="255">
        <v>153</v>
      </c>
      <c r="S183" s="942">
        <v>0</v>
      </c>
      <c r="T183" s="255">
        <v>175</v>
      </c>
    </row>
    <row r="184" spans="1:20" x14ac:dyDescent="0.25">
      <c r="A184" s="257">
        <v>179</v>
      </c>
      <c r="B184" s="256" t="s">
        <v>695</v>
      </c>
      <c r="C184" s="886">
        <v>0</v>
      </c>
      <c r="D184" s="941">
        <v>163</v>
      </c>
      <c r="E184" s="943">
        <v>0</v>
      </c>
      <c r="F184" s="255">
        <v>153</v>
      </c>
      <c r="G184" s="942">
        <v>0</v>
      </c>
      <c r="H184" s="255">
        <v>175</v>
      </c>
      <c r="I184" s="886">
        <v>0</v>
      </c>
      <c r="J184" s="255">
        <v>163</v>
      </c>
      <c r="K184" s="885">
        <v>0</v>
      </c>
      <c r="L184" s="255">
        <v>153</v>
      </c>
      <c r="M184" s="878">
        <v>0</v>
      </c>
      <c r="N184" s="255">
        <v>175</v>
      </c>
      <c r="O184" s="879">
        <v>0</v>
      </c>
      <c r="P184" s="255">
        <v>163</v>
      </c>
      <c r="Q184" s="878">
        <v>0</v>
      </c>
      <c r="R184" s="255">
        <v>153</v>
      </c>
      <c r="S184" s="942">
        <v>0</v>
      </c>
      <c r="T184" s="255">
        <v>175</v>
      </c>
    </row>
    <row r="185" spans="1:20" x14ac:dyDescent="0.25">
      <c r="A185" s="257">
        <v>180</v>
      </c>
      <c r="B185" s="256" t="s">
        <v>702</v>
      </c>
      <c r="C185" s="886">
        <v>0</v>
      </c>
      <c r="D185" s="941">
        <v>163</v>
      </c>
      <c r="E185" s="943">
        <v>0</v>
      </c>
      <c r="F185" s="255">
        <v>153</v>
      </c>
      <c r="G185" s="942">
        <v>4372</v>
      </c>
      <c r="H185" s="255">
        <v>118</v>
      </c>
      <c r="I185" s="886">
        <v>0</v>
      </c>
      <c r="J185" s="255">
        <v>163</v>
      </c>
      <c r="K185" s="885">
        <v>0</v>
      </c>
      <c r="L185" s="255">
        <v>153</v>
      </c>
      <c r="M185" s="878">
        <v>3406</v>
      </c>
      <c r="N185" s="255">
        <v>107</v>
      </c>
      <c r="O185" s="879">
        <v>0</v>
      </c>
      <c r="P185" s="255">
        <v>163</v>
      </c>
      <c r="Q185" s="878">
        <v>0</v>
      </c>
      <c r="R185" s="255">
        <v>153</v>
      </c>
      <c r="S185" s="942">
        <v>966</v>
      </c>
      <c r="T185" s="255">
        <v>137</v>
      </c>
    </row>
    <row r="186" spans="1:20" x14ac:dyDescent="0.25">
      <c r="A186" s="257">
        <v>181</v>
      </c>
      <c r="B186" s="256" t="s">
        <v>582</v>
      </c>
      <c r="C186" s="886">
        <v>0</v>
      </c>
      <c r="D186" s="941">
        <v>163</v>
      </c>
      <c r="E186" s="943">
        <v>0</v>
      </c>
      <c r="F186" s="255">
        <v>153</v>
      </c>
      <c r="G186" s="942">
        <v>0</v>
      </c>
      <c r="H186" s="255">
        <v>175</v>
      </c>
      <c r="I186" s="886">
        <v>0</v>
      </c>
      <c r="J186" s="255">
        <v>163</v>
      </c>
      <c r="K186" s="885">
        <v>0</v>
      </c>
      <c r="L186" s="255">
        <v>153</v>
      </c>
      <c r="M186" s="878">
        <v>0</v>
      </c>
      <c r="N186" s="255">
        <v>175</v>
      </c>
      <c r="O186" s="879">
        <v>0</v>
      </c>
      <c r="P186" s="255">
        <v>163</v>
      </c>
      <c r="Q186" s="878">
        <v>0</v>
      </c>
      <c r="R186" s="255">
        <v>153</v>
      </c>
      <c r="S186" s="942">
        <v>0</v>
      </c>
      <c r="T186" s="255">
        <v>175</v>
      </c>
    </row>
    <row r="187" spans="1:20" x14ac:dyDescent="0.25">
      <c r="A187" s="257">
        <v>182</v>
      </c>
      <c r="B187" s="256" t="s">
        <v>707</v>
      </c>
      <c r="C187" s="886">
        <v>0</v>
      </c>
      <c r="D187" s="941">
        <v>163</v>
      </c>
      <c r="E187" s="942">
        <v>994</v>
      </c>
      <c r="F187" s="255">
        <v>148</v>
      </c>
      <c r="G187" s="942">
        <v>861</v>
      </c>
      <c r="H187" s="255">
        <v>161</v>
      </c>
      <c r="I187" s="886">
        <v>0</v>
      </c>
      <c r="J187" s="255">
        <v>163</v>
      </c>
      <c r="K187" s="885">
        <v>197</v>
      </c>
      <c r="L187" s="255">
        <v>142</v>
      </c>
      <c r="M187" s="878">
        <v>501</v>
      </c>
      <c r="N187" s="255">
        <v>155</v>
      </c>
      <c r="O187" s="879">
        <v>0</v>
      </c>
      <c r="P187" s="255">
        <v>163</v>
      </c>
      <c r="Q187" s="878">
        <v>797</v>
      </c>
      <c r="R187" s="255">
        <v>143</v>
      </c>
      <c r="S187" s="942">
        <v>360</v>
      </c>
      <c r="T187" s="255">
        <v>159</v>
      </c>
    </row>
    <row r="188" spans="1:20" x14ac:dyDescent="0.25">
      <c r="A188" s="257">
        <v>183</v>
      </c>
      <c r="B188" s="256" t="s">
        <v>583</v>
      </c>
      <c r="C188" s="886">
        <v>0</v>
      </c>
      <c r="D188" s="941">
        <v>163</v>
      </c>
      <c r="E188" s="943">
        <v>0</v>
      </c>
      <c r="F188" s="255">
        <v>153</v>
      </c>
      <c r="G188" s="942">
        <v>0</v>
      </c>
      <c r="H188" s="255">
        <v>175</v>
      </c>
      <c r="I188" s="886">
        <v>0</v>
      </c>
      <c r="J188" s="255">
        <v>163</v>
      </c>
      <c r="K188" s="885">
        <v>0</v>
      </c>
      <c r="L188" s="255">
        <v>153</v>
      </c>
      <c r="M188" s="878">
        <v>0</v>
      </c>
      <c r="N188" s="255">
        <v>175</v>
      </c>
      <c r="O188" s="879">
        <v>0</v>
      </c>
      <c r="P188" s="255">
        <v>163</v>
      </c>
      <c r="Q188" s="878">
        <v>0</v>
      </c>
      <c r="R188" s="255">
        <v>153</v>
      </c>
      <c r="S188" s="942">
        <v>0</v>
      </c>
      <c r="T188" s="255">
        <v>175</v>
      </c>
    </row>
    <row r="189" spans="1:20" x14ac:dyDescent="0.25">
      <c r="A189" s="257">
        <v>184</v>
      </c>
      <c r="B189" s="256" t="s">
        <v>714</v>
      </c>
      <c r="C189" s="886">
        <v>0</v>
      </c>
      <c r="D189" s="941">
        <v>163</v>
      </c>
      <c r="E189" s="943">
        <v>0</v>
      </c>
      <c r="F189" s="255">
        <v>153</v>
      </c>
      <c r="G189" s="942">
        <v>663</v>
      </c>
      <c r="H189" s="255">
        <v>166</v>
      </c>
      <c r="I189" s="886">
        <v>0</v>
      </c>
      <c r="J189" s="255">
        <v>163</v>
      </c>
      <c r="K189" s="885">
        <v>0</v>
      </c>
      <c r="L189" s="255">
        <v>153</v>
      </c>
      <c r="M189" s="878">
        <v>275</v>
      </c>
      <c r="N189" s="255">
        <v>164</v>
      </c>
      <c r="O189" s="879">
        <v>0</v>
      </c>
      <c r="P189" s="255">
        <v>163</v>
      </c>
      <c r="Q189" s="878">
        <v>0</v>
      </c>
      <c r="R189" s="255">
        <v>153</v>
      </c>
      <c r="S189" s="942">
        <v>388</v>
      </c>
      <c r="T189" s="255">
        <v>155</v>
      </c>
    </row>
    <row r="190" spans="1:20" x14ac:dyDescent="0.25">
      <c r="A190" s="257">
        <v>185</v>
      </c>
      <c r="B190" s="256" t="s">
        <v>718</v>
      </c>
      <c r="C190" s="886">
        <v>0</v>
      </c>
      <c r="D190" s="941">
        <v>163</v>
      </c>
      <c r="E190" s="943">
        <v>0</v>
      </c>
      <c r="F190" s="255">
        <v>153</v>
      </c>
      <c r="G190" s="942">
        <v>0</v>
      </c>
      <c r="H190" s="255">
        <v>175</v>
      </c>
      <c r="I190" s="886">
        <v>0</v>
      </c>
      <c r="J190" s="255">
        <v>163</v>
      </c>
      <c r="K190" s="885">
        <v>0</v>
      </c>
      <c r="L190" s="255">
        <v>153</v>
      </c>
      <c r="M190" s="878">
        <v>0</v>
      </c>
      <c r="N190" s="255">
        <v>175</v>
      </c>
      <c r="O190" s="879">
        <v>0</v>
      </c>
      <c r="P190" s="255">
        <v>163</v>
      </c>
      <c r="Q190" s="878">
        <v>0</v>
      </c>
      <c r="R190" s="255">
        <v>153</v>
      </c>
      <c r="S190" s="942">
        <v>0</v>
      </c>
      <c r="T190" s="255">
        <v>175</v>
      </c>
    </row>
    <row r="191" spans="1:20" x14ac:dyDescent="0.25">
      <c r="A191" s="257">
        <v>186</v>
      </c>
      <c r="B191" s="256" t="s">
        <v>727</v>
      </c>
      <c r="C191" s="886">
        <v>0</v>
      </c>
      <c r="D191" s="941">
        <v>163</v>
      </c>
      <c r="E191" s="943">
        <v>0</v>
      </c>
      <c r="F191" s="255">
        <v>153</v>
      </c>
      <c r="G191" s="942">
        <v>0</v>
      </c>
      <c r="H191" s="255">
        <v>175</v>
      </c>
      <c r="I191" s="886">
        <v>0</v>
      </c>
      <c r="J191" s="255">
        <v>163</v>
      </c>
      <c r="K191" s="885">
        <v>0</v>
      </c>
      <c r="L191" s="255">
        <v>153</v>
      </c>
      <c r="M191" s="878">
        <v>0</v>
      </c>
      <c r="N191" s="255">
        <v>175</v>
      </c>
      <c r="O191" s="879">
        <v>0</v>
      </c>
      <c r="P191" s="255">
        <v>163</v>
      </c>
      <c r="Q191" s="878">
        <v>0</v>
      </c>
      <c r="R191" s="255">
        <v>153</v>
      </c>
      <c r="S191" s="942">
        <v>0</v>
      </c>
      <c r="T191" s="255">
        <v>175</v>
      </c>
    </row>
    <row r="192" spans="1:20" x14ac:dyDescent="0.25">
      <c r="A192" s="257">
        <v>187</v>
      </c>
      <c r="B192" s="256" t="s">
        <v>728</v>
      </c>
      <c r="C192" s="886">
        <v>0</v>
      </c>
      <c r="D192" s="941">
        <v>163</v>
      </c>
      <c r="E192" s="943">
        <v>0</v>
      </c>
      <c r="F192" s="255">
        <v>153</v>
      </c>
      <c r="G192" s="942">
        <v>0</v>
      </c>
      <c r="H192" s="255">
        <v>175</v>
      </c>
      <c r="I192" s="886">
        <v>0</v>
      </c>
      <c r="J192" s="255">
        <v>163</v>
      </c>
      <c r="K192" s="885">
        <v>0</v>
      </c>
      <c r="L192" s="255">
        <v>153</v>
      </c>
      <c r="M192" s="878">
        <v>0</v>
      </c>
      <c r="N192" s="255">
        <v>175</v>
      </c>
      <c r="O192" s="879">
        <v>0</v>
      </c>
      <c r="P192" s="255">
        <v>163</v>
      </c>
      <c r="Q192" s="878">
        <v>0</v>
      </c>
      <c r="R192" s="255">
        <v>153</v>
      </c>
      <c r="S192" s="942">
        <v>0</v>
      </c>
      <c r="T192" s="255">
        <v>175</v>
      </c>
    </row>
    <row r="193" spans="1:20" x14ac:dyDescent="0.25">
      <c r="A193" s="257">
        <v>188</v>
      </c>
      <c r="B193" s="256" t="s">
        <v>730</v>
      </c>
      <c r="C193" s="886">
        <v>0</v>
      </c>
      <c r="D193" s="941">
        <v>163</v>
      </c>
      <c r="E193" s="943">
        <v>0</v>
      </c>
      <c r="F193" s="255">
        <v>153</v>
      </c>
      <c r="G193" s="942">
        <v>0</v>
      </c>
      <c r="H193" s="255">
        <v>175</v>
      </c>
      <c r="I193" s="886">
        <v>0</v>
      </c>
      <c r="J193" s="255">
        <v>163</v>
      </c>
      <c r="K193" s="885">
        <v>0</v>
      </c>
      <c r="L193" s="255">
        <v>153</v>
      </c>
      <c r="M193" s="878">
        <v>0</v>
      </c>
      <c r="N193" s="255">
        <v>175</v>
      </c>
      <c r="O193" s="879">
        <v>0</v>
      </c>
      <c r="P193" s="255">
        <v>163</v>
      </c>
      <c r="Q193" s="878">
        <v>0</v>
      </c>
      <c r="R193" s="255">
        <v>153</v>
      </c>
      <c r="S193" s="942">
        <v>0</v>
      </c>
      <c r="T193" s="255">
        <v>175</v>
      </c>
    </row>
    <row r="194" spans="1:20" x14ac:dyDescent="0.25">
      <c r="A194" s="257">
        <v>189</v>
      </c>
      <c r="B194" s="256" t="s">
        <v>584</v>
      </c>
      <c r="C194" s="886">
        <v>0</v>
      </c>
      <c r="D194" s="941">
        <v>163</v>
      </c>
      <c r="E194" s="943">
        <v>0</v>
      </c>
      <c r="F194" s="255">
        <v>153</v>
      </c>
      <c r="G194" s="942">
        <v>906</v>
      </c>
      <c r="H194" s="255">
        <v>158</v>
      </c>
      <c r="I194" s="886">
        <v>0</v>
      </c>
      <c r="J194" s="255">
        <v>163</v>
      </c>
      <c r="K194" s="885">
        <v>0</v>
      </c>
      <c r="L194" s="255">
        <v>153</v>
      </c>
      <c r="M194" s="878">
        <v>855</v>
      </c>
      <c r="N194" s="255">
        <v>147</v>
      </c>
      <c r="O194" s="879">
        <v>0</v>
      </c>
      <c r="P194" s="255">
        <v>163</v>
      </c>
      <c r="Q194" s="878">
        <v>0</v>
      </c>
      <c r="R194" s="255">
        <v>153</v>
      </c>
      <c r="S194" s="942">
        <v>51</v>
      </c>
      <c r="T194" s="255">
        <v>172</v>
      </c>
    </row>
    <row r="195" spans="1:20" x14ac:dyDescent="0.25">
      <c r="A195" s="257">
        <v>190</v>
      </c>
      <c r="B195" s="256" t="s">
        <v>736</v>
      </c>
      <c r="C195" s="886">
        <v>0</v>
      </c>
      <c r="D195" s="941">
        <v>163</v>
      </c>
      <c r="E195" s="943">
        <v>0</v>
      </c>
      <c r="F195" s="255">
        <v>153</v>
      </c>
      <c r="G195" s="942">
        <v>0</v>
      </c>
      <c r="H195" s="255">
        <v>175</v>
      </c>
      <c r="I195" s="886">
        <v>0</v>
      </c>
      <c r="J195" s="255">
        <v>163</v>
      </c>
      <c r="K195" s="885">
        <v>0</v>
      </c>
      <c r="L195" s="255">
        <v>153</v>
      </c>
      <c r="M195" s="878">
        <v>0</v>
      </c>
      <c r="N195" s="255">
        <v>175</v>
      </c>
      <c r="O195" s="879">
        <v>0</v>
      </c>
      <c r="P195" s="255">
        <v>163</v>
      </c>
      <c r="Q195" s="878">
        <v>0</v>
      </c>
      <c r="R195" s="255">
        <v>153</v>
      </c>
      <c r="S195" s="942">
        <v>0</v>
      </c>
      <c r="T195" s="255">
        <v>175</v>
      </c>
    </row>
    <row r="196" spans="1:20" x14ac:dyDescent="0.25">
      <c r="A196" s="257">
        <v>191</v>
      </c>
      <c r="B196" s="256" t="s">
        <v>737</v>
      </c>
      <c r="C196" s="886">
        <v>0</v>
      </c>
      <c r="D196" s="941">
        <v>163</v>
      </c>
      <c r="E196" s="943">
        <v>0</v>
      </c>
      <c r="F196" s="255">
        <v>153</v>
      </c>
      <c r="G196" s="942">
        <v>0</v>
      </c>
      <c r="H196" s="255">
        <v>175</v>
      </c>
      <c r="I196" s="886">
        <v>0</v>
      </c>
      <c r="J196" s="255">
        <v>163</v>
      </c>
      <c r="K196" s="885">
        <v>0</v>
      </c>
      <c r="L196" s="255">
        <v>153</v>
      </c>
      <c r="M196" s="878">
        <v>0</v>
      </c>
      <c r="N196" s="255">
        <v>175</v>
      </c>
      <c r="O196" s="879">
        <v>0</v>
      </c>
      <c r="P196" s="255">
        <v>163</v>
      </c>
      <c r="Q196" s="878">
        <v>0</v>
      </c>
      <c r="R196" s="255">
        <v>153</v>
      </c>
      <c r="S196" s="942">
        <v>0</v>
      </c>
      <c r="T196" s="255">
        <v>175</v>
      </c>
    </row>
    <row r="197" spans="1:20" x14ac:dyDescent="0.25">
      <c r="A197" s="257">
        <v>192</v>
      </c>
      <c r="B197" s="256" t="s">
        <v>751</v>
      </c>
      <c r="C197" s="886">
        <v>0</v>
      </c>
      <c r="D197" s="941">
        <v>163</v>
      </c>
      <c r="E197" s="943">
        <v>0</v>
      </c>
      <c r="F197" s="255">
        <v>153</v>
      </c>
      <c r="G197" s="942">
        <v>917</v>
      </c>
      <c r="H197" s="255">
        <v>157</v>
      </c>
      <c r="I197" s="886">
        <v>0</v>
      </c>
      <c r="J197" s="255">
        <v>163</v>
      </c>
      <c r="K197" s="885">
        <v>0</v>
      </c>
      <c r="L197" s="255">
        <v>153</v>
      </c>
      <c r="M197" s="878">
        <v>801</v>
      </c>
      <c r="N197" s="255">
        <v>150</v>
      </c>
      <c r="O197" s="879">
        <v>0</v>
      </c>
      <c r="P197" s="255">
        <v>163</v>
      </c>
      <c r="Q197" s="878">
        <v>0</v>
      </c>
      <c r="R197" s="255">
        <v>153</v>
      </c>
      <c r="S197" s="942">
        <v>116</v>
      </c>
      <c r="T197" s="255">
        <v>167</v>
      </c>
    </row>
    <row r="198" spans="1:20" x14ac:dyDescent="0.25">
      <c r="A198" s="257">
        <v>193</v>
      </c>
      <c r="B198" s="256" t="s">
        <v>765</v>
      </c>
      <c r="C198" s="886">
        <v>0</v>
      </c>
      <c r="D198" s="941">
        <v>163</v>
      </c>
      <c r="E198" s="943">
        <v>0</v>
      </c>
      <c r="F198" s="255">
        <v>153</v>
      </c>
      <c r="G198" s="942">
        <v>511</v>
      </c>
      <c r="H198" s="255">
        <v>170</v>
      </c>
      <c r="I198" s="886">
        <v>0</v>
      </c>
      <c r="J198" s="255">
        <v>163</v>
      </c>
      <c r="K198" s="885">
        <v>0</v>
      </c>
      <c r="L198" s="255">
        <v>153</v>
      </c>
      <c r="M198" s="878">
        <v>492</v>
      </c>
      <c r="N198" s="255">
        <v>156</v>
      </c>
      <c r="O198" s="879">
        <v>0</v>
      </c>
      <c r="P198" s="255">
        <v>163</v>
      </c>
      <c r="Q198" s="878">
        <v>0</v>
      </c>
      <c r="R198" s="255">
        <v>153</v>
      </c>
      <c r="S198" s="942">
        <v>19</v>
      </c>
      <c r="T198" s="255">
        <v>174</v>
      </c>
    </row>
    <row r="199" spans="1:20" x14ac:dyDescent="0.25">
      <c r="A199" s="257">
        <v>194</v>
      </c>
      <c r="B199" s="256" t="s">
        <v>767</v>
      </c>
      <c r="C199" s="886">
        <v>0</v>
      </c>
      <c r="D199" s="941">
        <v>163</v>
      </c>
      <c r="E199" s="943">
        <v>0</v>
      </c>
      <c r="F199" s="255">
        <v>153</v>
      </c>
      <c r="G199" s="942">
        <v>0</v>
      </c>
      <c r="H199" s="255">
        <v>175</v>
      </c>
      <c r="I199" s="886">
        <v>0</v>
      </c>
      <c r="J199" s="255">
        <v>163</v>
      </c>
      <c r="K199" s="885">
        <v>0</v>
      </c>
      <c r="L199" s="255">
        <v>153</v>
      </c>
      <c r="M199" s="878">
        <v>0</v>
      </c>
      <c r="N199" s="255">
        <v>175</v>
      </c>
      <c r="O199" s="879">
        <v>0</v>
      </c>
      <c r="P199" s="255">
        <v>163</v>
      </c>
      <c r="Q199" s="878">
        <v>0</v>
      </c>
      <c r="R199" s="255">
        <v>153</v>
      </c>
      <c r="S199" s="942">
        <v>0</v>
      </c>
      <c r="T199" s="255">
        <v>175</v>
      </c>
    </row>
    <row r="200" spans="1:20" x14ac:dyDescent="0.25">
      <c r="A200" s="257">
        <v>195</v>
      </c>
      <c r="B200" s="256" t="s">
        <v>768</v>
      </c>
      <c r="C200" s="886">
        <v>0</v>
      </c>
      <c r="D200" s="941">
        <v>163</v>
      </c>
      <c r="E200" s="943">
        <v>0</v>
      </c>
      <c r="F200" s="255">
        <v>153</v>
      </c>
      <c r="G200" s="942">
        <v>0</v>
      </c>
      <c r="H200" s="255">
        <v>175</v>
      </c>
      <c r="I200" s="886">
        <v>0</v>
      </c>
      <c r="J200" s="255">
        <v>163</v>
      </c>
      <c r="K200" s="885">
        <v>0</v>
      </c>
      <c r="L200" s="255">
        <v>153</v>
      </c>
      <c r="M200" s="878">
        <v>0</v>
      </c>
      <c r="N200" s="255">
        <v>175</v>
      </c>
      <c r="O200" s="879">
        <v>0</v>
      </c>
      <c r="P200" s="255">
        <v>163</v>
      </c>
      <c r="Q200" s="878">
        <v>0</v>
      </c>
      <c r="R200" s="255">
        <v>153</v>
      </c>
      <c r="S200" s="942">
        <v>0</v>
      </c>
      <c r="T200" s="255">
        <v>175</v>
      </c>
    </row>
    <row r="201" spans="1:20" x14ac:dyDescent="0.25">
      <c r="A201" s="257">
        <v>196</v>
      </c>
      <c r="B201" s="256" t="s">
        <v>770</v>
      </c>
      <c r="C201" s="886">
        <v>0</v>
      </c>
      <c r="D201" s="941">
        <v>163</v>
      </c>
      <c r="E201" s="943">
        <v>0</v>
      </c>
      <c r="F201" s="255">
        <v>153</v>
      </c>
      <c r="G201" s="942">
        <v>0</v>
      </c>
      <c r="H201" s="255">
        <v>175</v>
      </c>
      <c r="I201" s="886">
        <v>0</v>
      </c>
      <c r="J201" s="255">
        <v>163</v>
      </c>
      <c r="K201" s="885">
        <v>0</v>
      </c>
      <c r="L201" s="255">
        <v>153</v>
      </c>
      <c r="M201" s="878">
        <v>0</v>
      </c>
      <c r="N201" s="255">
        <v>175</v>
      </c>
      <c r="O201" s="879">
        <v>0</v>
      </c>
      <c r="P201" s="255">
        <v>163</v>
      </c>
      <c r="Q201" s="878">
        <v>0</v>
      </c>
      <c r="R201" s="255">
        <v>153</v>
      </c>
      <c r="S201" s="942">
        <v>0</v>
      </c>
      <c r="T201" s="255">
        <v>175</v>
      </c>
    </row>
    <row r="202" spans="1:20" x14ac:dyDescent="0.25">
      <c r="A202" s="257">
        <v>197</v>
      </c>
      <c r="B202" s="256" t="s">
        <v>771</v>
      </c>
      <c r="C202" s="886">
        <v>0</v>
      </c>
      <c r="D202" s="941">
        <v>163</v>
      </c>
      <c r="E202" s="943">
        <v>0</v>
      </c>
      <c r="F202" s="255">
        <v>153</v>
      </c>
      <c r="G202" s="942">
        <v>0</v>
      </c>
      <c r="H202" s="255">
        <v>175</v>
      </c>
      <c r="I202" s="886">
        <v>0</v>
      </c>
      <c r="J202" s="255">
        <v>163</v>
      </c>
      <c r="K202" s="885">
        <v>0</v>
      </c>
      <c r="L202" s="255">
        <v>153</v>
      </c>
      <c r="M202" s="878">
        <v>0</v>
      </c>
      <c r="N202" s="255">
        <v>175</v>
      </c>
      <c r="O202" s="879">
        <v>0</v>
      </c>
      <c r="P202" s="255">
        <v>163</v>
      </c>
      <c r="Q202" s="878">
        <v>0</v>
      </c>
      <c r="R202" s="255">
        <v>153</v>
      </c>
      <c r="S202" s="942">
        <v>0</v>
      </c>
      <c r="T202" s="255">
        <v>175</v>
      </c>
    </row>
    <row r="203" spans="1:20" x14ac:dyDescent="0.25">
      <c r="A203" s="257">
        <v>198</v>
      </c>
      <c r="B203" s="256" t="s">
        <v>607</v>
      </c>
      <c r="C203" s="886">
        <v>0</v>
      </c>
      <c r="D203" s="941">
        <v>163</v>
      </c>
      <c r="E203" s="943">
        <v>0</v>
      </c>
      <c r="F203" s="255">
        <v>153</v>
      </c>
      <c r="G203" s="942">
        <v>0</v>
      </c>
      <c r="H203" s="255">
        <v>175</v>
      </c>
      <c r="I203" s="886">
        <v>0</v>
      </c>
      <c r="J203" s="255">
        <v>163</v>
      </c>
      <c r="K203" s="885">
        <v>0</v>
      </c>
      <c r="L203" s="255">
        <v>153</v>
      </c>
      <c r="M203" s="878">
        <v>0</v>
      </c>
      <c r="N203" s="255">
        <v>175</v>
      </c>
      <c r="O203" s="879">
        <v>0</v>
      </c>
      <c r="P203" s="255">
        <v>163</v>
      </c>
      <c r="Q203" s="878">
        <v>0</v>
      </c>
      <c r="R203" s="255">
        <v>153</v>
      </c>
      <c r="S203" s="942">
        <v>0</v>
      </c>
      <c r="T203" s="255">
        <v>175</v>
      </c>
    </row>
    <row r="204" spans="1:20" x14ac:dyDescent="0.25">
      <c r="A204" s="257">
        <v>199</v>
      </c>
      <c r="B204" s="256" t="s">
        <v>773</v>
      </c>
      <c r="C204" s="886">
        <v>0</v>
      </c>
      <c r="D204" s="941">
        <v>163</v>
      </c>
      <c r="E204" s="943">
        <v>0</v>
      </c>
      <c r="F204" s="255">
        <v>153</v>
      </c>
      <c r="G204" s="942">
        <v>0</v>
      </c>
      <c r="H204" s="255">
        <v>175</v>
      </c>
      <c r="I204" s="886">
        <v>0</v>
      </c>
      <c r="J204" s="255">
        <v>163</v>
      </c>
      <c r="K204" s="885">
        <v>0</v>
      </c>
      <c r="L204" s="255">
        <v>153</v>
      </c>
      <c r="M204" s="878">
        <v>0</v>
      </c>
      <c r="N204" s="255">
        <v>175</v>
      </c>
      <c r="O204" s="879">
        <v>0</v>
      </c>
      <c r="P204" s="255">
        <v>163</v>
      </c>
      <c r="Q204" s="878">
        <v>0</v>
      </c>
      <c r="R204" s="255">
        <v>153</v>
      </c>
      <c r="S204" s="942">
        <v>0</v>
      </c>
      <c r="T204" s="255">
        <v>175</v>
      </c>
    </row>
    <row r="205" spans="1:20" x14ac:dyDescent="0.25">
      <c r="A205" s="257">
        <v>200</v>
      </c>
      <c r="B205" s="256" t="s">
        <v>774</v>
      </c>
      <c r="C205" s="886">
        <v>0</v>
      </c>
      <c r="D205" s="941">
        <v>163</v>
      </c>
      <c r="E205" s="943">
        <v>0</v>
      </c>
      <c r="F205" s="255">
        <v>153</v>
      </c>
      <c r="G205" s="942">
        <v>0</v>
      </c>
      <c r="H205" s="255">
        <v>175</v>
      </c>
      <c r="I205" s="886">
        <v>0</v>
      </c>
      <c r="J205" s="255">
        <v>163</v>
      </c>
      <c r="K205" s="885">
        <v>0</v>
      </c>
      <c r="L205" s="255">
        <v>153</v>
      </c>
      <c r="M205" s="878">
        <v>0</v>
      </c>
      <c r="N205" s="255">
        <v>175</v>
      </c>
      <c r="O205" s="879">
        <v>0</v>
      </c>
      <c r="P205" s="255">
        <v>163</v>
      </c>
      <c r="Q205" s="878">
        <v>0</v>
      </c>
      <c r="R205" s="255">
        <v>153</v>
      </c>
      <c r="S205" s="942">
        <v>0</v>
      </c>
      <c r="T205" s="255">
        <v>175</v>
      </c>
    </row>
    <row r="206" spans="1:20" x14ac:dyDescent="0.25">
      <c r="A206" s="257">
        <v>201</v>
      </c>
      <c r="B206" s="256" t="s">
        <v>776</v>
      </c>
      <c r="C206" s="886">
        <v>0</v>
      </c>
      <c r="D206" s="941">
        <v>163</v>
      </c>
      <c r="E206" s="943">
        <v>0</v>
      </c>
      <c r="F206" s="255">
        <v>153</v>
      </c>
      <c r="G206" s="942">
        <v>1600</v>
      </c>
      <c r="H206" s="255">
        <v>147</v>
      </c>
      <c r="I206" s="886">
        <v>0</v>
      </c>
      <c r="J206" s="255">
        <v>163</v>
      </c>
      <c r="K206" s="885">
        <v>0</v>
      </c>
      <c r="L206" s="255">
        <v>153</v>
      </c>
      <c r="M206" s="878">
        <v>1506</v>
      </c>
      <c r="N206" s="255">
        <v>134</v>
      </c>
      <c r="O206" s="879">
        <v>0</v>
      </c>
      <c r="P206" s="255">
        <v>163</v>
      </c>
      <c r="Q206" s="878">
        <v>0</v>
      </c>
      <c r="R206" s="255">
        <v>153</v>
      </c>
      <c r="S206" s="942">
        <v>94</v>
      </c>
      <c r="T206" s="255">
        <v>169</v>
      </c>
    </row>
    <row r="207" spans="1:20" x14ac:dyDescent="0.25">
      <c r="A207" s="257">
        <v>202</v>
      </c>
      <c r="B207" s="256" t="s">
        <v>781</v>
      </c>
      <c r="C207" s="886">
        <v>0</v>
      </c>
      <c r="D207" s="941">
        <v>163</v>
      </c>
      <c r="E207" s="943">
        <v>0</v>
      </c>
      <c r="F207" s="255">
        <v>153</v>
      </c>
      <c r="G207" s="942">
        <v>632</v>
      </c>
      <c r="H207" s="255">
        <v>167</v>
      </c>
      <c r="I207" s="886">
        <v>0</v>
      </c>
      <c r="J207" s="255">
        <v>163</v>
      </c>
      <c r="K207" s="885">
        <v>0</v>
      </c>
      <c r="L207" s="255">
        <v>153</v>
      </c>
      <c r="M207" s="878">
        <v>266</v>
      </c>
      <c r="N207" s="255">
        <v>166</v>
      </c>
      <c r="O207" s="879">
        <v>0</v>
      </c>
      <c r="P207" s="255">
        <v>163</v>
      </c>
      <c r="Q207" s="878">
        <v>0</v>
      </c>
      <c r="R207" s="255">
        <v>153</v>
      </c>
      <c r="S207" s="942">
        <v>366</v>
      </c>
      <c r="T207" s="255">
        <v>158</v>
      </c>
    </row>
    <row r="208" spans="1:20" x14ac:dyDescent="0.25">
      <c r="A208" s="257">
        <v>203</v>
      </c>
      <c r="B208" s="256" t="s">
        <v>787</v>
      </c>
      <c r="C208" s="886">
        <v>0</v>
      </c>
      <c r="D208" s="941">
        <v>163</v>
      </c>
      <c r="E208" s="942">
        <v>677</v>
      </c>
      <c r="F208" s="255">
        <v>151</v>
      </c>
      <c r="G208" s="942">
        <v>568</v>
      </c>
      <c r="H208" s="255">
        <v>168</v>
      </c>
      <c r="I208" s="886">
        <v>0</v>
      </c>
      <c r="J208" s="255">
        <v>163</v>
      </c>
      <c r="K208" s="885">
        <v>112</v>
      </c>
      <c r="L208" s="255">
        <v>147</v>
      </c>
      <c r="M208" s="878">
        <v>217</v>
      </c>
      <c r="N208" s="255">
        <v>167</v>
      </c>
      <c r="O208" s="879">
        <v>0</v>
      </c>
      <c r="P208" s="255">
        <v>163</v>
      </c>
      <c r="Q208" s="878">
        <v>565</v>
      </c>
      <c r="R208" s="255">
        <v>149</v>
      </c>
      <c r="S208" s="942">
        <v>351</v>
      </c>
      <c r="T208" s="255">
        <v>160</v>
      </c>
    </row>
    <row r="209" spans="1:20" x14ac:dyDescent="0.25">
      <c r="A209" s="257">
        <v>204</v>
      </c>
      <c r="B209" s="256" t="s">
        <v>788</v>
      </c>
      <c r="C209" s="886">
        <v>0</v>
      </c>
      <c r="D209" s="941">
        <v>163</v>
      </c>
      <c r="E209" s="943">
        <v>0</v>
      </c>
      <c r="F209" s="255">
        <v>153</v>
      </c>
      <c r="G209" s="942">
        <v>0</v>
      </c>
      <c r="H209" s="255">
        <v>175</v>
      </c>
      <c r="I209" s="886">
        <v>0</v>
      </c>
      <c r="J209" s="255">
        <v>163</v>
      </c>
      <c r="K209" s="885">
        <v>0</v>
      </c>
      <c r="L209" s="255">
        <v>153</v>
      </c>
      <c r="M209" s="878">
        <v>0</v>
      </c>
      <c r="N209" s="255">
        <v>175</v>
      </c>
      <c r="O209" s="879">
        <v>0</v>
      </c>
      <c r="P209" s="255">
        <v>163</v>
      </c>
      <c r="Q209" s="878">
        <v>0</v>
      </c>
      <c r="R209" s="255">
        <v>153</v>
      </c>
      <c r="S209" s="942">
        <v>0</v>
      </c>
      <c r="T209" s="255">
        <v>175</v>
      </c>
    </row>
    <row r="210" spans="1:20" x14ac:dyDescent="0.25">
      <c r="A210" s="257">
        <v>205</v>
      </c>
      <c r="B210" s="256" t="s">
        <v>791</v>
      </c>
      <c r="C210" s="886">
        <v>0</v>
      </c>
      <c r="D210" s="941">
        <v>163</v>
      </c>
      <c r="E210" s="943">
        <v>0</v>
      </c>
      <c r="F210" s="255">
        <v>153</v>
      </c>
      <c r="G210" s="942">
        <v>0</v>
      </c>
      <c r="H210" s="255">
        <v>175</v>
      </c>
      <c r="I210" s="886">
        <v>0</v>
      </c>
      <c r="J210" s="255">
        <v>163</v>
      </c>
      <c r="K210" s="885">
        <v>0</v>
      </c>
      <c r="L210" s="255">
        <v>153</v>
      </c>
      <c r="M210" s="878">
        <v>0</v>
      </c>
      <c r="N210" s="255">
        <v>175</v>
      </c>
      <c r="O210" s="879">
        <v>0</v>
      </c>
      <c r="P210" s="255">
        <v>163</v>
      </c>
      <c r="Q210" s="878">
        <v>0</v>
      </c>
      <c r="R210" s="255">
        <v>153</v>
      </c>
      <c r="S210" s="942">
        <v>0</v>
      </c>
      <c r="T210" s="255">
        <v>175</v>
      </c>
    </row>
    <row r="211" spans="1:20" x14ac:dyDescent="0.25">
      <c r="A211" s="257">
        <v>206</v>
      </c>
      <c r="B211" s="256" t="s">
        <v>792</v>
      </c>
      <c r="C211" s="886">
        <v>0</v>
      </c>
      <c r="D211" s="941">
        <v>163</v>
      </c>
      <c r="E211" s="943">
        <v>0</v>
      </c>
      <c r="F211" s="255">
        <v>153</v>
      </c>
      <c r="G211" s="942">
        <v>0</v>
      </c>
      <c r="H211" s="255">
        <v>175</v>
      </c>
      <c r="I211" s="886">
        <v>0</v>
      </c>
      <c r="J211" s="255">
        <v>163</v>
      </c>
      <c r="K211" s="885">
        <v>0</v>
      </c>
      <c r="L211" s="255">
        <v>153</v>
      </c>
      <c r="M211" s="878">
        <v>0</v>
      </c>
      <c r="N211" s="255">
        <v>175</v>
      </c>
      <c r="O211" s="879">
        <v>0</v>
      </c>
      <c r="P211" s="255">
        <v>163</v>
      </c>
      <c r="Q211" s="878">
        <v>0</v>
      </c>
      <c r="R211" s="255">
        <v>153</v>
      </c>
      <c r="S211" s="942">
        <v>0</v>
      </c>
      <c r="T211" s="255">
        <v>175</v>
      </c>
    </row>
    <row r="212" spans="1:20" x14ac:dyDescent="0.25">
      <c r="A212" s="257">
        <v>207</v>
      </c>
      <c r="B212" s="256" t="s">
        <v>586</v>
      </c>
      <c r="C212" s="886">
        <v>0</v>
      </c>
      <c r="D212" s="941">
        <v>163</v>
      </c>
      <c r="E212" s="943">
        <v>0</v>
      </c>
      <c r="F212" s="255">
        <v>153</v>
      </c>
      <c r="G212" s="942">
        <v>0</v>
      </c>
      <c r="H212" s="255">
        <v>175</v>
      </c>
      <c r="I212" s="886">
        <v>0</v>
      </c>
      <c r="J212" s="255">
        <v>163</v>
      </c>
      <c r="K212" s="885">
        <v>0</v>
      </c>
      <c r="L212" s="255">
        <v>153</v>
      </c>
      <c r="M212" s="878">
        <v>0</v>
      </c>
      <c r="N212" s="255">
        <v>175</v>
      </c>
      <c r="O212" s="879">
        <v>0</v>
      </c>
      <c r="P212" s="255">
        <v>163</v>
      </c>
      <c r="Q212" s="878">
        <v>0</v>
      </c>
      <c r="R212" s="255">
        <v>153</v>
      </c>
      <c r="S212" s="942">
        <v>0</v>
      </c>
      <c r="T212" s="255">
        <v>175</v>
      </c>
    </row>
    <row r="213" spans="1:20" x14ac:dyDescent="0.25">
      <c r="A213" s="257">
        <v>208</v>
      </c>
      <c r="B213" s="256" t="s">
        <v>798</v>
      </c>
      <c r="C213" s="886">
        <v>0</v>
      </c>
      <c r="D213" s="941">
        <v>163</v>
      </c>
      <c r="E213" s="943">
        <v>0</v>
      </c>
      <c r="F213" s="255">
        <v>153</v>
      </c>
      <c r="G213" s="942">
        <v>0</v>
      </c>
      <c r="H213" s="255">
        <v>175</v>
      </c>
      <c r="I213" s="886">
        <v>0</v>
      </c>
      <c r="J213" s="255">
        <v>163</v>
      </c>
      <c r="K213" s="885">
        <v>0</v>
      </c>
      <c r="L213" s="255">
        <v>153</v>
      </c>
      <c r="M213" s="878">
        <v>0</v>
      </c>
      <c r="N213" s="255">
        <v>175</v>
      </c>
      <c r="O213" s="879">
        <v>0</v>
      </c>
      <c r="P213" s="255">
        <v>163</v>
      </c>
      <c r="Q213" s="878">
        <v>0</v>
      </c>
      <c r="R213" s="255">
        <v>153</v>
      </c>
      <c r="S213" s="942">
        <v>0</v>
      </c>
      <c r="T213" s="255">
        <v>175</v>
      </c>
    </row>
    <row r="214" spans="1:20" x14ac:dyDescent="0.25">
      <c r="A214" s="257">
        <v>209</v>
      </c>
      <c r="B214" s="256" t="s">
        <v>800</v>
      </c>
      <c r="C214" s="886">
        <v>0</v>
      </c>
      <c r="D214" s="941">
        <v>163</v>
      </c>
      <c r="E214" s="943">
        <v>0</v>
      </c>
      <c r="F214" s="255">
        <v>153</v>
      </c>
      <c r="G214" s="942">
        <v>0</v>
      </c>
      <c r="H214" s="255">
        <v>175</v>
      </c>
      <c r="I214" s="886">
        <v>0</v>
      </c>
      <c r="J214" s="255">
        <v>163</v>
      </c>
      <c r="K214" s="885">
        <v>0</v>
      </c>
      <c r="L214" s="255">
        <v>153</v>
      </c>
      <c r="M214" s="878">
        <v>0</v>
      </c>
      <c r="N214" s="255">
        <v>175</v>
      </c>
      <c r="O214" s="879">
        <v>0</v>
      </c>
      <c r="P214" s="255">
        <v>163</v>
      </c>
      <c r="Q214" s="878">
        <v>0</v>
      </c>
      <c r="R214" s="255">
        <v>153</v>
      </c>
      <c r="S214" s="942">
        <v>0</v>
      </c>
      <c r="T214" s="255">
        <v>175</v>
      </c>
    </row>
    <row r="215" spans="1:20" x14ac:dyDescent="0.25">
      <c r="A215" s="257">
        <v>210</v>
      </c>
      <c r="B215" s="256" t="s">
        <v>809</v>
      </c>
      <c r="C215" s="886">
        <v>0</v>
      </c>
      <c r="D215" s="941">
        <v>163</v>
      </c>
      <c r="E215" s="942">
        <v>1634</v>
      </c>
      <c r="F215" s="255">
        <v>136</v>
      </c>
      <c r="G215" s="942">
        <v>863</v>
      </c>
      <c r="H215" s="255">
        <v>160</v>
      </c>
      <c r="I215" s="886">
        <v>0</v>
      </c>
      <c r="J215" s="255">
        <v>163</v>
      </c>
      <c r="K215" s="885">
        <v>340</v>
      </c>
      <c r="L215" s="255">
        <v>136</v>
      </c>
      <c r="M215" s="878">
        <v>432</v>
      </c>
      <c r="N215" s="255">
        <v>160</v>
      </c>
      <c r="O215" s="879">
        <v>0</v>
      </c>
      <c r="P215" s="255">
        <v>163</v>
      </c>
      <c r="Q215" s="878">
        <v>1294</v>
      </c>
      <c r="R215" s="255">
        <v>130</v>
      </c>
      <c r="S215" s="942">
        <v>431</v>
      </c>
      <c r="T215" s="255">
        <v>153</v>
      </c>
    </row>
    <row r="216" spans="1:20" x14ac:dyDescent="0.25">
      <c r="A216" s="257">
        <v>211</v>
      </c>
      <c r="B216" s="256" t="s">
        <v>588</v>
      </c>
      <c r="C216" s="886">
        <v>0</v>
      </c>
      <c r="D216" s="941">
        <v>163</v>
      </c>
      <c r="E216" s="943">
        <v>0</v>
      </c>
      <c r="F216" s="255">
        <v>153</v>
      </c>
      <c r="G216" s="942">
        <v>785</v>
      </c>
      <c r="H216" s="255">
        <v>163</v>
      </c>
      <c r="I216" s="886">
        <v>0</v>
      </c>
      <c r="J216" s="255">
        <v>163</v>
      </c>
      <c r="K216" s="885">
        <v>0</v>
      </c>
      <c r="L216" s="255">
        <v>153</v>
      </c>
      <c r="M216" s="878">
        <v>447</v>
      </c>
      <c r="N216" s="255">
        <v>158</v>
      </c>
      <c r="O216" s="879">
        <v>0</v>
      </c>
      <c r="P216" s="255">
        <v>163</v>
      </c>
      <c r="Q216" s="878">
        <v>0</v>
      </c>
      <c r="R216" s="255">
        <v>153</v>
      </c>
      <c r="S216" s="942">
        <v>338</v>
      </c>
      <c r="T216" s="255">
        <v>161</v>
      </c>
    </row>
    <row r="217" spans="1:20" x14ac:dyDescent="0.25">
      <c r="A217" s="257">
        <v>212</v>
      </c>
      <c r="B217" s="256" t="s">
        <v>589</v>
      </c>
      <c r="C217" s="886">
        <v>0</v>
      </c>
      <c r="D217" s="941">
        <v>163</v>
      </c>
      <c r="E217" s="943">
        <v>0</v>
      </c>
      <c r="F217" s="255">
        <v>153</v>
      </c>
      <c r="G217" s="255"/>
      <c r="H217" s="255">
        <v>175</v>
      </c>
      <c r="I217" s="886">
        <v>0</v>
      </c>
      <c r="J217" s="255">
        <v>163</v>
      </c>
      <c r="K217" s="885">
        <v>0</v>
      </c>
      <c r="L217" s="255">
        <v>153</v>
      </c>
      <c r="M217" s="878">
        <v>0</v>
      </c>
      <c r="N217" s="255">
        <v>175</v>
      </c>
      <c r="O217" s="879">
        <v>0</v>
      </c>
      <c r="P217" s="255">
        <v>163</v>
      </c>
      <c r="Q217" s="878">
        <v>0</v>
      </c>
      <c r="R217" s="255">
        <v>153</v>
      </c>
      <c r="S217" s="942">
        <v>0</v>
      </c>
      <c r="T217" s="255">
        <v>175</v>
      </c>
    </row>
  </sheetData>
  <sortState ref="B6:N217">
    <sortCondition descending="1" ref="C6:C217"/>
  </sortState>
  <mergeCells count="3">
    <mergeCell ref="C3:H3"/>
    <mergeCell ref="I3:N3"/>
    <mergeCell ref="O3:T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29</vt:i4>
      </vt:variant>
    </vt:vector>
  </HeadingPairs>
  <TitlesOfParts>
    <vt:vector size="29" baseType="lpstr">
      <vt:lpstr>Analiza 2009-2022</vt:lpstr>
      <vt:lpstr>Leto 2019 - podatki SURS</vt:lpstr>
      <vt:lpstr>Leto 2019 realno + podatki SURS</vt:lpstr>
      <vt:lpstr>Leto 2020 - podatki SURS</vt:lpstr>
      <vt:lpstr>Leto 2021 - podatki SURS</vt:lpstr>
      <vt:lpstr>Leto 2022 - podatki SURS</vt:lpstr>
      <vt:lpstr>GINI IND. Sezone Ptuj</vt:lpstr>
      <vt:lpstr>GINI Termalna Panonska Ptuj</vt:lpstr>
      <vt:lpstr>Rang destinacij-Ptuj</vt:lpstr>
      <vt:lpstr>Izg.koristi 2020-2021</vt:lpstr>
      <vt:lpstr>Koristi Turizem Ptuj tip.leto</vt:lpstr>
      <vt:lpstr>Scenarij 20-21 brez Korone</vt:lpstr>
      <vt:lpstr>Tuji trgi '09-'22 +strukture</vt:lpstr>
      <vt:lpstr>Vhodne predpostavke-kazalniki</vt:lpstr>
      <vt:lpstr>Ciljni trgi, kazalniki, naložbe</vt:lpstr>
      <vt:lpstr>Finančni in akcijski načrt</vt:lpstr>
      <vt:lpstr>Organizacija turizem Ptuj</vt:lpstr>
      <vt:lpstr>Proračun ZTP 17-22</vt:lpstr>
      <vt:lpstr>Motivi &amp; Produkti &amp; Trgi</vt:lpstr>
      <vt:lpstr>Turistične privlačnosti</vt:lpstr>
      <vt:lpstr>Ponudniki seznam</vt:lpstr>
      <vt:lpstr>Bruto dohodki prebivalcev</vt:lpstr>
      <vt:lpstr>Spol, starost, izobrazba Ptuj</vt:lpstr>
      <vt:lpstr>Poraba energentov</vt:lpstr>
      <vt:lpstr>Prihodki podjetij, Odpadki, idr</vt:lpstr>
      <vt:lpstr>Mejni prehod Gruškovje</vt:lpstr>
      <vt:lpstr>PMPO</vt:lpstr>
      <vt:lpstr>TIC</vt:lpstr>
      <vt:lpstr>Dominikanski samostan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Vesenjak</dc:creator>
  <cp:lastModifiedBy>peter.vesenjak@hosting.si</cp:lastModifiedBy>
  <dcterms:created xsi:type="dcterms:W3CDTF">2013-11-02T11:44:00Z</dcterms:created>
  <dcterms:modified xsi:type="dcterms:W3CDTF">2023-03-10T12:47:30Z</dcterms:modified>
</cp:coreProperties>
</file>